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20d9f8\作業用\03 財政1\35 財政情報の開示\令和４年度（R3決算分）\06【翌年度作業】公会計分\06_公表（県HP）\【HP用とりまとめ 】\"/>
    </mc:Choice>
  </mc:AlternateContent>
  <bookViews>
    <workbookView xWindow="0" yWindow="0" windowWidth="15360" windowHeight="7632" tabRatio="908"/>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CO34" i="10"/>
  <c r="AM34" i="10"/>
  <c r="U34" i="10"/>
  <c r="U35" i="10" s="1"/>
  <c r="U36" i="10" s="1"/>
  <c r="U37" i="10" s="1"/>
  <c r="C34" i="10"/>
  <c r="BE34" i="10" l="1"/>
  <c r="BW34" i="10" s="1"/>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<sst xmlns="http://schemas.openxmlformats.org/spreadsheetml/2006/main" count="1192" uniqueCount="603">
  <si>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</si>
  <si>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</si>
  <si>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</si>
  <si>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</si>
  <si>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</si>
  <si>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</si>
  <si>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</si>
  <si>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</si>
  <si>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</si>
  <si>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</si>
  <si>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</si>
  <si>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</si>
  <si>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</si>
  <si>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</si>
  <si>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</si>
  <si>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</si>
  <si>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</si>
  <si>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</si>
  <si>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</si>
  <si>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</si>
  <si>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</si>
  <si>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</si>
  <si>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</si>
  <si>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</si>
  <si>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</si>
  <si>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</si>
  <si>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</si>
  <si>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</si>
  <si>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</si>
  <si>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</si>
  <si>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</si>
  <si>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</si>
  <si>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</si>
  <si>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</si>
  <si>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</si>
  <si>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</si>
  <si>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</si>
  <si>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</si>
  <si>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</si>
  <si>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</si>
  <si>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</si>
  <si>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</si>
  <si>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</si>
  <si>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</si>
  <si>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</si>
  <si>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</si>
  <si>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</si>
  <si>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</si>
  <si>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</si>
  <si>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</si>
  <si>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</si>
  <si>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</si>
  <si>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</si>
  <si>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</si>
  <si>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</si>
  <si>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</si>
  <si>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</si>
  <si>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</si>
  <si>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</si>
  <si>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</si>
  <si>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</si>
  <si>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</si>
  <si>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</si>
  <si>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</si>
  <si>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</si>
  <si>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</si>
  <si>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</si>
  <si>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</si>
  <si>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</si>
  <si>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</si>
  <si>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</si>
  <si>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</si>
  <si>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</si>
  <si>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</si>
  <si>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</si>
  <si>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</si>
  <si>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</si>
  <si>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</si>
  <si>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</si>
  <si>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</si>
  <si>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</si>
  <si>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</si>
  <si>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</si>
  <si>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</si>
  <si>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</si>
  <si>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</si>
  <si>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</si>
  <si>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</si>
  <si>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</si>
  <si>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</si>
  <si>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</si>
  <si>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</si>
  <si>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</si>
  <si>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</si>
  <si>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</si>
  <si>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</si>
  <si>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</si>
  <si>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川内村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</si>
  <si>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</si>
  <si>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</si>
  <si>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</si>
  <si>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</si>
  <si>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</si>
  <si>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</si>
  <si>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</si>
  <si>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</si>
  <si>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</si>
  <si>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</si>
  <si>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</si>
  <si>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</si>
  <si>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</si>
  <si>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</si>
  <si>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</si>
  <si>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</si>
  <si>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</si>
  <si>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</si>
  <si>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</si>
  <si>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</si>
  <si>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</si>
  <si>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</si>
  <si>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</si>
  <si>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</si>
  <si>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</si>
  <si>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</si>
  <si>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</si>
  <si>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</si>
  <si>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</si>
  <si>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</si>
  <si>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</si>
  <si>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</si>
  <si>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</si>
  <si>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</si>
  <si>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</si>
  <si>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</si>
  <si>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</si>
  <si>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</si>
  <si>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</si>
  <si>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</si>
  <si>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</si>
  <si>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</si>
  <si>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</si>
  <si>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</si>
  <si>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</si>
  <si>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</si>
  <si>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</si>
  <si>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</si>
  <si>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</si>
  <si>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</si>
  <si>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-3.6</t>
    <phoneticPr fontId="5"/>
  </si>
  <si>
    <t>基準財政需要額</t>
    <phoneticPr fontId="25"/>
  </si>
  <si>
    <t>うち日本人(％)</t>
    <phoneticPr fontId="5"/>
  </si>
  <si>
    <t>-3.4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</si>
  <si>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</si>
  <si>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</si>
  <si>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</si>
  <si>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</si>
  <si>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</si>
  <si>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</si>
  <si>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</si>
  <si>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</si>
  <si>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</si>
  <si>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</si>
  <si>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</si>
  <si>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</si>
  <si>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</si>
  <si>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</si>
  <si>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</si>
  <si>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</si>
  <si>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</si>
  <si>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</si>
  <si>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</si>
  <si>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</si>
  <si>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</si>
  <si>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</si>
  <si>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</si>
  <si>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</si>
  <si>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</si>
  <si>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</si>
  <si>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</si>
  <si>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</si>
  <si>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</si>
  <si>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</si>
  <si>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</si>
  <si>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</si>
  <si>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</si>
  <si>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</si>
  <si>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</si>
  <si>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</si>
  <si>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</si>
  <si>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</si>
  <si>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</si>
  <si>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</si>
  <si>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</si>
  <si>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</si>
  <si>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</si>
  <si>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</si>
  <si>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</si>
  <si>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</si>
  <si>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</si>
  <si>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</si>
  <si>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</si>
  <si>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</si>
  <si>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</si>
  <si>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</si>
  <si>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</si>
  <si>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</si>
  <si>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</si>
  <si>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</si>
  <si>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</si>
  <si>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</si>
  <si>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</si>
  <si>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</si>
  <si>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</si>
  <si>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福島県川内村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</si>
  <si>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</si>
  <si>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</si>
  <si>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</si>
  <si>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</si>
  <si>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</si>
  <si>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</si>
  <si>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</si>
  <si>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</si>
  <si>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</si>
  <si>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</si>
  <si>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</si>
  <si>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</si>
  <si>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</si>
  <si>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</si>
  <si>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</si>
  <si>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</si>
  <si>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</si>
  <si>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</si>
  <si>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</si>
  <si>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</si>
  <si>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</si>
  <si>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</si>
  <si>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</si>
  <si>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</si>
  <si>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</si>
  <si>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</si>
  <si>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</si>
  <si>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</si>
  <si>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</si>
  <si>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</si>
  <si>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</si>
  <si>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</si>
  <si>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</si>
  <si>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</si>
  <si>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</si>
  <si>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</si>
  <si>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</si>
  <si>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</si>
  <si>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</si>
  <si>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</si>
  <si>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</si>
  <si>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</si>
  <si>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</si>
  <si>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</si>
  <si>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</si>
  <si>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</si>
  <si>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</si>
  <si>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</si>
  <si>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</si>
  <si>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</si>
  <si>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</si>
  <si>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</si>
  <si>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</si>
  <si>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</si>
  <si>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</si>
  <si>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</si>
  <si>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</si>
  <si>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</si>
  <si>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</si>
  <si>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</si>
  <si>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</si>
  <si>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</si>
  <si>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</si>
  <si>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</si>
  <si>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</si>
  <si>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</si>
  <si>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</si>
  <si>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</si>
  <si>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</si>
  <si>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</si>
  <si>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</si>
  <si>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</si>
  <si>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</si>
  <si>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</si>
  <si>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</si>
  <si>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</si>
  <si>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</si>
  <si>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</si>
  <si>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</si>
  <si>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</si>
  <si>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</si>
  <si>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</si>
  <si>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</si>
  <si>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</si>
  <si>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</si>
  <si>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</si>
  <si>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</si>
  <si>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</si>
  <si>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</si>
  <si>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</si>
  <si>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</si>
  <si>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</si>
  <si>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</si>
  <si>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</si>
  <si>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</si>
  <si>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</si>
  <si>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</si>
  <si>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</si>
  <si>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</si>
  <si>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</si>
  <si>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</si>
  <si>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</si>
  <si>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</si>
  <si>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</si>
  <si>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</si>
  <si>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</si>
  <si>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</si>
  <si>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</si>
  <si>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</si>
  <si>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</si>
  <si>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</si>
  <si>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</si>
  <si>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</si>
  <si>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</si>
  <si>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</si>
  <si>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</si>
  <si>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</si>
  <si>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</si>
  <si>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</si>
  <si>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</si>
  <si>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</si>
  <si>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</si>
  <si>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</si>
  <si>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</si>
  <si>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</si>
  <si>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</si>
  <si>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</si>
  <si>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</si>
  <si>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</si>
  <si>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</si>
  <si>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</si>
  <si>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</si>
  <si>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</si>
  <si>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</si>
  <si>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</si>
  <si>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</si>
  <si>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</si>
  <si>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</si>
  <si>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</si>
  <si>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</si>
  <si>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</si>
  <si>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</si>
  <si>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</si>
  <si>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</si>
  <si>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</si>
  <si>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</si>
  <si>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</si>
  <si>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</si>
  <si>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</si>
  <si>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</si>
  <si>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</si>
  <si>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</si>
  <si>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</si>
  <si>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福島県川内村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</si>
  <si>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</si>
  <si>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</si>
  <si>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</si>
  <si>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</si>
  <si>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</si>
  <si>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</si>
  <si>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</si>
  <si>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</si>
  <si>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</si>
  <si>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</si>
  <si>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</si>
  <si>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</si>
  <si>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</si>
  <si>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</si>
  <si>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</si>
  <si>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</si>
  <si>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</si>
  <si>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</si>
  <si>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</si>
  <si>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</si>
  <si>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</si>
  <si>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</si>
  <si>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</si>
  <si>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</si>
  <si>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</si>
  <si>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</si>
  <si>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</si>
  <si>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</si>
  <si>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</si>
  <si>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</si>
  <si>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</si>
  <si>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</si>
  <si>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</si>
  <si>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</si>
  <si>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国民健康保険直営診療施設勘定特別会計</t>
    <phoneticPr fontId="5"/>
  </si>
  <si>
    <t>介護保険事業勘定特別会計</t>
    <phoneticPr fontId="5"/>
  </si>
  <si>
    <t>後期高齢者医療特別会計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</si>
  <si>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</si>
  <si>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</si>
  <si>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</si>
  <si>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</si>
  <si>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</si>
  <si>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</si>
  <si>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</si>
  <si>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</si>
  <si>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</si>
  <si>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</si>
  <si>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</si>
  <si>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</si>
  <si>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</si>
  <si>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</si>
  <si>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</si>
  <si>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</si>
  <si>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</si>
  <si>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</si>
  <si>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</si>
  <si>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</si>
  <si>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</si>
  <si>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</si>
  <si>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</si>
  <si>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</si>
  <si>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</si>
  <si>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</si>
  <si>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</si>
  <si>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</si>
  <si>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</si>
  <si>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</si>
  <si>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</si>
  <si>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</si>
  <si>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</si>
  <si>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</si>
  <si>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</si>
  <si>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</si>
  <si>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</si>
  <si>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</si>
  <si>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</si>
  <si>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</si>
  <si>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</si>
  <si>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</si>
  <si>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</si>
  <si>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</si>
  <si>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</si>
  <si>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</si>
  <si>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</si>
  <si>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</si>
  <si>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</si>
  <si>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</si>
  <si>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</si>
  <si>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</si>
  <si>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</si>
  <si>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</si>
  <si>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</si>
  <si>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</si>
  <si>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</si>
  <si>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</si>
  <si>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</si>
  <si>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</si>
  <si>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</si>
  <si>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</si>
  <si>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</si>
  <si>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</si>
  <si>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介護保険事業勘定特別会計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</si>
  <si>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</si>
  <si>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</si>
  <si>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</si>
  <si>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</si>
  <si>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</si>
  <si>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</si>
  <si>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</si>
  <si>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</si>
  <si>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</si>
  <si>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</si>
  <si>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</si>
  <si>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</si>
  <si>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</si>
  <si>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</si>
  <si>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</si>
  <si>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</si>
  <si>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</si>
  <si>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</si>
  <si>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</si>
  <si>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</si>
  <si>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</si>
  <si>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</si>
  <si>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</si>
  <si>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</si>
  <si>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</si>
  <si>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</si>
  <si>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</si>
  <si>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</si>
  <si>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</si>
  <si>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</si>
  <si>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</si>
  <si>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</si>
  <si>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</si>
  <si>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</si>
  <si>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</si>
  <si>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</si>
  <si>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</si>
  <si>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</si>
  <si>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</si>
  <si>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</si>
  <si>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</si>
  <si>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</si>
  <si>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</si>
  <si>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</si>
  <si>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</si>
  <si>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</si>
  <si>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</si>
  <si>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</si>
  <si>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</si>
  <si>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</si>
  <si>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</si>
  <si>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</si>
  <si>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</si>
  <si>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</si>
  <si>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</si>
  <si>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</si>
  <si>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</si>
  <si>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</si>
  <si>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</si>
  <si>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</si>
  <si>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</si>
  <si>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</si>
  <si>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</si>
  <si>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</si>
  <si>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</si>
  <si>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</si>
  <si>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</si>
  <si>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</si>
  <si>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</si>
  <si>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</si>
  <si>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</si>
  <si>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</si>
  <si>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</si>
  <si>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</si>
  <si>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</si>
  <si>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</si>
  <si>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</si>
  <si>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</si>
  <si>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</si>
  <si>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</si>
  <si>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</si>
  <si>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</si>
  <si>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</si>
  <si>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</si>
  <si>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</si>
  <si>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</si>
  <si>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</si>
  <si>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12.03</t>
  </si>
  <si>
    <t>▲ 7.50</t>
  </si>
  <si>
    <t>▲ 6.80</t>
  </si>
  <si>
    <t>一般会計</t>
  </si>
  <si>
    <t>国民健康保険事業勘定特別会計</t>
  </si>
  <si>
    <t>介護保険事業勘定特別会計</t>
  </si>
  <si>
    <t>国民健康保険直営診療施設勘定特別会計</t>
  </si>
  <si>
    <t>農業集落排水事業特別会計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</si>
  <si>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</si>
  <si>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</si>
  <si>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</si>
  <si>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</si>
  <si>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</si>
  <si>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</si>
  <si>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</si>
  <si>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</si>
  <si>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</si>
  <si>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</si>
  <si>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双葉地方広域市町村圏組合　一般会計</t>
    <rPh sb="0" eb="2">
      <t>フタバ</t>
    </rPh>
    <rPh sb="2" eb="4">
      <t>チホウ</t>
    </rPh>
    <rPh sb="4" eb="6">
      <t>コウイキ</t>
    </rPh>
    <rPh sb="6" eb="9">
      <t>シチョウソン</t>
    </rPh>
    <rPh sb="9" eb="10">
      <t>ケン</t>
    </rPh>
    <rPh sb="10" eb="12">
      <t>クミアイ</t>
    </rPh>
    <rPh sb="13" eb="17">
      <t>イッパンカイケイ</t>
    </rPh>
    <phoneticPr fontId="2"/>
  </si>
  <si>
    <t>-</t>
    <phoneticPr fontId="2"/>
  </si>
  <si>
    <t>双葉地方広域市町村圏組合　下水道事業特別会計</t>
    <rPh sb="0" eb="2">
      <t>フタバ</t>
    </rPh>
    <rPh sb="2" eb="4">
      <t>チホウ</t>
    </rPh>
    <rPh sb="4" eb="6">
      <t>コウイキ</t>
    </rPh>
    <rPh sb="6" eb="9">
      <t>シチョウソン</t>
    </rPh>
    <rPh sb="9" eb="10">
      <t>ケン</t>
    </rPh>
    <rPh sb="10" eb="12">
      <t>クミアイ</t>
    </rPh>
    <rPh sb="13" eb="16">
      <t>ゲスイドウ</t>
    </rPh>
    <rPh sb="16" eb="18">
      <t>ジギョウ</t>
    </rPh>
    <rPh sb="18" eb="22">
      <t>トクベツカイケイ</t>
    </rPh>
    <phoneticPr fontId="2"/>
  </si>
  <si>
    <t>公立小野町地方綜合病院企業団</t>
    <rPh sb="0" eb="2">
      <t>コウリツ</t>
    </rPh>
    <rPh sb="2" eb="5">
      <t>オノマチ</t>
    </rPh>
    <rPh sb="5" eb="7">
      <t>チホウ</t>
    </rPh>
    <rPh sb="7" eb="9">
      <t>ソウゴウ</t>
    </rPh>
    <rPh sb="9" eb="11">
      <t>ビョウイン</t>
    </rPh>
    <rPh sb="11" eb="13">
      <t>キギョウ</t>
    </rPh>
    <rPh sb="13" eb="14">
      <t>ダン</t>
    </rPh>
    <phoneticPr fontId="2"/>
  </si>
  <si>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</si>
  <si>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</si>
  <si>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</si>
  <si>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</si>
  <si>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</si>
  <si>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</si>
  <si>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</si>
  <si>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川内村公共施設建設及び維持管理基金</t>
    <rPh sb="0" eb="2">
      <t>カワウチ</t>
    </rPh>
    <rPh sb="2" eb="3">
      <t>ムラ</t>
    </rPh>
    <rPh sb="3" eb="5">
      <t>コウキョウ</t>
    </rPh>
    <rPh sb="5" eb="7">
      <t>シセツ</t>
    </rPh>
    <rPh sb="7" eb="9">
      <t>ケンセツ</t>
    </rPh>
    <rPh sb="9" eb="10">
      <t>オヨ</t>
    </rPh>
    <rPh sb="11" eb="13">
      <t>イジ</t>
    </rPh>
    <rPh sb="13" eb="15">
      <t>カンリ</t>
    </rPh>
    <rPh sb="15" eb="17">
      <t>キキン</t>
    </rPh>
    <phoneticPr fontId="2"/>
  </si>
  <si>
    <t>川内村地域創造基金</t>
    <rPh sb="0" eb="2">
      <t>カワウチ</t>
    </rPh>
    <rPh sb="2" eb="3">
      <t>ムラ</t>
    </rPh>
    <rPh sb="3" eb="5">
      <t>チイキ</t>
    </rPh>
    <rPh sb="5" eb="7">
      <t>ソウゾウ</t>
    </rPh>
    <rPh sb="7" eb="9">
      <t>キキン</t>
    </rPh>
    <phoneticPr fontId="2"/>
  </si>
  <si>
    <t>川内村帰還環境整備交付金基金</t>
    <rPh sb="0" eb="2">
      <t>カワウチ</t>
    </rPh>
    <rPh sb="2" eb="3">
      <t>ムラ</t>
    </rPh>
    <rPh sb="3" eb="5">
      <t>キカン</t>
    </rPh>
    <rPh sb="5" eb="7">
      <t>カンキョウ</t>
    </rPh>
    <rPh sb="7" eb="9">
      <t>セイビ</t>
    </rPh>
    <rPh sb="9" eb="12">
      <t>コウフキン</t>
    </rPh>
    <rPh sb="12" eb="14">
      <t>キキン</t>
    </rPh>
    <phoneticPr fontId="2"/>
  </si>
  <si>
    <t>過疎地域自立促進対策事業基金</t>
    <phoneticPr fontId="2"/>
  </si>
  <si>
    <t>復興に資する公共施設維持管理基金</t>
    <rPh sb="0" eb="2">
      <t>フッコウ</t>
    </rPh>
    <rPh sb="3" eb="4">
      <t>シ</t>
    </rPh>
    <rPh sb="6" eb="8">
      <t>コウキョウ</t>
    </rPh>
    <rPh sb="8" eb="10">
      <t>シセツ</t>
    </rPh>
    <rPh sb="10" eb="12">
      <t>イジ</t>
    </rPh>
    <rPh sb="12" eb="14">
      <t>カンリ</t>
    </rPh>
    <rPh sb="14" eb="16">
      <t>キキン</t>
    </rPh>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</si>
  <si>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</si>
  <si>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</si>
  <si>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</si>
  <si>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</si>
  <si>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</si>
  <si>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</si>
  <si>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</si>
  <si>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</si>
  <si>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</si>
  <si>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</si>
  <si>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有形固定資産減価償却率については、若干微増しているが、類似団体平均と比較するとかなり低い数値となっており、継続して計画目的達成のための事業を実施してゆきたいと思います。
　将来負担比率については、発生しておりません。</t>
  </si>
  <si>
    <t>　将来負担比率については、発生しておりません。
　実質公債費比率については、令和元年度発生の台風19号による被害の災害復旧事業債の借入が増加し、その元金の償還が始まったので一時的に増加すると推測される。その後は、公共事業や災害復旧事業の起債充当率が減少傾向になると推測されるので、横ばいか緩やかな減少傾向になると推測され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</si>
</sst>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277467</c:v>
                </c:pt>
              </c:numCache>
            </c:numRef>
          </c:val>
          <c:smooth val="0"/>
          <c:extLst>
            <c:ext xmlns:c16="http://schemas.microsoft.com/office/drawing/2014/chart" uri="{C3380CC4-5D6E-409C-BE32-E72D297353CC}">
              <c16:uniqueId val="{00000000-B80E-4ED4-8D19-E1C6367DC18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948414</c:v>
                </c:pt>
                <c:pt idx="1">
                  <c:v>667142</c:v>
                </c:pt>
                <c:pt idx="2">
                  <c:v>808605</c:v>
                </c:pt>
                <c:pt idx="3">
                  <c:v>1136694</c:v>
                </c:pt>
                <c:pt idx="4">
                  <c:v>418608</c:v>
                </c:pt>
              </c:numCache>
            </c:numRef>
          </c:val>
          <c:smooth val="0"/>
          <c:extLst>
            <c:ext xmlns:c16="http://schemas.microsoft.com/office/drawing/2014/chart" uri="{C3380CC4-5D6E-409C-BE32-E72D297353CC}">
              <c16:uniqueId val="{00000001-B80E-4ED4-8D19-E1C6367DC18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9.77</c:v>
                </c:pt>
                <c:pt idx="1">
                  <c:v>9.6199999999999992</c:v>
                </c:pt>
                <c:pt idx="2">
                  <c:v>2.1</c:v>
                </c:pt>
                <c:pt idx="3">
                  <c:v>5.48</c:v>
                </c:pt>
                <c:pt idx="4">
                  <c:v>2.72</c:v>
                </c:pt>
              </c:numCache>
            </c:numRef>
          </c:val>
          <c:extLst>
            <c:ext xmlns:c16="http://schemas.microsoft.com/office/drawing/2014/chart" uri="{C3380CC4-5D6E-409C-BE32-E72D297353CC}">
              <c16:uniqueId val="{00000000-0205-4D69-AC46-D279DA45F08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43.75</c:v>
                </c:pt>
                <c:pt idx="1">
                  <c:v>63.85</c:v>
                </c:pt>
                <c:pt idx="2">
                  <c:v>68.66</c:v>
                </c:pt>
                <c:pt idx="3">
                  <c:v>67.67</c:v>
                </c:pt>
                <c:pt idx="4">
                  <c:v>55.98</c:v>
                </c:pt>
              </c:numCache>
            </c:numRef>
          </c:val>
          <c:extLst>
            <c:ext xmlns:c16="http://schemas.microsoft.com/office/drawing/2014/chart" uri="{C3380CC4-5D6E-409C-BE32-E72D297353CC}">
              <c16:uniqueId val="{00000001-0205-4D69-AC46-D279DA45F08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-12.03</c:v>
                </c:pt>
                <c:pt idx="1">
                  <c:v>12.64</c:v>
                </c:pt>
                <c:pt idx="2">
                  <c:v>-7.5</c:v>
                </c:pt>
                <c:pt idx="3">
                  <c:v>3.44</c:v>
                </c:pt>
                <c:pt idx="4">
                  <c:v>-6.8</c:v>
                </c:pt>
              </c:numCache>
            </c:numRef>
          </c:val>
          <c:smooth val="0"/>
          <c:extLst>
            <c:ext xmlns:c16="http://schemas.microsoft.com/office/drawing/2014/chart" uri="{C3380CC4-5D6E-409C-BE32-E72D297353CC}">
              <c16:uniqueId val="{00000002-0205-4D69-AC46-D279DA45F08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CCB7-421B-B457-34C0856C133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CB7-421B-B457-34C0856C133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CB7-421B-B457-34C0856C133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CB7-421B-B457-34C0856C133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4-CCB7-421B-B457-34C0856C1331}"/>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0.83</c:v>
                </c:pt>
                <c:pt idx="2">
                  <c:v>#N/A</c:v>
                </c:pt>
                <c:pt idx="3">
                  <c:v>1.34</c:v>
                </c:pt>
                <c:pt idx="4">
                  <c:v>#N/A</c:v>
                </c:pt>
                <c:pt idx="5">
                  <c:v>0.64</c:v>
                </c:pt>
                <c:pt idx="6">
                  <c:v>#N/A</c:v>
                </c:pt>
                <c:pt idx="7">
                  <c:v>0.06</c:v>
                </c:pt>
                <c:pt idx="8">
                  <c:v>#N/A</c:v>
                </c:pt>
                <c:pt idx="9">
                  <c:v>0.27</c:v>
                </c:pt>
              </c:numCache>
            </c:numRef>
          </c:val>
          <c:extLst>
            <c:ext xmlns:c16="http://schemas.microsoft.com/office/drawing/2014/chart" uri="{C3380CC4-5D6E-409C-BE32-E72D297353CC}">
              <c16:uniqueId val="{00000005-CCB7-421B-B457-34C0856C1331}"/>
            </c:ext>
          </c:extLst>
        </c:ser>
        <c:ser>
          <c:idx val="6"/>
          <c:order val="6"/>
          <c:tx>
            <c:strRef>
              <c:f>データシート!$A$33</c:f>
              <c:strCache>
                <c:ptCount val="1"/>
                <c:pt idx="0">
                  <c:v>国民健康保険直営診療施設勘定特別会計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1.38</c:v>
                </c:pt>
                <c:pt idx="2">
                  <c:v>#N/A</c:v>
                </c:pt>
                <c:pt idx="3">
                  <c:v>1.76</c:v>
                </c:pt>
                <c:pt idx="4">
                  <c:v>#N/A</c:v>
                </c:pt>
                <c:pt idx="5">
                  <c:v>1.54</c:v>
                </c:pt>
                <c:pt idx="6">
                  <c:v>#N/A</c:v>
                </c:pt>
                <c:pt idx="7">
                  <c:v>0.99</c:v>
                </c:pt>
                <c:pt idx="8">
                  <c:v>#N/A</c:v>
                </c:pt>
                <c:pt idx="9">
                  <c:v>0.96</c:v>
                </c:pt>
              </c:numCache>
            </c:numRef>
          </c:val>
          <c:extLst>
            <c:ext xmlns:c16="http://schemas.microsoft.com/office/drawing/2014/chart" uri="{C3380CC4-5D6E-409C-BE32-E72D297353CC}">
              <c16:uniqueId val="{00000006-CCB7-421B-B457-34C0856C1331}"/>
            </c:ext>
          </c:extLst>
        </c:ser>
        <c:ser>
          <c:idx val="7"/>
          <c:order val="7"/>
          <c:tx>
            <c:strRef>
              <c:f>データシート!$A$34</c:f>
              <c:strCache>
                <c:ptCount val="1"/>
                <c:pt idx="0">
                  <c:v>介護保険事業勘定特別会計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1.63</c:v>
                </c:pt>
                <c:pt idx="2">
                  <c:v>#N/A</c:v>
                </c:pt>
                <c:pt idx="3">
                  <c:v>1.65</c:v>
                </c:pt>
                <c:pt idx="4">
                  <c:v>#N/A</c:v>
                </c:pt>
                <c:pt idx="5">
                  <c:v>2.94</c:v>
                </c:pt>
                <c:pt idx="6">
                  <c:v>#N/A</c:v>
                </c:pt>
                <c:pt idx="7">
                  <c:v>2.2200000000000002</c:v>
                </c:pt>
                <c:pt idx="8">
                  <c:v>#N/A</c:v>
                </c:pt>
                <c:pt idx="9">
                  <c:v>1.41</c:v>
                </c:pt>
              </c:numCache>
            </c:numRef>
          </c:val>
          <c:extLst>
            <c:ext xmlns:c16="http://schemas.microsoft.com/office/drawing/2014/chart" uri="{C3380CC4-5D6E-409C-BE32-E72D297353CC}">
              <c16:uniqueId val="{00000007-CCB7-421B-B457-34C0856C1331}"/>
            </c:ext>
          </c:extLst>
        </c:ser>
        <c:ser>
          <c:idx val="8"/>
          <c:order val="8"/>
          <c:tx>
            <c:strRef>
              <c:f>データシート!$A$35</c:f>
              <c:strCache>
                <c:ptCount val="1"/>
                <c:pt idx="0">
                  <c:v>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1.45</c:v>
                </c:pt>
                <c:pt idx="2">
                  <c:v>#N/A</c:v>
                </c:pt>
                <c:pt idx="3">
                  <c:v>1.27</c:v>
                </c:pt>
                <c:pt idx="4">
                  <c:v>#N/A</c:v>
                </c:pt>
                <c:pt idx="5">
                  <c:v>3.31</c:v>
                </c:pt>
                <c:pt idx="6">
                  <c:v>#N/A</c:v>
                </c:pt>
                <c:pt idx="7">
                  <c:v>1.71</c:v>
                </c:pt>
                <c:pt idx="8">
                  <c:v>#N/A</c:v>
                </c:pt>
                <c:pt idx="9">
                  <c:v>1.7</c:v>
                </c:pt>
              </c:numCache>
            </c:numRef>
          </c:val>
          <c:extLst>
            <c:ext xmlns:c16="http://schemas.microsoft.com/office/drawing/2014/chart" uri="{C3380CC4-5D6E-409C-BE32-E72D297353CC}">
              <c16:uniqueId val="{00000008-CCB7-421B-B457-34C0856C133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9.76</c:v>
                </c:pt>
                <c:pt idx="2">
                  <c:v>#N/A</c:v>
                </c:pt>
                <c:pt idx="3">
                  <c:v>9.6199999999999992</c:v>
                </c:pt>
                <c:pt idx="4">
                  <c:v>#N/A</c:v>
                </c:pt>
                <c:pt idx="5">
                  <c:v>2.09</c:v>
                </c:pt>
                <c:pt idx="6">
                  <c:v>#N/A</c:v>
                </c:pt>
                <c:pt idx="7">
                  <c:v>5.48</c:v>
                </c:pt>
                <c:pt idx="8">
                  <c:v>#N/A</c:v>
                </c:pt>
                <c:pt idx="9">
                  <c:v>2.72</c:v>
                </c:pt>
              </c:numCache>
            </c:numRef>
          </c:val>
          <c:extLst>
            <c:ext xmlns:c16="http://schemas.microsoft.com/office/drawing/2014/chart" uri="{C3380CC4-5D6E-409C-BE32-E72D297353CC}">
              <c16:uniqueId val="{00000009-CCB7-421B-B457-34C0856C133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247</c:v>
                </c:pt>
                <c:pt idx="5">
                  <c:v>253</c:v>
                </c:pt>
                <c:pt idx="8">
                  <c:v>237</c:v>
                </c:pt>
                <c:pt idx="11">
                  <c:v>231</c:v>
                </c:pt>
                <c:pt idx="14">
                  <c:v>238</c:v>
                </c:pt>
              </c:numCache>
            </c:numRef>
          </c:val>
          <c:extLst>
            <c:ext xmlns:c16="http://schemas.microsoft.com/office/drawing/2014/chart" uri="{C3380CC4-5D6E-409C-BE32-E72D297353CC}">
              <c16:uniqueId val="{00000000-2335-45FD-9B55-6C4DC48F7C3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335-45FD-9B55-6C4DC48F7C3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335-45FD-9B55-6C4DC48F7C3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c:v>
                </c:pt>
                <c:pt idx="3">
                  <c:v>8</c:v>
                </c:pt>
                <c:pt idx="6">
                  <c:v>7</c:v>
                </c:pt>
                <c:pt idx="9">
                  <c:v>5</c:v>
                </c:pt>
                <c:pt idx="12">
                  <c:v>6</c:v>
                </c:pt>
              </c:numCache>
            </c:numRef>
          </c:val>
          <c:extLst>
            <c:ext xmlns:c16="http://schemas.microsoft.com/office/drawing/2014/chart" uri="{C3380CC4-5D6E-409C-BE32-E72D297353CC}">
              <c16:uniqueId val="{00000003-2335-45FD-9B55-6C4DC48F7C3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63</c:v>
                </c:pt>
                <c:pt idx="3">
                  <c:v>63</c:v>
                </c:pt>
                <c:pt idx="6">
                  <c:v>63</c:v>
                </c:pt>
                <c:pt idx="9">
                  <c:v>63</c:v>
                </c:pt>
                <c:pt idx="12">
                  <c:v>63</c:v>
                </c:pt>
              </c:numCache>
            </c:numRef>
          </c:val>
          <c:extLst>
            <c:ext xmlns:c16="http://schemas.microsoft.com/office/drawing/2014/chart" uri="{C3380CC4-5D6E-409C-BE32-E72D297353CC}">
              <c16:uniqueId val="{00000004-2335-45FD-9B55-6C4DC48F7C3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335-45FD-9B55-6C4DC48F7C3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335-45FD-9B55-6C4DC48F7C3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279</c:v>
                </c:pt>
                <c:pt idx="3">
                  <c:v>306</c:v>
                </c:pt>
                <c:pt idx="6">
                  <c:v>305</c:v>
                </c:pt>
                <c:pt idx="9">
                  <c:v>287</c:v>
                </c:pt>
                <c:pt idx="12">
                  <c:v>284</c:v>
                </c:pt>
              </c:numCache>
            </c:numRef>
          </c:val>
          <c:extLst>
            <c:ext xmlns:c16="http://schemas.microsoft.com/office/drawing/2014/chart" uri="{C3380CC4-5D6E-409C-BE32-E72D297353CC}">
              <c16:uniqueId val="{00000007-2335-45FD-9B55-6C4DC48F7C3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104</c:v>
                </c:pt>
                <c:pt idx="2">
                  <c:v>#N/A</c:v>
                </c:pt>
                <c:pt idx="3">
                  <c:v>#N/A</c:v>
                </c:pt>
                <c:pt idx="4">
                  <c:v>124</c:v>
                </c:pt>
                <c:pt idx="5">
                  <c:v>#N/A</c:v>
                </c:pt>
                <c:pt idx="6">
                  <c:v>#N/A</c:v>
                </c:pt>
                <c:pt idx="7">
                  <c:v>138</c:v>
                </c:pt>
                <c:pt idx="8">
                  <c:v>#N/A</c:v>
                </c:pt>
                <c:pt idx="9">
                  <c:v>#N/A</c:v>
                </c:pt>
                <c:pt idx="10">
                  <c:v>124</c:v>
                </c:pt>
                <c:pt idx="11">
                  <c:v>#N/A</c:v>
                </c:pt>
                <c:pt idx="12">
                  <c:v>#N/A</c:v>
                </c:pt>
                <c:pt idx="13">
                  <c:v>115</c:v>
                </c:pt>
                <c:pt idx="14">
                  <c:v>#N/A</c:v>
                </c:pt>
              </c:numCache>
            </c:numRef>
          </c:val>
          <c:smooth val="0"/>
          <c:extLst>
            <c:ext xmlns:c16="http://schemas.microsoft.com/office/drawing/2014/chart" uri="{C3380CC4-5D6E-409C-BE32-E72D297353CC}">
              <c16:uniqueId val="{00000008-2335-45FD-9B55-6C4DC48F7C3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2312</c:v>
                </c:pt>
                <c:pt idx="5">
                  <c:v>2248</c:v>
                </c:pt>
                <c:pt idx="8">
                  <c:v>2170</c:v>
                </c:pt>
                <c:pt idx="11">
                  <c:v>2574</c:v>
                </c:pt>
                <c:pt idx="14">
                  <c:v>2712</c:v>
                </c:pt>
              </c:numCache>
            </c:numRef>
          </c:val>
          <c:extLst>
            <c:ext xmlns:c16="http://schemas.microsoft.com/office/drawing/2014/chart" uri="{C3380CC4-5D6E-409C-BE32-E72D297353CC}">
              <c16:uniqueId val="{00000000-410C-4839-964C-2EC902EB19C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410C-4839-964C-2EC902EB19C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3247</c:v>
                </c:pt>
                <c:pt idx="5">
                  <c:v>3458</c:v>
                </c:pt>
                <c:pt idx="8">
                  <c:v>3729</c:v>
                </c:pt>
                <c:pt idx="11">
                  <c:v>4736</c:v>
                </c:pt>
                <c:pt idx="14">
                  <c:v>5098</c:v>
                </c:pt>
              </c:numCache>
            </c:numRef>
          </c:val>
          <c:extLst>
            <c:ext xmlns:c16="http://schemas.microsoft.com/office/drawing/2014/chart" uri="{C3380CC4-5D6E-409C-BE32-E72D297353CC}">
              <c16:uniqueId val="{00000002-410C-4839-964C-2EC902EB19C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10C-4839-964C-2EC902EB19C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10C-4839-964C-2EC902EB19C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10C-4839-964C-2EC902EB19C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344</c:v>
                </c:pt>
                <c:pt idx="3">
                  <c:v>313</c:v>
                </c:pt>
                <c:pt idx="6">
                  <c:v>271</c:v>
                </c:pt>
                <c:pt idx="9">
                  <c:v>277</c:v>
                </c:pt>
                <c:pt idx="12">
                  <c:v>287</c:v>
                </c:pt>
              </c:numCache>
            </c:numRef>
          </c:val>
          <c:extLst>
            <c:ext xmlns:c16="http://schemas.microsoft.com/office/drawing/2014/chart" uri="{C3380CC4-5D6E-409C-BE32-E72D297353CC}">
              <c16:uniqueId val="{00000006-410C-4839-964C-2EC902EB19C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47</c:v>
                </c:pt>
                <c:pt idx="3">
                  <c:v>40</c:v>
                </c:pt>
                <c:pt idx="6">
                  <c:v>35</c:v>
                </c:pt>
                <c:pt idx="9">
                  <c:v>30</c:v>
                </c:pt>
                <c:pt idx="12">
                  <c:v>27</c:v>
                </c:pt>
              </c:numCache>
            </c:numRef>
          </c:val>
          <c:extLst>
            <c:ext xmlns:c16="http://schemas.microsoft.com/office/drawing/2014/chart" uri="{C3380CC4-5D6E-409C-BE32-E72D297353CC}">
              <c16:uniqueId val="{00000007-410C-4839-964C-2EC902EB19C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623</c:v>
                </c:pt>
                <c:pt idx="3">
                  <c:v>572</c:v>
                </c:pt>
                <c:pt idx="6">
                  <c:v>520</c:v>
                </c:pt>
                <c:pt idx="9">
                  <c:v>467</c:v>
                </c:pt>
                <c:pt idx="12">
                  <c:v>413</c:v>
                </c:pt>
              </c:numCache>
            </c:numRef>
          </c:val>
          <c:extLst>
            <c:ext xmlns:c16="http://schemas.microsoft.com/office/drawing/2014/chart" uri="{C3380CC4-5D6E-409C-BE32-E72D297353CC}">
              <c16:uniqueId val="{00000008-410C-4839-964C-2EC902EB19C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10C-4839-964C-2EC902EB19C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2127</c:v>
                </c:pt>
                <c:pt idx="3">
                  <c:v>2035</c:v>
                </c:pt>
                <c:pt idx="6">
                  <c:v>1874</c:v>
                </c:pt>
                <c:pt idx="9">
                  <c:v>2448</c:v>
                </c:pt>
                <c:pt idx="12">
                  <c:v>2510</c:v>
                </c:pt>
              </c:numCache>
            </c:numRef>
          </c:val>
          <c:extLst>
            <c:ext xmlns:c16="http://schemas.microsoft.com/office/drawing/2014/chart" uri="{C3380CC4-5D6E-409C-BE32-E72D297353CC}">
              <c16:uniqueId val="{0000000A-410C-4839-964C-2EC902EB19C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10C-4839-964C-2EC902EB19C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1195</c:v>
                </c:pt>
                <c:pt idx="1">
                  <c:v>1214</c:v>
                </c:pt>
                <c:pt idx="2">
                  <c:v>1164</c:v>
                </c:pt>
              </c:numCache>
            </c:numRef>
          </c:val>
          <c:extLst>
            <c:ext xmlns:c16="http://schemas.microsoft.com/office/drawing/2014/chart" uri="{C3380CC4-5D6E-409C-BE32-E72D297353CC}">
              <c16:uniqueId val="{00000000-422C-4A18-BDAB-F740781528D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c:v>
                </c:pt>
                <c:pt idx="1">
                  <c:v>9</c:v>
                </c:pt>
                <c:pt idx="2">
                  <c:v>9</c:v>
                </c:pt>
              </c:numCache>
            </c:numRef>
          </c:val>
          <c:extLst>
            <c:ext xmlns:c16="http://schemas.microsoft.com/office/drawing/2014/chart" uri="{C3380CC4-5D6E-409C-BE32-E72D297353CC}">
              <c16:uniqueId val="{00000001-422C-4A18-BDAB-F740781528D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3319</c:v>
                </c:pt>
                <c:pt idx="1">
                  <c:v>3837</c:v>
                </c:pt>
                <c:pt idx="2">
                  <c:v>4461</c:v>
                </c:pt>
              </c:numCache>
            </c:numRef>
          </c:val>
          <c:extLst>
            <c:ext xmlns:c16="http://schemas.microsoft.com/office/drawing/2014/chart" uri="{C3380CC4-5D6E-409C-BE32-E72D297353CC}">
              <c16:uniqueId val="{00000002-422C-4A18-BDAB-F740781528D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{5C623BCA-D4EC-445D-9F65-733F066CDB55}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2EC1-4E6A-AA17-42741055BE3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{EC72372E-92EC-49E4-93A3-3AE8943F29D5}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EC1-4E6A-AA17-42741055BE3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{F9EBE11D-AC68-47CE-8F37-49F2EF87AC02}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EC1-4E6A-AA17-42741055BE3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{4D43366E-ACB5-43CF-89D2-6D522F28DBC7}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EC1-4E6A-AA17-42741055BE3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{7F4DDEFB-FDC1-442A-B94F-124D0013D5D6}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EC1-4E6A-AA17-42741055BE3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{BBE539A2-E701-4B86-8004-EF74BC8FA0EC}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2EC1-4E6A-AA17-42741055BE3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{1DBCC76E-353A-43FD-954F-E96757C76424}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2EC1-4E6A-AA17-42741055BE3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{907D59EE-AEE4-43E0-BF19-2A0E5BFD1B89}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2EC1-4E6A-AA17-42741055BE3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{90838449-FE1D-44DF-A952-465F104AA836}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2EC1-4E6A-AA17-42741055BE3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41.3</c:v>
                </c:pt>
                <c:pt idx="32">
                  <c:v>42.8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EC1-4E6A-AA17-42741055BE3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{566AE35C-274F-4411-A6FB-CBBEE7301541}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2EC1-4E6A-AA17-42741055BE3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{BB9CBDCF-3A07-4A10-9052-13D4720A7284}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EC1-4E6A-AA17-42741055BE3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{6A031E63-D6B5-4AB5-9033-B166AF5E4D89}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EC1-4E6A-AA17-42741055BE3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{D6777917-FCA4-4D8A-994B-1DD596DC34E3}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EC1-4E6A-AA17-42741055BE3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{597624B1-31B1-469F-BF40-7C49E9C8263D}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EC1-4E6A-AA17-42741055BE3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{7926DEF0-BC54-45D8-8F44-E53DAF88CF0A}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2EC1-4E6A-AA17-42741055BE3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{960EAAEF-467A-4977-A1EB-A3CA4CEA8F06}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2EC1-4E6A-AA17-42741055BE3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{78A3515B-036F-4FA8-B094-DBD0515160DE}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2EC1-4E6A-AA17-42741055BE3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{013484CB-70EF-44B5-89C0-DBE067F37FDF}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2EC1-4E6A-AA17-42741055BE3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61.5</c:v>
                </c:pt>
                <c:pt idx="32">
                  <c:v>62.3</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2EC1-4E6A-AA17-42741055BE30}"/>
            </c:ext>
          </c:extLst>
        </c:ser>
        <c:dLbls>
          <c:showLegendKey val="0"/>
          <c:showVal val="1"/>
          <c:showCatName val="0"/>
          <c:showSerName val="0"/>
          <c:showPercent val="0"/>
          <c:showBubbleSize val="0"/>
        </c:dLbls>
        <c:axId val="46179840"/>
        <c:axId val="46181760"/>
      </c:scatterChart>
      <c:valAx>
        <c:axId val="46179840"/>
        <c:scaling>
          <c:orientation val="maxMin"/>
          <c:max val="62.4"/>
          <c:min val="61.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{9D267E7F-3682-49F8-9AC8-936BE8F5FB3E}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869-4502-9DAB-85DBFB6AC0A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{1D046F45-15FC-44B0-944C-A0F512BBD607}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869-4502-9DAB-85DBFB6AC0A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{487F4F99-9BEF-40FB-A517-7B8FEC4BFAD1}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869-4502-9DAB-85DBFB6AC0A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{30CA1323-CEAE-416A-90DE-1C6A79B3BE3A}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869-4502-9DAB-85DBFB6AC0A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{A21B6C47-4874-4F94-BF83-DE7F24768519}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869-4502-9DAB-85DBFB6AC0A1}"/>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{A541AF9A-06A8-4BAA-A8B2-0504A92E6221}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869-4502-9DAB-85DBFB6AC0A1}"/>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{5134E963-68B6-4530-922F-F6FC94DD9099}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869-4502-9DAB-85DBFB6AC0A1}"/>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{72F3F64A-5D4C-4EA9-94B2-CC907CEC662A}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869-4502-9DAB-85DBFB6AC0A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{2BC95239-D8CA-4C77-B9BD-CDD362FDBCF7}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869-4502-9DAB-85DBFB6AC0A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5.6</c:v>
                </c:pt>
                <c:pt idx="8">
                  <c:v>6.7</c:v>
                </c:pt>
                <c:pt idx="16">
                  <c:v>8</c:v>
                </c:pt>
                <c:pt idx="24">
                  <c:v>8.4</c:v>
                </c:pt>
                <c:pt idx="32">
                  <c:v>7.7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869-4502-9DAB-85DBFB6AC0A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{34E41240-4E83-4291-B73A-E2EB8076DE18}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869-4502-9DAB-85DBFB6AC0A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{BBFB1998-0EED-47E9-AAF8-0A695F4C1926}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869-4502-9DAB-85DBFB6AC0A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{B267A68D-A703-4B79-A9EF-A7881DF2CE73}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869-4502-9DAB-85DBFB6AC0A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{EE582A76-9B0A-40F9-B01D-E929E481A486}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869-4502-9DAB-85DBFB6AC0A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{C3E90564-A578-4CA6-9369-E1851BEBC84B}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869-4502-9DAB-85DBFB6AC0A1}"/>
                </c:ext>
              </c:extLst>
            </c:dLbl>
            <c:dLbl>
              <c:idx val="8"/>
              <c:layout>
                <c:manualLayout>
                  <c:x val="-4.509653070695388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{889ACA32-F15B-489E-A019-DF58EB4687E4}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869-4502-9DAB-85DBFB6AC0A1}"/>
                </c:ext>
              </c:extLst>
            </c:dLbl>
            <c:dLbl>
              <c:idx val="16"/>
              <c:layout>
                <c:manualLayout>
                  <c:x val="-1.8171803637232468E-2"/>
                  <c:y val="-4.34959213155358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{D97E84D9-B788-42A2-90A4-3F2523BA436E}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869-4502-9DAB-85DBFB6AC0A1}"/>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{1584EC6F-06A2-4B88-804C-CFAAD948EA10}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869-4502-9DAB-85DBFB6AC0A1}"/>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{55B8E74F-9EFF-4788-878F-36597680D124}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869-4502-9DAB-85DBFB6AC0A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7.4</c:v>
                </c:pt>
                <c:pt idx="16">
                  <c:v>7.4</c:v>
                </c:pt>
                <c:pt idx="24">
                  <c:v>8</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869-4502-9DAB-85DBFB6AC0A1}"/>
            </c:ext>
          </c:extLst>
        </c:ser>
        <c:dLbls>
          <c:showLegendKey val="0"/>
          <c:showVal val="1"/>
          <c:showCatName val="0"/>
          <c:showSerName val="0"/>
          <c:showPercent val="0"/>
          <c:showBubbleSize val="0"/>
        </c:dLbls>
        <c:axId val="84219776"/>
        <c:axId val="84234240"/>
      </c:scatterChart>
      <c:valAx>
        <c:axId val="84219776"/>
        <c:scaling>
          <c:orientation val="maxMin"/>
          <c:max val="8.1"/>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9C623D7B-65DC-4347-A81E-FEFD926B8C2C}"/>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540A28EC-7245-4990-806B-D5226CE9C82D}"/>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福島県川内村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例年どおり、地方債の借入額を元利償還金額を上回らない範囲としていることから、元利償還金は年々減少傾向にあります。</a:t>
          </a:r>
          <a:r>
            <a:rPr kumimoji="1" lang="ja-JP" altLang="en-US" sz="1100">
              <a:solidFill>
                <a:schemeClr val="dk1"/>
              </a:solidFill>
              <a:effectLst/>
              <a:latin typeface="+mn-lt"/>
              <a:ea typeface="+mn-ea"/>
              <a:cs typeface="+mn-cs"/>
            </a:rPr>
            <a:t>令和元年度発生の台風</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号被害による災害復旧事業債の償還が始まれば、元利償還金の額や公債費は一時的に増加すると思われます。</a:t>
          </a:r>
          <a:r>
            <a:rPr kumimoji="1" lang="ja-JP" altLang="ja-JP" sz="1100">
              <a:solidFill>
                <a:schemeClr val="dk1"/>
              </a:solidFill>
              <a:effectLst/>
              <a:latin typeface="+mn-lt"/>
              <a:ea typeface="+mn-ea"/>
              <a:cs typeface="+mn-cs"/>
            </a:rPr>
            <a:t>起債の発行に関しては、地方財政法の特例が適用される過疎債や辺地債、緊防債を活用することで健全財政に努めていきます。</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該当無し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福島県川内村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一般会計等における地方債の現在高</a:t>
          </a:r>
          <a:r>
            <a:rPr kumimoji="1" lang="en-US"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地方債の発行に関しては、元利償還金を上回らない地方債の発行に努めており、地方債の現在高は年々減少傾向にあります。令和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年度は災害復旧債により微増となっています。</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公営企業債等繰入見込額</a:t>
          </a:r>
          <a:r>
            <a:rPr kumimoji="1" lang="en-US"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農業集落排水事業特別会計での地方</a:t>
          </a:r>
          <a:r>
            <a:rPr kumimoji="1" lang="ja-JP" altLang="en-US" sz="1100">
              <a:solidFill>
                <a:schemeClr val="dk1"/>
              </a:solidFill>
              <a:effectLst/>
              <a:latin typeface="+mn-lt"/>
              <a:ea typeface="+mn-ea"/>
              <a:cs typeface="+mn-cs"/>
            </a:rPr>
            <a:t>債</a:t>
          </a:r>
          <a:r>
            <a:rPr kumimoji="1" lang="ja-JP" altLang="ja-JP" sz="1100">
              <a:solidFill>
                <a:schemeClr val="dk1"/>
              </a:solidFill>
              <a:effectLst/>
              <a:latin typeface="+mn-lt"/>
              <a:ea typeface="+mn-ea"/>
              <a:cs typeface="+mn-cs"/>
            </a:rPr>
            <a:t>償還額については、現在のところ起債発行は無く、現在高も年々減少しています。</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充当可能基金</a:t>
          </a:r>
          <a:r>
            <a:rPr kumimoji="1" lang="en-US"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財政調整基金等を主体として基金を設置しており、剰余金等を積立し不測の事態に備えます。</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将来負担比率の分子</a:t>
          </a:r>
          <a:r>
            <a:rPr kumimoji="1" lang="en-US"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年度以降は比率の表示がなく、健全な状態となっています。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福島県川内村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財政調整基金は、本年度に基金への積戻し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50,316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千円を実施したため減額となっている。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公共施設建設及び維持管理基金は、国県道改良による補償費が発生し、約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億円ほど積立し、増額となっている。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総体的には、増となっている。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今後予定されている庁舎新設に向けた特定目的基金の積立を検討している。また、復興期間が終了となると、補助事業等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の減少も考察されることから、財源不足に対応するため財政調整基金を始めとした各基金の増加を図りたい。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・主な特定目的基金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①川内村公共施設建設及び維持管理基金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公共施設の建設及び維持管理に要する費用に充てるため設置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②川内村地域創造基金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村の林業振興、公共施設等、移住者に対する住宅環境整備を目的として設置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③川内村復興基金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東日本大震災において復興事業に要する費用に充てるために設置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④川内村地域福祉基金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地域福祉対策を講じるために設置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⑤過疎地域自立促進対策事業基金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過疎地域自立促進計画に定める自立対策を総合的に推進するために設置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・川内村地域創造基金は、震災以降の村の住宅不足を解消するために平成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年度より新設、また、林業振興や公共施設等建設など</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地域を創造する公共事業のために資金を積み立てられている。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・過疎地域自立促進対策事業基金は、村民プール運営費に充てるため、毎年度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・川内村帰還環境整備交付金基金は、学校建設費用に充てるため令和元年度に基金化したため増額している。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・庁舎新設にかかる財源確保のため、新たな基金設立を検討予定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・川内村広域的減容化施設影響緩和基金は平成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年度の期限付きで実施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・川内村帰還環境整備交付金基金は、令和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年度に学校建設が終了し、令和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年度には償還金の返還が見込まれる。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財政調整基金は、本年度に基金への積戻し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50,316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千円を実施したため微減となっております。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復興期間も令和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年度で終了となるため、補助金・交付金等の減少が予想される。補助事業が減少することにより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一般財源の持ち出しが必然的に多くなること、また、予定されている庁舎新設における特定財源が無いことなどから、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財源不足に対応するため基金の増加を図りたい。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今後、各事業の地方債償還計画を踏まえ、積立を検討している。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6F72437-7E30-4F46-82D6-2B7FDB22D1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6B971E2-0511-4343-A3BC-4388456229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8A62245E-64FB-4DC8-926B-9D1A35E7747C}"/>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CAC20DB3-4E94-4BB1-945A-A89684F5501F}"/>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64DD147B-9909-47F0-9A89-65563BD9E58B}"/>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A549033A-61EC-466D-997B-EA757BCB43C9}"/>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42755268-1BF7-4700-AA41-3D2F4A7FFA7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DABCE992-AB9D-4C3B-ADFA-9FD4131D0883}"/>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B429FD35-BC31-4220-A498-51E5FFB812A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66FFF510-3715-42AF-B1F1-8544406F732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6D30327A-E0C9-4EB4-B184-F5F13526F86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CFE0CA58-F228-474E-B3E0-58945A54F3E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DD9961B3-33C7-4AB6-8779-CDD794722F4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福島県川内村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3A58A84E-B6F7-40EC-B4B6-363BED34E45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B8BA73A7-940A-4905-8A47-3B40C318877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70938AA6-590A-4E6A-891C-E7BD08B5DA0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62D35A16-0C45-4C19-81D9-9E90D633719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46CBD247-2D06-4633-821C-4D75CD085A2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5A603E87-B211-48E4-A8DB-F7BCB5AD20A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2,432
2,397
197.35
6,446,628
5,944,052
56,645
2,080,305
2,510,331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D5760392-017A-479C-BAEA-29794A5D6BA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FCEAAB07-B748-4B18-B7E5-E1BC4D2C4E4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C619B314-C8C7-4AB3-85B1-E58C5C6B290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20061DD2-9661-428D-B7A5-1A7BF7B818C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890B137C-68AB-4428-84E6-7C4260D87F3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D7DBFF43-545E-419D-8336-5E9BD5A1653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24817E9B-66B0-44CC-8ADD-2F4F7236E62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EBFB5891-632F-4764-86F1-C078B6BA9AF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54237663-A597-4184-852D-AF9718812A4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D0C23BC8-6F94-40BF-8D26-E650C127521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481BD652-1584-4DDD-B750-C223155759C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B3682032-05E4-40A9-88E0-0AD6851BBF2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74EEBED8-2078-456D-8D48-9852D1F62BE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26EAFA97-7019-4BD7-8AFA-E7CF46CFDCC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1BE2D587-44D0-4A29-B66A-F2EAE416A9D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6E7B20F4-44A6-4F57-AA12-D75031EEDA4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3BD6F935-57B8-4893-9DE2-83A2BA96727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8" name="テキスト ボックス 37">
          <a:extLst>
            <a:ext uri="{FF2B5EF4-FFF2-40B4-BE49-F238E27FC236}">
              <a16:creationId xmlns:a16="http://schemas.microsoft.com/office/drawing/2014/main" id="{1C71A248-400A-4E3C-BCE5-03F9727C08B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9" name="テキスト ボックス 38">
          <a:extLst>
            <a:ext uri="{FF2B5EF4-FFF2-40B4-BE49-F238E27FC236}">
              <a16:creationId xmlns:a16="http://schemas.microsoft.com/office/drawing/2014/main" id="{B879D67E-8BC6-41CD-9211-B8FCE2763CB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0" name="テキスト ボックス 39">
          <a:extLst>
            <a:ext uri="{FF2B5EF4-FFF2-40B4-BE49-F238E27FC236}">
              <a16:creationId xmlns:a16="http://schemas.microsoft.com/office/drawing/2014/main" id="{539F0475-789D-46BF-B89F-EC86B6375663}"/>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1" name="テキスト ボックス 40">
          <a:extLst>
            <a:ext uri="{FF2B5EF4-FFF2-40B4-BE49-F238E27FC236}">
              <a16:creationId xmlns:a16="http://schemas.microsoft.com/office/drawing/2014/main" id="{C55FB7F5-F676-4685-8C20-34C1588152A3}"/>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2" name="テキスト ボックス 41">
          <a:extLst>
            <a:ext uri="{FF2B5EF4-FFF2-40B4-BE49-F238E27FC236}">
              <a16:creationId xmlns:a16="http://schemas.microsoft.com/office/drawing/2014/main" id="{4C63CF2A-E0C1-40A2-93AE-279385D5C7C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3EFA085E-EDB3-45F9-9F01-5AFFCDF8E09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09849FD1-BDF9-419B-A703-E41326776D2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108BAD2E-3D7A-4EFC-AC7E-AC4C77ECBABB}"/>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C9895714-544D-495A-8DB9-56AEFFBC79D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562F10C1-6AF9-426E-B0CF-F95D203BA0A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82B1A382-7D09-49DD-95B2-80CB34AA53D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3D8FF3E5-994A-42F4-85B8-22664E12EAC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18A0A5E5-B530-4E45-A491-389C841B0E7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AC2734E3-531B-4539-8A3C-A0E1D8CEC80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4A51104E-6DAC-4F97-8A74-12053F688CA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6E533896-A624-43E8-961C-6E4A213EADA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7258E86C-26A8-4BBC-9BCE-C0CBC8E73BC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BC82340B-3715-454C-BAEA-D115F9076A1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当村では、平成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年度策定・令和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改訂した公共施設等総合管理計画において、施設の更新・統廃合・長寿命化等を計画的に行うことにより財政負担の軽減及び平準化、公共施設等の最適配置が必要であると定めております。有形固定資産減価償却率については、若干微増しているが、類似団体平均と比較するとかなり低い数値となっており、継続して計画目的達成のための事業を実施してゆきたいと思います。</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年度：個別施設計画策定）</a:t>
          </a: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FB62E61E-98DC-4D5F-B1CE-4AC9F9B2E68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674B9547-F18F-4252-839C-7B137651B7F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07BE5F45-37B5-420F-9D90-012A836A513B}"/>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a16="http://schemas.microsoft.com/office/drawing/2014/main" id="{4FEE2044-16FE-4971-8CF1-CBD26E586367}"/>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a16="http://schemas.microsoft.com/office/drawing/2014/main" id="{EBD99076-CB9E-4965-92F3-A6C4DD95DCED}"/>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a16="http://schemas.microsoft.com/office/drawing/2014/main" id="{A557F49F-9609-44BB-A5EF-4E728D7A7A1B}"/>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a16="http://schemas.microsoft.com/office/drawing/2014/main" id="{A9654640-C0C7-4BBE-8695-268FA1A8E531}"/>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a16="http://schemas.microsoft.com/office/drawing/2014/main" id="{8A432BCF-23A0-4BFB-A244-B7E29D73601A}"/>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a16="http://schemas.microsoft.com/office/drawing/2014/main" id="{42902FEC-E7BE-45F5-9BCA-F87F3704B55C}"/>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a16="http://schemas.microsoft.com/office/drawing/2014/main" id="{CE3BFCA8-93B5-474F-A3A0-2962E6767691}"/>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a16="http://schemas.microsoft.com/office/drawing/2014/main" id="{9352C88F-E58C-411F-90A3-C623E0D8CC5C}"/>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a16="http://schemas.microsoft.com/office/drawing/2014/main" id="{B5A4749E-631B-492D-824B-C59472361F31}"/>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a16="http://schemas.microsoft.com/office/drawing/2014/main" id="{14C99A15-E716-46F7-8213-170C336C7171}"/>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a16="http://schemas.microsoft.com/office/drawing/2014/main" id="{EA623100-2F2F-4DED-96F5-F3B16C535AF5}"/>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a16="http://schemas.microsoft.com/office/drawing/2014/main" id="{9068FC1B-90C7-4360-BAEA-3171ED5E0FFB}"/>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67A99D83-0794-468D-9B52-A4AC50F1DD1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id="{109A703F-1E71-4867-8E6E-3EC141BF161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7F1A2E39-1B3E-4F9D-9C22-3518428E936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4" name="直線コネクタ 73">
          <a:extLst>
            <a:ext uri="{FF2B5EF4-FFF2-40B4-BE49-F238E27FC236}">
              <a16:creationId xmlns:a16="http://schemas.microsoft.com/office/drawing/2014/main" id="{641BF765-D6F9-4A90-88E2-9E1E4A5DCD79}"/>
            </a:ext>
          </a:extLst>
        </xdr:cNvPr>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5" name="有形固定資産減価償却率最小値テキスト">
          <a:extLst>
            <a:ext uri="{FF2B5EF4-FFF2-40B4-BE49-F238E27FC236}">
              <a16:creationId xmlns:a16="http://schemas.microsoft.com/office/drawing/2014/main" id="{63EEBCB5-D79B-4FFC-8579-1349EB5004B1}"/>
            </a:ext>
          </a:extLst>
        </xdr:cNvPr>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6" name="直線コネクタ 75">
          <a:extLst>
            <a:ext uri="{FF2B5EF4-FFF2-40B4-BE49-F238E27FC236}">
              <a16:creationId xmlns:a16="http://schemas.microsoft.com/office/drawing/2014/main" id="{5172C70F-C65F-498C-914A-022C79F99490}"/>
            </a:ext>
          </a:extLst>
        </xdr:cNvPr>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77" name="有形固定資産減価償却率最大値テキスト">
          <a:extLst>
            <a:ext uri="{FF2B5EF4-FFF2-40B4-BE49-F238E27FC236}">
              <a16:creationId xmlns:a16="http://schemas.microsoft.com/office/drawing/2014/main" id="{11759046-A7DB-4EE8-9FD6-241BB0E79CB9}"/>
            </a:ext>
          </a:extLst>
        </xdr:cNvPr>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78" name="直線コネクタ 77">
          <a:extLst>
            <a:ext uri="{FF2B5EF4-FFF2-40B4-BE49-F238E27FC236}">
              <a16:creationId xmlns:a16="http://schemas.microsoft.com/office/drawing/2014/main" id="{2F7AFD70-2945-40B1-8084-273A59655516}"/>
            </a:ext>
          </a:extLst>
        </xdr:cNvPr>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98805</xdr:rowOff>
    </xdr:from>
    <xdr:ext cx="405111" cy="259045"/>
    <xdr:sp macro="" textlink="">
      <xdr:nvSpPr>
        <xdr:cNvPr id="79" name="有形固定資産減価償却率平均値テキスト">
          <a:extLst>
            <a:ext uri="{FF2B5EF4-FFF2-40B4-BE49-F238E27FC236}">
              <a16:creationId xmlns:a16="http://schemas.microsoft.com/office/drawing/2014/main" id="{70FBA12C-BFCB-4674-9EB2-433CF35EFFE1}"/>
            </a:ext>
          </a:extLst>
        </xdr:cNvPr>
        <xdr:cNvSpPr txBox="1"/>
      </xdr:nvSpPr>
      <xdr:spPr>
        <a:xfrm>
          <a:off x="4813300" y="6185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0" name="フローチャート: 判断 79">
          <a:extLst>
            <a:ext uri="{FF2B5EF4-FFF2-40B4-BE49-F238E27FC236}">
              <a16:creationId xmlns:a16="http://schemas.microsoft.com/office/drawing/2014/main" id="{F45766C6-D182-46CF-B435-0E4512DDD331}"/>
            </a:ext>
          </a:extLst>
        </xdr:cNvPr>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81" name="フローチャート: 判断 80">
          <a:extLst>
            <a:ext uri="{FF2B5EF4-FFF2-40B4-BE49-F238E27FC236}">
              <a16:creationId xmlns:a16="http://schemas.microsoft.com/office/drawing/2014/main" id="{8038880C-12E1-4867-9D8A-97F2BE7D275C}"/>
            </a:ext>
          </a:extLst>
        </xdr:cNvPr>
        <xdr:cNvSpPr/>
      </xdr:nvSpPr>
      <xdr:spPr>
        <a:xfrm>
          <a:off x="40005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2" name="フローチャート: 判断 81">
          <a:extLst>
            <a:ext uri="{FF2B5EF4-FFF2-40B4-BE49-F238E27FC236}">
              <a16:creationId xmlns:a16="http://schemas.microsoft.com/office/drawing/2014/main" id="{680789C0-266B-403F-8C56-C515509A5145}"/>
            </a:ext>
          </a:extLst>
        </xdr:cNvPr>
        <xdr:cNvSpPr/>
      </xdr:nvSpPr>
      <xdr:spPr>
        <a:xfrm>
          <a:off x="3238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83" name="フローチャート: 判断 82">
          <a:extLst>
            <a:ext uri="{FF2B5EF4-FFF2-40B4-BE49-F238E27FC236}">
              <a16:creationId xmlns:a16="http://schemas.microsoft.com/office/drawing/2014/main" id="{C489267C-2D8C-4E65-98E4-B74DFB774586}"/>
            </a:ext>
          </a:extLst>
        </xdr:cNvPr>
        <xdr:cNvSpPr/>
      </xdr:nvSpPr>
      <xdr:spPr>
        <a:xfrm>
          <a:off x="2476500" y="611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165372</xdr:rowOff>
    </xdr:from>
    <xdr:to>
      <xdr:col>7</xdr:col>
      <xdr:colOff>187325</xdr:colOff>
      <xdr:row>31</xdr:row>
      <xdr:rowOff>95522</xdr:rowOff>
    </xdr:to>
    <xdr:sp macro="" textlink="">
      <xdr:nvSpPr>
        <xdr:cNvPr id="84" name="フローチャート: 判断 83">
          <a:extLst>
            <a:ext uri="{FF2B5EF4-FFF2-40B4-BE49-F238E27FC236}">
              <a16:creationId xmlns:a16="http://schemas.microsoft.com/office/drawing/2014/main" id="{7780EDB6-BB13-4AED-80FD-C937FDE32071}"/>
            </a:ext>
          </a:extLst>
        </xdr:cNvPr>
        <xdr:cNvSpPr/>
      </xdr:nvSpPr>
      <xdr:spPr>
        <a:xfrm>
          <a:off x="1714500" y="60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1C9B4FB9-9524-43DB-98BE-50C8FC3D585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B460F19D-8480-4D0C-9BB5-D8189268D24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B1828456-3EB2-4EB1-A751-7281FB0239F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478D2D0-8644-4039-ADFB-46249329454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B0EE5D5-9C5F-469B-94DC-D457AEF5DE0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33292</xdr:rowOff>
    </xdr:from>
    <xdr:to>
      <xdr:col>23</xdr:col>
      <xdr:colOff>136525</xdr:colOff>
      <xdr:row>28</xdr:row>
      <xdr:rowOff>134892</xdr:rowOff>
    </xdr:to>
    <xdr:sp macro="" textlink="">
      <xdr:nvSpPr>
        <xdr:cNvPr id="90" name="楕円 89">
          <a:extLst>
            <a:ext uri="{FF2B5EF4-FFF2-40B4-BE49-F238E27FC236}">
              <a16:creationId xmlns:a16="http://schemas.microsoft.com/office/drawing/2014/main" id="{07CEA39C-A293-483B-98E0-AE63FCB7DF76}"/>
            </a:ext>
          </a:extLst>
        </xdr:cNvPr>
        <xdr:cNvSpPr/>
      </xdr:nvSpPr>
      <xdr:spPr>
        <a:xfrm>
          <a:off x="4711700" y="560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56169</xdr:rowOff>
    </xdr:from>
    <xdr:ext cx="405111" cy="259045"/>
    <xdr:sp macro="" textlink="">
      <xdr:nvSpPr>
        <xdr:cNvPr id="91" name="有形固定資産減価償却率該当値テキスト">
          <a:extLst>
            <a:ext uri="{FF2B5EF4-FFF2-40B4-BE49-F238E27FC236}">
              <a16:creationId xmlns:a16="http://schemas.microsoft.com/office/drawing/2014/main" id="{AFEE8F78-4CB2-4A4D-B4B4-2207D3C7E11D}"/>
            </a:ext>
          </a:extLst>
        </xdr:cNvPr>
        <xdr:cNvSpPr txBox="1"/>
      </xdr:nvSpPr>
      <xdr:spPr>
        <a:xfrm>
          <a:off x="4813300" y="5456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158478</xdr:rowOff>
    </xdr:from>
    <xdr:to>
      <xdr:col>19</xdr:col>
      <xdr:colOff>187325</xdr:colOff>
      <xdr:row>28</xdr:row>
      <xdr:rowOff>88628</xdr:rowOff>
    </xdr:to>
    <xdr:sp macro="" textlink="">
      <xdr:nvSpPr>
        <xdr:cNvPr id="92" name="楕円 91">
          <a:extLst>
            <a:ext uri="{FF2B5EF4-FFF2-40B4-BE49-F238E27FC236}">
              <a16:creationId xmlns:a16="http://schemas.microsoft.com/office/drawing/2014/main" id="{501672CE-4E86-4A1B-A52B-B36D962B014D}"/>
            </a:ext>
          </a:extLst>
        </xdr:cNvPr>
        <xdr:cNvSpPr/>
      </xdr:nvSpPr>
      <xdr:spPr>
        <a:xfrm>
          <a:off x="4000500" y="555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37828</xdr:rowOff>
    </xdr:from>
    <xdr:to>
      <xdr:col>23</xdr:col>
      <xdr:colOff>85725</xdr:colOff>
      <xdr:row>28</xdr:row>
      <xdr:rowOff>84092</xdr:rowOff>
    </xdr:to>
    <xdr:cxnSp macro="">
      <xdr:nvCxnSpPr>
        <xdr:cNvPr id="93" name="直線コネクタ 92">
          <a:extLst>
            <a:ext uri="{FF2B5EF4-FFF2-40B4-BE49-F238E27FC236}">
              <a16:creationId xmlns:a16="http://schemas.microsoft.com/office/drawing/2014/main" id="{16A0A465-5135-41A0-9C98-FC0F9CFDF31E}"/>
            </a:ext>
          </a:extLst>
        </xdr:cNvPr>
        <xdr:cNvCxnSpPr/>
      </xdr:nvCxnSpPr>
      <xdr:spPr>
        <a:xfrm>
          <a:off x="4051300" y="5609953"/>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16980</xdr:rowOff>
    </xdr:from>
    <xdr:ext cx="405111" cy="259045"/>
    <xdr:sp macro="" textlink="">
      <xdr:nvSpPr>
        <xdr:cNvPr id="94" name="n_1aveValue有形固定資産減価償却率">
          <a:extLst>
            <a:ext uri="{FF2B5EF4-FFF2-40B4-BE49-F238E27FC236}">
              <a16:creationId xmlns:a16="http://schemas.microsoft.com/office/drawing/2014/main" id="{3C8A0D87-B20D-42EE-A5C2-3A090C17A24E}"/>
            </a:ext>
          </a:extLst>
        </xdr:cNvPr>
        <xdr:cNvSpPr txBox="1"/>
      </xdr:nvSpPr>
      <xdr:spPr>
        <a:xfrm>
          <a:off x="383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8453</xdr:rowOff>
    </xdr:from>
    <xdr:ext cx="405111" cy="259045"/>
    <xdr:sp macro="" textlink="">
      <xdr:nvSpPr>
        <xdr:cNvPr id="95" name="n_2aveValue有形固定資産減価償却率">
          <a:extLst>
            <a:ext uri="{FF2B5EF4-FFF2-40B4-BE49-F238E27FC236}">
              <a16:creationId xmlns:a16="http://schemas.microsoft.com/office/drawing/2014/main" id="{B05655BA-36EE-4479-A0C3-F9E21281C295}"/>
            </a:ext>
          </a:extLst>
        </xdr:cNvPr>
        <xdr:cNvSpPr txBox="1"/>
      </xdr:nvSpPr>
      <xdr:spPr>
        <a:xfrm>
          <a:off x="3086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149060</xdr:rowOff>
    </xdr:from>
    <xdr:ext cx="405111" cy="259045"/>
    <xdr:sp macro="" textlink="">
      <xdr:nvSpPr>
        <xdr:cNvPr id="96" name="n_3aveValue有形固定資産減価償却率">
          <a:extLst>
            <a:ext uri="{FF2B5EF4-FFF2-40B4-BE49-F238E27FC236}">
              <a16:creationId xmlns:a16="http://schemas.microsoft.com/office/drawing/2014/main" id="{CDB544B4-A791-4473-8075-8B545F433AF4}"/>
            </a:ext>
          </a:extLst>
        </xdr:cNvPr>
        <xdr:cNvSpPr txBox="1"/>
      </xdr:nvSpPr>
      <xdr:spPr>
        <a:xfrm>
          <a:off x="2324744" y="5892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112049</xdr:rowOff>
    </xdr:from>
    <xdr:ext cx="405111" cy="259045"/>
    <xdr:sp macro="" textlink="">
      <xdr:nvSpPr>
        <xdr:cNvPr id="97" name="n_4aveValue有形固定資産減価償却率">
          <a:extLst>
            <a:ext uri="{FF2B5EF4-FFF2-40B4-BE49-F238E27FC236}">
              <a16:creationId xmlns:a16="http://schemas.microsoft.com/office/drawing/2014/main" id="{C6A9F9C5-1873-4E5B-9B0F-B9CE079BFCEC}"/>
            </a:ext>
          </a:extLst>
        </xdr:cNvPr>
        <xdr:cNvSpPr txBox="1"/>
      </xdr:nvSpPr>
      <xdr:spPr>
        <a:xfrm>
          <a:off x="1562744" y="5855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105155</xdr:rowOff>
    </xdr:from>
    <xdr:ext cx="405111" cy="259045"/>
    <xdr:sp macro="" textlink="">
      <xdr:nvSpPr>
        <xdr:cNvPr id="98" name="n_1mainValue有形固定資産減価償却率">
          <a:extLst>
            <a:ext uri="{FF2B5EF4-FFF2-40B4-BE49-F238E27FC236}">
              <a16:creationId xmlns:a16="http://schemas.microsoft.com/office/drawing/2014/main" id="{7EBDCCE9-5404-4316-BB49-20391228B23E}"/>
            </a:ext>
          </a:extLst>
        </xdr:cNvPr>
        <xdr:cNvSpPr txBox="1"/>
      </xdr:nvSpPr>
      <xdr:spPr>
        <a:xfrm>
          <a:off x="3836044" y="5334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14FDFFD7-14AC-4B56-9D28-231277271F0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FE0327B0-88CC-4074-8D81-7EA92D7149E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1" name="正方形/長方形 100">
          <a:extLst>
            <a:ext uri="{FF2B5EF4-FFF2-40B4-BE49-F238E27FC236}">
              <a16:creationId xmlns:a16="http://schemas.microsoft.com/office/drawing/2014/main" id="{B6D40566-4C2B-40FB-B4BC-19FE9115EE09}"/>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757682E1-F9FF-4F5C-9154-3740C17B876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F2A2F813-B69F-4623-BCEB-C06BC2CF8C4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8B6264F0-7068-4F3D-B819-BF99A9B050B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56D872C0-0C56-4807-93FD-DA733ADFB69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525A5E43-30F3-465A-93B5-C113E97C453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4393DBE1-2027-473B-9750-3B5CD619191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ACCCA936-C849-4DFB-B9E2-1F3A07D1F45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96B134F1-835D-4D03-86B8-58BF18FF0C9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4BC2C79B-2016-4EC1-8821-4B68DCF550C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7A009763-C397-4FA7-BB0E-36E9FF4BB5D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債務償還比率が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％となっているのは、将来負担額＜充当可能財源であるためであり、今後も将来負担額の抑制を図り、充当可能な財源の確保のため、身の丈に合った財政運営を実施してゆきたいと思います。</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E7D2528F-005A-4714-836F-37F472A6E89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A588AFF3-7D38-480E-8AF4-A16CE452FA0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2A3ABD16-393A-4BDB-8D6F-AA32F5DC5236}"/>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5715F1B0-75B5-4D7E-AA8B-6B5EB6972665}"/>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6" name="テキスト ボックス 115">
          <a:extLst>
            <a:ext uri="{FF2B5EF4-FFF2-40B4-BE49-F238E27FC236}">
              <a16:creationId xmlns:a16="http://schemas.microsoft.com/office/drawing/2014/main" id="{68A21E04-A16C-463A-A77C-9AF223FD8015}"/>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18AF040E-4780-4DD3-81DB-1E7E71542E69}"/>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75C1CE57-7FE8-494D-BC92-4C3AB13528D7}"/>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B989C81F-BE9C-47FC-A43D-11BCBFA797A6}"/>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601083E2-52C1-448E-9C21-30E2900338CF}"/>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3F8C38FD-4833-4621-AA84-8E1D186BE0BC}"/>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DE4F73AD-5524-4F94-9DD6-9A011E401F66}"/>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B9F8D739-596F-4EB7-B704-1CEF2388C2FA}"/>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9FF4D83E-4625-4376-B6C6-5676AF455EF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617CF0EF-F6C5-4FB9-A98E-9EC48A37D81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E2C01AB0-0B86-4F17-A8D3-8C6FCD8951D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27" name="直線コネクタ 126">
          <a:extLst>
            <a:ext uri="{FF2B5EF4-FFF2-40B4-BE49-F238E27FC236}">
              <a16:creationId xmlns:a16="http://schemas.microsoft.com/office/drawing/2014/main" id="{D5F3AD77-F368-4D84-AB49-3397D0FBFC73}"/>
            </a:ext>
          </a:extLst>
        </xdr:cNvPr>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28" name="債務償還比率最小値テキスト">
          <a:extLst>
            <a:ext uri="{FF2B5EF4-FFF2-40B4-BE49-F238E27FC236}">
              <a16:creationId xmlns:a16="http://schemas.microsoft.com/office/drawing/2014/main" id="{AC34EC41-806B-419C-85A3-592954690D3B}"/>
            </a:ext>
          </a:extLst>
        </xdr:cNvPr>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29" name="直線コネクタ 128">
          <a:extLst>
            <a:ext uri="{FF2B5EF4-FFF2-40B4-BE49-F238E27FC236}">
              <a16:creationId xmlns:a16="http://schemas.microsoft.com/office/drawing/2014/main" id="{9427DADA-54E0-4C5D-A5D8-BC46E835AF4B}"/>
            </a:ext>
          </a:extLst>
        </xdr:cNvPr>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510D43DB-818D-4AFB-AF37-09BE443BC7BA}"/>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25A2018C-BF31-4961-A0C3-E6E02A8C180C}"/>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49579</xdr:rowOff>
    </xdr:from>
    <xdr:ext cx="469744" cy="259045"/>
    <xdr:sp macro="" textlink="">
      <xdr:nvSpPr>
        <xdr:cNvPr id="132" name="債務償還比率平均値テキスト">
          <a:extLst>
            <a:ext uri="{FF2B5EF4-FFF2-40B4-BE49-F238E27FC236}">
              <a16:creationId xmlns:a16="http://schemas.microsoft.com/office/drawing/2014/main" id="{5F2F0259-AE15-4433-848B-9342DE9E805F}"/>
            </a:ext>
          </a:extLst>
        </xdr:cNvPr>
        <xdr:cNvSpPr txBox="1"/>
      </xdr:nvSpPr>
      <xdr:spPr>
        <a:xfrm>
          <a:off x="14846300" y="562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33" name="フローチャート: 判断 132">
          <a:extLst>
            <a:ext uri="{FF2B5EF4-FFF2-40B4-BE49-F238E27FC236}">
              <a16:creationId xmlns:a16="http://schemas.microsoft.com/office/drawing/2014/main" id="{F6624756-E1D9-4A86-9D67-016F1BF2AC6E}"/>
            </a:ext>
          </a:extLst>
        </xdr:cNvPr>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170656</xdr:rowOff>
    </xdr:from>
    <xdr:to>
      <xdr:col>72</xdr:col>
      <xdr:colOff>123825</xdr:colOff>
      <xdr:row>30</xdr:row>
      <xdr:rowOff>100806</xdr:rowOff>
    </xdr:to>
    <xdr:sp macro="" textlink="">
      <xdr:nvSpPr>
        <xdr:cNvPr id="134" name="フローチャート: 判断 133">
          <a:extLst>
            <a:ext uri="{FF2B5EF4-FFF2-40B4-BE49-F238E27FC236}">
              <a16:creationId xmlns:a16="http://schemas.microsoft.com/office/drawing/2014/main" id="{350087D0-97D8-4E2A-8627-986F4D53D3CA}"/>
            </a:ext>
          </a:extLst>
        </xdr:cNvPr>
        <xdr:cNvSpPr/>
      </xdr:nvSpPr>
      <xdr:spPr>
        <a:xfrm>
          <a:off x="14033500" y="59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5143</xdr:rowOff>
    </xdr:from>
    <xdr:to>
      <xdr:col>68</xdr:col>
      <xdr:colOff>123825</xdr:colOff>
      <xdr:row>30</xdr:row>
      <xdr:rowOff>106743</xdr:rowOff>
    </xdr:to>
    <xdr:sp macro="" textlink="">
      <xdr:nvSpPr>
        <xdr:cNvPr id="135" name="フローチャート: 判断 134">
          <a:extLst>
            <a:ext uri="{FF2B5EF4-FFF2-40B4-BE49-F238E27FC236}">
              <a16:creationId xmlns:a16="http://schemas.microsoft.com/office/drawing/2014/main" id="{018FC232-35BC-4972-BCD2-FF1091167EEC}"/>
            </a:ext>
          </a:extLst>
        </xdr:cNvPr>
        <xdr:cNvSpPr/>
      </xdr:nvSpPr>
      <xdr:spPr>
        <a:xfrm>
          <a:off x="13271500" y="592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79269</xdr:rowOff>
    </xdr:from>
    <xdr:to>
      <xdr:col>64</xdr:col>
      <xdr:colOff>123825</xdr:colOff>
      <xdr:row>31</xdr:row>
      <xdr:rowOff>9419</xdr:rowOff>
    </xdr:to>
    <xdr:sp macro="" textlink="">
      <xdr:nvSpPr>
        <xdr:cNvPr id="136" name="フローチャート: 判断 135">
          <a:extLst>
            <a:ext uri="{FF2B5EF4-FFF2-40B4-BE49-F238E27FC236}">
              <a16:creationId xmlns:a16="http://schemas.microsoft.com/office/drawing/2014/main" id="{9E006EDF-0A6D-4B2F-88F3-4B19C50EE696}"/>
            </a:ext>
          </a:extLst>
        </xdr:cNvPr>
        <xdr:cNvSpPr/>
      </xdr:nvSpPr>
      <xdr:spPr>
        <a:xfrm>
          <a:off x="12509500" y="59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92223</xdr:rowOff>
    </xdr:from>
    <xdr:to>
      <xdr:col>60</xdr:col>
      <xdr:colOff>123825</xdr:colOff>
      <xdr:row>31</xdr:row>
      <xdr:rowOff>22373</xdr:rowOff>
    </xdr:to>
    <xdr:sp macro="" textlink="">
      <xdr:nvSpPr>
        <xdr:cNvPr id="137" name="フローチャート: 判断 136">
          <a:extLst>
            <a:ext uri="{FF2B5EF4-FFF2-40B4-BE49-F238E27FC236}">
              <a16:creationId xmlns:a16="http://schemas.microsoft.com/office/drawing/2014/main" id="{73035A27-6653-451E-A405-773D42E08DF3}"/>
            </a:ext>
          </a:extLst>
        </xdr:cNvPr>
        <xdr:cNvSpPr/>
      </xdr:nvSpPr>
      <xdr:spPr>
        <a:xfrm>
          <a:off x="11747500" y="600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FA698A12-6728-4F56-B962-3F93D7EDECD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8BE0B892-BF65-4D64-9759-F24A5B1985B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C877E5D4-D67A-444D-A047-A17E161DFB5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495550D-0594-445D-8249-02E2031C74D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AEE91CC0-C4EC-4E4C-80D8-65F822FEE1B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117333</xdr:rowOff>
    </xdr:from>
    <xdr:ext cx="469744" cy="259045"/>
    <xdr:sp macro="" textlink="">
      <xdr:nvSpPr>
        <xdr:cNvPr id="143" name="n_1aveValue債務償還比率">
          <a:extLst>
            <a:ext uri="{FF2B5EF4-FFF2-40B4-BE49-F238E27FC236}">
              <a16:creationId xmlns:a16="http://schemas.microsoft.com/office/drawing/2014/main" id="{538EC3B8-54BE-4B80-A336-9D989498F4DF}"/>
            </a:ext>
          </a:extLst>
        </xdr:cNvPr>
        <xdr:cNvSpPr txBox="1"/>
      </xdr:nvSpPr>
      <xdr:spPr>
        <a:xfrm>
          <a:off x="13836727" y="56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123270</xdr:rowOff>
    </xdr:from>
    <xdr:ext cx="469744" cy="259045"/>
    <xdr:sp macro="" textlink="">
      <xdr:nvSpPr>
        <xdr:cNvPr id="144" name="n_2aveValue債務償還比率">
          <a:extLst>
            <a:ext uri="{FF2B5EF4-FFF2-40B4-BE49-F238E27FC236}">
              <a16:creationId xmlns:a16="http://schemas.microsoft.com/office/drawing/2014/main" id="{D3008230-18D9-4C4E-B556-210B9B844799}"/>
            </a:ext>
          </a:extLst>
        </xdr:cNvPr>
        <xdr:cNvSpPr txBox="1"/>
      </xdr:nvSpPr>
      <xdr:spPr>
        <a:xfrm>
          <a:off x="13087427" y="569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25946</xdr:rowOff>
    </xdr:from>
    <xdr:ext cx="469744" cy="259045"/>
    <xdr:sp macro="" textlink="">
      <xdr:nvSpPr>
        <xdr:cNvPr id="145" name="n_3aveValue債務償還比率">
          <a:extLst>
            <a:ext uri="{FF2B5EF4-FFF2-40B4-BE49-F238E27FC236}">
              <a16:creationId xmlns:a16="http://schemas.microsoft.com/office/drawing/2014/main" id="{08F82774-6FD4-46EB-ACBB-7D6402AD471E}"/>
            </a:ext>
          </a:extLst>
        </xdr:cNvPr>
        <xdr:cNvSpPr txBox="1"/>
      </xdr:nvSpPr>
      <xdr:spPr>
        <a:xfrm>
          <a:off x="12325427" y="576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38900</xdr:rowOff>
    </xdr:from>
    <xdr:ext cx="469744" cy="259045"/>
    <xdr:sp macro="" textlink="">
      <xdr:nvSpPr>
        <xdr:cNvPr id="146" name="n_4aveValue債務償還比率">
          <a:extLst>
            <a:ext uri="{FF2B5EF4-FFF2-40B4-BE49-F238E27FC236}">
              <a16:creationId xmlns:a16="http://schemas.microsoft.com/office/drawing/2014/main" id="{35662C46-5452-44D8-A817-4165E5153614}"/>
            </a:ext>
          </a:extLst>
        </xdr:cNvPr>
        <xdr:cNvSpPr txBox="1"/>
      </xdr:nvSpPr>
      <xdr:spPr>
        <a:xfrm>
          <a:off x="11563427" y="578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a:extLst>
            <a:ext uri="{FF2B5EF4-FFF2-40B4-BE49-F238E27FC236}">
              <a16:creationId xmlns:a16="http://schemas.microsoft.com/office/drawing/2014/main" id="{B0DE5B63-7E5A-43B9-A3F2-1C8671FE2EC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a:extLst>
            <a:ext uri="{FF2B5EF4-FFF2-40B4-BE49-F238E27FC236}">
              <a16:creationId xmlns:a16="http://schemas.microsoft.com/office/drawing/2014/main" id="{CC61BA39-F4E0-44A2-ACE7-BE865116A11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a:extLst>
            <a:ext uri="{FF2B5EF4-FFF2-40B4-BE49-F238E27FC236}">
              <a16:creationId xmlns:a16="http://schemas.microsoft.com/office/drawing/2014/main" id="{56E5EF2A-7D97-4FA4-95CE-253C00139A4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a:extLst>
            <a:ext uri="{FF2B5EF4-FFF2-40B4-BE49-F238E27FC236}">
              <a16:creationId xmlns:a16="http://schemas.microsoft.com/office/drawing/2014/main" id="{AA933DD7-C83A-44C1-8BD0-628303087AF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a:extLst>
            <a:ext uri="{FF2B5EF4-FFF2-40B4-BE49-F238E27FC236}">
              <a16:creationId xmlns:a16="http://schemas.microsoft.com/office/drawing/2014/main" id="{DAA61C45-14E6-4949-A89D-36237F1B0B1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a:extLst>
            <a:ext uri="{FF2B5EF4-FFF2-40B4-BE49-F238E27FC236}">
              <a16:creationId xmlns:a16="http://schemas.microsoft.com/office/drawing/2014/main" id="{27C2785C-799A-4738-AAF5-C7324A8A66E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C06D83A-0DB3-4493-9E69-E3041874292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15996E4-16E9-494F-B776-3BF1BFAA283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140701F-B746-4927-A850-E5C59733147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CC82086-5F54-4CDB-9334-18DACB79226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福島県川内村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37D2F6A-3B2B-412A-B36F-FF0C8762AAE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4114B73-5847-48DB-AF3D-A3AFB8D0083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EFBDFB0-5A51-417D-BC75-FD0EFF885B9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9D00A67-DA31-4600-9C54-46E4980FA5E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ACB7FCD-C10C-4DE6-97F3-C5761183280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4A8ECE9-8787-49F6-BA07-89FF0C706AB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2,432
2,397
197.35
6,446,628
5,944,052
56,645
2,080,305
2,510,331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33C5CC7-28C3-4573-85C2-6685B45C515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67C0138-E718-4B5E-A94D-B8E32D4C6BA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42E65C9-72B0-4A6C-9BFA-2D013FB075C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1948ED3-E288-4F55-A3C3-49D02E809D5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8184705-4D19-405E-B8B1-AD545038280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9CE4739-B6FF-4DA5-B765-6B3E29AFEF3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BB8D587-DA2B-4F4D-A732-949C07C6CCA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576198C-7566-4E7E-BB50-6E22FD63F61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6ABB3BE-70D7-425C-B610-81228CFD34B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DB5A882-AC26-4F1B-B927-A8844A0956A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1C8B964-9CE1-4A95-9CDF-646884EC224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07FDAAD-50CC-4572-B260-9C4FEC1E92C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2A3709F-36DC-495D-9F5D-62C2B4A76A5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99756AA-5E6A-4F85-8670-94D3C508274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C7C3713-B122-4360-94BD-F5DAB1B3CEF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BD18703-D700-4345-9BA4-F27976CC0E2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DFCAE4D-0B37-4149-ADC4-365CFCE5A88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8DE3483-C856-41E3-9057-65CCFFA4923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FF5DACB-2EC7-42F9-A8C0-11702BDBC8E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8F1310F-8EE7-4F32-8E75-AF49A94D8FE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33EDB1E-10E7-4E87-923B-CAC43E60CE6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E060CAE-52D9-491C-A224-1CBBFE9E585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494C5EB-C645-4F62-88FF-BADE0BE10EE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D64E1B1-7AE5-47ED-B5AF-D067B9EE616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2410DBA-C8E0-4D34-8755-88137B9EEA8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A0E7E49-66A7-4AB4-A1C0-87336CC0086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B2080F8-FA1A-479B-AC5B-F8684B77E15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8E32FCA-755E-4AA6-AA05-EDA8CF83069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8F36F98-18BF-4B98-9BAB-665D4FD2361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C4C4FAA-69FE-41EB-882A-582548D8B5F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56795CF-0C11-46F1-A3BF-B77BA1F7F22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C856E56-0C9B-401B-9BC3-9A12BD11069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31F9E76-89E4-47B6-9A97-1B92CDF774C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7E46662-5DD3-420F-97A3-199B2643D8B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5DF527D6-A838-49A2-A41D-7474F61B130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608CDAB3-1057-49AE-A21E-DB08F3376E7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5A61032-A13B-4631-8AC2-587F068BF13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D1B892E-3F22-4E96-A20D-009FCC89B99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250833E-0186-4C0B-9FAE-9559D398128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E743A17-CE4C-47B7-976D-26353CE2439B}"/>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92007DE4-BCDE-4C7A-872B-CD1BE100020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57C29DA-87A6-4EAD-92A3-4A88276BFFC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7DB3061-7A90-4B85-837C-DF3EE7E0CA7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8D0208A-9EFC-4AB7-81FF-6B4B201E7778}"/>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E6CC9C8F-5340-4681-B3FB-4C708C8C3CC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7F39385A-5B17-4055-ABAE-0F08B6BE929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5C967B99-734C-4251-9698-EED73307A905}"/>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71481D6D-11EC-4CD7-BB46-6727C6368A70}"/>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1E89AD0C-79FB-4394-BFC5-5F8786867575}"/>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FBEC69F8-F60F-4B43-A140-B87EA910E6D6}"/>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CA94B5DB-E583-4460-9337-66846C650EC9}"/>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4190</xdr:rowOff>
    </xdr:from>
    <xdr:ext cx="405111" cy="259045"/>
    <xdr:sp macro="" textlink="">
      <xdr:nvSpPr>
        <xdr:cNvPr id="63" name="【道路】&#10;有形固定資産減価償却率平均値テキスト">
          <a:extLst>
            <a:ext uri="{FF2B5EF4-FFF2-40B4-BE49-F238E27FC236}">
              <a16:creationId xmlns:a16="http://schemas.microsoft.com/office/drawing/2014/main" id="{D71AF640-710F-4043-926C-CF353872A872}"/>
            </a:ext>
          </a:extLst>
        </xdr:cNvPr>
        <xdr:cNvSpPr txBox="1"/>
      </xdr:nvSpPr>
      <xdr:spPr>
        <a:xfrm>
          <a:off x="4673600" y="651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BAD320C6-4858-4950-A17F-46BC7A63B3E6}"/>
            </a:ext>
          </a:extLst>
        </xdr:cNvPr>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4173</xdr:rowOff>
    </xdr:from>
    <xdr:to>
      <xdr:col>20</xdr:col>
      <xdr:colOff>38100</xdr:colOff>
      <xdr:row>39</xdr:row>
      <xdr:rowOff>105773</xdr:rowOff>
    </xdr:to>
    <xdr:sp macro="" textlink="">
      <xdr:nvSpPr>
        <xdr:cNvPr id="65" name="フローチャート: 判断 64">
          <a:extLst>
            <a:ext uri="{FF2B5EF4-FFF2-40B4-BE49-F238E27FC236}">
              <a16:creationId xmlns:a16="http://schemas.microsoft.com/office/drawing/2014/main" id="{A515EF92-3370-4558-B2BE-74518757354D}"/>
            </a:ext>
          </a:extLst>
        </xdr:cNvPr>
        <xdr:cNvSpPr/>
      </xdr:nvSpPr>
      <xdr:spPr>
        <a:xfrm>
          <a:off x="3746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94A39C83-5D34-4508-A6F7-CED8C4CD8F9E}"/>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77651</xdr:rowOff>
    </xdr:from>
    <xdr:to>
      <xdr:col>10</xdr:col>
      <xdr:colOff>165100</xdr:colOff>
      <xdr:row>39</xdr:row>
      <xdr:rowOff>7801</xdr:rowOff>
    </xdr:to>
    <xdr:sp macro="" textlink="">
      <xdr:nvSpPr>
        <xdr:cNvPr id="67" name="フローチャート: 判断 66">
          <a:extLst>
            <a:ext uri="{FF2B5EF4-FFF2-40B4-BE49-F238E27FC236}">
              <a16:creationId xmlns:a16="http://schemas.microsoft.com/office/drawing/2014/main" id="{871D38C1-DAF0-4FED-85B8-33B5FAFB0EFD}"/>
            </a:ext>
          </a:extLst>
        </xdr:cNvPr>
        <xdr:cNvSpPr/>
      </xdr:nvSpPr>
      <xdr:spPr>
        <a:xfrm>
          <a:off x="1968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69487</xdr:rowOff>
    </xdr:from>
    <xdr:to>
      <xdr:col>6</xdr:col>
      <xdr:colOff>38100</xdr:colOff>
      <xdr:row>38</xdr:row>
      <xdr:rowOff>171087</xdr:rowOff>
    </xdr:to>
    <xdr:sp macro="" textlink="">
      <xdr:nvSpPr>
        <xdr:cNvPr id="68" name="フローチャート: 判断 67">
          <a:extLst>
            <a:ext uri="{FF2B5EF4-FFF2-40B4-BE49-F238E27FC236}">
              <a16:creationId xmlns:a16="http://schemas.microsoft.com/office/drawing/2014/main" id="{623F2D07-4AA8-40F0-B33D-BC4EE6D14144}"/>
            </a:ext>
          </a:extLst>
        </xdr:cNvPr>
        <xdr:cNvSpPr/>
      </xdr:nvSpPr>
      <xdr:spPr>
        <a:xfrm>
          <a:off x="1079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4163E64-B1FE-4992-BC04-47BB4DF1ED1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B62928B-2F79-41CF-8AD2-9C23EBC790E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DE23E4D-DB5C-49EE-A75C-56078BE2AA3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DF07B57-F485-4855-9679-ACD47DC5216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68D7BC5-6B14-43B5-8D0E-B742EB70078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61323</xdr:rowOff>
    </xdr:from>
    <xdr:to>
      <xdr:col>24</xdr:col>
      <xdr:colOff>114300</xdr:colOff>
      <xdr:row>39</xdr:row>
      <xdr:rowOff>162923</xdr:rowOff>
    </xdr:to>
    <xdr:sp macro="" textlink="">
      <xdr:nvSpPr>
        <xdr:cNvPr id="74" name="楕円 73">
          <a:extLst>
            <a:ext uri="{FF2B5EF4-FFF2-40B4-BE49-F238E27FC236}">
              <a16:creationId xmlns:a16="http://schemas.microsoft.com/office/drawing/2014/main" id="{E86C18AA-28F8-4517-85C9-793FCFD38A41}"/>
            </a:ext>
          </a:extLst>
        </xdr:cNvPr>
        <xdr:cNvSpPr/>
      </xdr:nvSpPr>
      <xdr:spPr>
        <a:xfrm>
          <a:off x="4584700" y="674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39750</xdr:rowOff>
    </xdr:from>
    <xdr:ext cx="405111" cy="259045"/>
    <xdr:sp macro="" textlink="">
      <xdr:nvSpPr>
        <xdr:cNvPr id="75" name="【道路】&#10;有形固定資産減価償却率該当値テキスト">
          <a:extLst>
            <a:ext uri="{FF2B5EF4-FFF2-40B4-BE49-F238E27FC236}">
              <a16:creationId xmlns:a16="http://schemas.microsoft.com/office/drawing/2014/main" id="{F1B1C8B4-8587-4AEA-9E6B-7643BEA195DB}"/>
            </a:ext>
          </a:extLst>
        </xdr:cNvPr>
        <xdr:cNvSpPr txBox="1"/>
      </xdr:nvSpPr>
      <xdr:spPr>
        <a:xfrm>
          <a:off x="4673600"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35197</xdr:rowOff>
    </xdr:from>
    <xdr:to>
      <xdr:col>20</xdr:col>
      <xdr:colOff>38100</xdr:colOff>
      <xdr:row>39</xdr:row>
      <xdr:rowOff>136797</xdr:rowOff>
    </xdr:to>
    <xdr:sp macro="" textlink="">
      <xdr:nvSpPr>
        <xdr:cNvPr id="76" name="楕円 75">
          <a:extLst>
            <a:ext uri="{FF2B5EF4-FFF2-40B4-BE49-F238E27FC236}">
              <a16:creationId xmlns:a16="http://schemas.microsoft.com/office/drawing/2014/main" id="{F3989FF9-3D0E-4279-A556-71B0CDB638A6}"/>
            </a:ext>
          </a:extLst>
        </xdr:cNvPr>
        <xdr:cNvSpPr/>
      </xdr:nvSpPr>
      <xdr:spPr>
        <a:xfrm>
          <a:off x="3746500" y="67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85997</xdr:rowOff>
    </xdr:from>
    <xdr:to>
      <xdr:col>24</xdr:col>
      <xdr:colOff>63500</xdr:colOff>
      <xdr:row>39</xdr:row>
      <xdr:rowOff>112123</xdr:rowOff>
    </xdr:to>
    <xdr:cxnSp macro="">
      <xdr:nvCxnSpPr>
        <xdr:cNvPr id="77" name="直線コネクタ 76">
          <a:extLst>
            <a:ext uri="{FF2B5EF4-FFF2-40B4-BE49-F238E27FC236}">
              <a16:creationId xmlns:a16="http://schemas.microsoft.com/office/drawing/2014/main" id="{6AC49CB9-78F0-4898-8D91-995DEA86FF83}"/>
            </a:ext>
          </a:extLst>
        </xdr:cNvPr>
        <xdr:cNvCxnSpPr/>
      </xdr:nvCxnSpPr>
      <xdr:spPr>
        <a:xfrm>
          <a:off x="3797300" y="677254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122300</xdr:rowOff>
    </xdr:from>
    <xdr:ext cx="405111" cy="259045"/>
    <xdr:sp macro="" textlink="">
      <xdr:nvSpPr>
        <xdr:cNvPr id="78" name="n_1aveValue【道路】&#10;有形固定資産減価償却率">
          <a:extLst>
            <a:ext uri="{FF2B5EF4-FFF2-40B4-BE49-F238E27FC236}">
              <a16:creationId xmlns:a16="http://schemas.microsoft.com/office/drawing/2014/main" id="{11A27C14-5E86-478E-BBA6-F6BB737E93C6}"/>
            </a:ext>
          </a:extLst>
        </xdr:cNvPr>
        <xdr:cNvSpPr txBox="1"/>
      </xdr:nvSpPr>
      <xdr:spPr>
        <a:xfrm>
          <a:off x="3582044" y="6465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79" name="n_2aveValue【道路】&#10;有形固定資産減価償却率">
          <a:extLst>
            <a:ext uri="{FF2B5EF4-FFF2-40B4-BE49-F238E27FC236}">
              <a16:creationId xmlns:a16="http://schemas.microsoft.com/office/drawing/2014/main" id="{DC7B02D4-9CAD-49FB-8489-A1333D0C8D4B}"/>
            </a:ext>
          </a:extLst>
        </xdr:cNvPr>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24328</xdr:rowOff>
    </xdr:from>
    <xdr:ext cx="405111" cy="259045"/>
    <xdr:sp macro="" textlink="">
      <xdr:nvSpPr>
        <xdr:cNvPr id="80" name="n_3aveValue【道路】&#10;有形固定資産減価償却率">
          <a:extLst>
            <a:ext uri="{FF2B5EF4-FFF2-40B4-BE49-F238E27FC236}">
              <a16:creationId xmlns:a16="http://schemas.microsoft.com/office/drawing/2014/main" id="{6CF52542-E814-4852-94D2-4EF7AA824E1E}"/>
            </a:ext>
          </a:extLst>
        </xdr:cNvPr>
        <xdr:cNvSpPr txBox="1"/>
      </xdr:nvSpPr>
      <xdr:spPr>
        <a:xfrm>
          <a:off x="1816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16164</xdr:rowOff>
    </xdr:from>
    <xdr:ext cx="405111" cy="259045"/>
    <xdr:sp macro="" textlink="">
      <xdr:nvSpPr>
        <xdr:cNvPr id="81" name="n_4aveValue【道路】&#10;有形固定資産減価償却率">
          <a:extLst>
            <a:ext uri="{FF2B5EF4-FFF2-40B4-BE49-F238E27FC236}">
              <a16:creationId xmlns:a16="http://schemas.microsoft.com/office/drawing/2014/main" id="{23C5BF4B-E81E-4596-A064-638E4E9DFAEE}"/>
            </a:ext>
          </a:extLst>
        </xdr:cNvPr>
        <xdr:cNvSpPr txBox="1"/>
      </xdr:nvSpPr>
      <xdr:spPr>
        <a:xfrm>
          <a:off x="9277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127924</xdr:rowOff>
    </xdr:from>
    <xdr:ext cx="405111" cy="259045"/>
    <xdr:sp macro="" textlink="">
      <xdr:nvSpPr>
        <xdr:cNvPr id="82" name="n_1mainValue【道路】&#10;有形固定資産減価償却率">
          <a:extLst>
            <a:ext uri="{FF2B5EF4-FFF2-40B4-BE49-F238E27FC236}">
              <a16:creationId xmlns:a16="http://schemas.microsoft.com/office/drawing/2014/main" id="{CDDE59B8-DBC4-4693-BFB8-76FBF6C03626}"/>
            </a:ext>
          </a:extLst>
        </xdr:cNvPr>
        <xdr:cNvSpPr txBox="1"/>
      </xdr:nvSpPr>
      <xdr:spPr>
        <a:xfrm>
          <a:off x="3582044" y="681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1519B9BC-0D40-42D5-97FF-3A23699BD9A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3F067DC4-D23D-4E5F-B964-4B807B47071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97FF0640-85B6-4370-BDB6-9169C04D6E0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37BEAE99-12BF-41CA-807C-604CF792DC5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2DC51FDC-2653-4C26-9662-4D62ADDF99D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95FB92AB-5937-41CC-AD64-A2F30FF20BB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268E7CB6-252F-45C7-8A81-AAC00679C80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82A77ED4-AD85-4BF3-A6CB-EF71A619F5C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D0DBA5B1-D4A9-4A48-9A09-DD32D66D909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73873587-6C8F-456B-BBDA-C72715C7CCE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5FF3C677-5392-4FF7-A627-3AB58F32C74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0A2836C0-DC66-42C4-96DB-68DDD660C27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50A8DE7F-8124-4EA4-8A68-CBF084F3CC9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6" name="テキスト ボックス 95">
          <a:extLst>
            <a:ext uri="{FF2B5EF4-FFF2-40B4-BE49-F238E27FC236}">
              <a16:creationId xmlns:a16="http://schemas.microsoft.com/office/drawing/2014/main" id="{D41A1CD6-675E-450B-8079-C357A530961F}"/>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D711F69E-EFFE-4B84-A9D5-DF87BAC83A7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8" name="テキスト ボックス 97">
          <a:extLst>
            <a:ext uri="{FF2B5EF4-FFF2-40B4-BE49-F238E27FC236}">
              <a16:creationId xmlns:a16="http://schemas.microsoft.com/office/drawing/2014/main" id="{66F8985C-E3C1-4ED1-81F0-45E172FA1B38}"/>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3090C3CB-9009-4199-8C81-E4BB48C5AD2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0" name="テキスト ボックス 99">
          <a:extLst>
            <a:ext uri="{FF2B5EF4-FFF2-40B4-BE49-F238E27FC236}">
              <a16:creationId xmlns:a16="http://schemas.microsoft.com/office/drawing/2014/main" id="{61F9E7EA-91FF-4DD0-A2DE-8133647A864F}"/>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D1A67792-797E-4EF8-98A0-B2C7D2967E1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a:extLst>
            <a:ext uri="{FF2B5EF4-FFF2-40B4-BE49-F238E27FC236}">
              <a16:creationId xmlns:a16="http://schemas.microsoft.com/office/drawing/2014/main" id="{E54247EE-6E8D-4BEC-BE59-7009D0B427DF}"/>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9A30585F-89E0-4FBE-99CA-A1E6A66BA68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4" name="テキスト ボックス 103">
          <a:extLst>
            <a:ext uri="{FF2B5EF4-FFF2-40B4-BE49-F238E27FC236}">
              <a16:creationId xmlns:a16="http://schemas.microsoft.com/office/drawing/2014/main" id="{7264863F-4E61-46B5-8F1C-A95FC08990D7}"/>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BB48E5A0-79B8-46BB-9631-C203573F4AE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06" name="直線コネクタ 105">
          <a:extLst>
            <a:ext uri="{FF2B5EF4-FFF2-40B4-BE49-F238E27FC236}">
              <a16:creationId xmlns:a16="http://schemas.microsoft.com/office/drawing/2014/main" id="{64EE8031-B4C9-4465-B4CD-BCAFF08214A1}"/>
            </a:ext>
          </a:extLst>
        </xdr:cNvPr>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07" name="【道路】&#10;一人当たり延長最小値テキスト">
          <a:extLst>
            <a:ext uri="{FF2B5EF4-FFF2-40B4-BE49-F238E27FC236}">
              <a16:creationId xmlns:a16="http://schemas.microsoft.com/office/drawing/2014/main" id="{F61A330E-A39D-4AD4-8CDF-85B17D5B5788}"/>
            </a:ext>
          </a:extLst>
        </xdr:cNvPr>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08" name="直線コネクタ 107">
          <a:extLst>
            <a:ext uri="{FF2B5EF4-FFF2-40B4-BE49-F238E27FC236}">
              <a16:creationId xmlns:a16="http://schemas.microsoft.com/office/drawing/2014/main" id="{CBD734C7-40E0-4A82-B0F9-FF55FDC43F15}"/>
            </a:ext>
          </a:extLst>
        </xdr:cNvPr>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09" name="【道路】&#10;一人当たり延長最大値テキスト">
          <a:extLst>
            <a:ext uri="{FF2B5EF4-FFF2-40B4-BE49-F238E27FC236}">
              <a16:creationId xmlns:a16="http://schemas.microsoft.com/office/drawing/2014/main" id="{777FAFF1-A196-417F-BB94-F5099143EAB2}"/>
            </a:ext>
          </a:extLst>
        </xdr:cNvPr>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0" name="直線コネクタ 109">
          <a:extLst>
            <a:ext uri="{FF2B5EF4-FFF2-40B4-BE49-F238E27FC236}">
              <a16:creationId xmlns:a16="http://schemas.microsoft.com/office/drawing/2014/main" id="{9BB68447-4141-4970-A9CE-85E83167DB76}"/>
            </a:ext>
          </a:extLst>
        </xdr:cNvPr>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139301</xdr:rowOff>
    </xdr:from>
    <xdr:ext cx="534377" cy="259045"/>
    <xdr:sp macro="" textlink="">
      <xdr:nvSpPr>
        <xdr:cNvPr id="111" name="【道路】&#10;一人当たり延長平均値テキスト">
          <a:extLst>
            <a:ext uri="{FF2B5EF4-FFF2-40B4-BE49-F238E27FC236}">
              <a16:creationId xmlns:a16="http://schemas.microsoft.com/office/drawing/2014/main" id="{59F093DC-CEAF-4D6C-A4B3-4751E700737F}"/>
            </a:ext>
          </a:extLst>
        </xdr:cNvPr>
        <xdr:cNvSpPr txBox="1"/>
      </xdr:nvSpPr>
      <xdr:spPr>
        <a:xfrm>
          <a:off x="10515600" y="6997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12" name="フローチャート: 判断 111">
          <a:extLst>
            <a:ext uri="{FF2B5EF4-FFF2-40B4-BE49-F238E27FC236}">
              <a16:creationId xmlns:a16="http://schemas.microsoft.com/office/drawing/2014/main" id="{47A4CE40-7122-48C7-BE04-D6C52E12DFF6}"/>
            </a:ext>
          </a:extLst>
        </xdr:cNvPr>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61231</xdr:rowOff>
    </xdr:from>
    <xdr:to>
      <xdr:col>50</xdr:col>
      <xdr:colOff>165100</xdr:colOff>
      <xdr:row>41</xdr:row>
      <xdr:rowOff>162831</xdr:rowOff>
    </xdr:to>
    <xdr:sp macro="" textlink="">
      <xdr:nvSpPr>
        <xdr:cNvPr id="113" name="フローチャート: 判断 112">
          <a:extLst>
            <a:ext uri="{FF2B5EF4-FFF2-40B4-BE49-F238E27FC236}">
              <a16:creationId xmlns:a16="http://schemas.microsoft.com/office/drawing/2014/main" id="{7572E3B0-6582-479B-A7A3-86CD4DE3E83F}"/>
            </a:ext>
          </a:extLst>
        </xdr:cNvPr>
        <xdr:cNvSpPr/>
      </xdr:nvSpPr>
      <xdr:spPr>
        <a:xfrm>
          <a:off x="9588500" y="709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52281</xdr:rowOff>
    </xdr:from>
    <xdr:to>
      <xdr:col>46</xdr:col>
      <xdr:colOff>38100</xdr:colOff>
      <xdr:row>41</xdr:row>
      <xdr:rowOff>153881</xdr:rowOff>
    </xdr:to>
    <xdr:sp macro="" textlink="">
      <xdr:nvSpPr>
        <xdr:cNvPr id="114" name="フローチャート: 判断 113">
          <a:extLst>
            <a:ext uri="{FF2B5EF4-FFF2-40B4-BE49-F238E27FC236}">
              <a16:creationId xmlns:a16="http://schemas.microsoft.com/office/drawing/2014/main" id="{AD73347B-EE04-4C8E-8622-E13ECB789763}"/>
            </a:ext>
          </a:extLst>
        </xdr:cNvPr>
        <xdr:cNvSpPr/>
      </xdr:nvSpPr>
      <xdr:spPr>
        <a:xfrm>
          <a:off x="8699500" y="708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56360</xdr:rowOff>
    </xdr:from>
    <xdr:to>
      <xdr:col>41</xdr:col>
      <xdr:colOff>101600</xdr:colOff>
      <xdr:row>41</xdr:row>
      <xdr:rowOff>157960</xdr:rowOff>
    </xdr:to>
    <xdr:sp macro="" textlink="">
      <xdr:nvSpPr>
        <xdr:cNvPr id="115" name="フローチャート: 判断 114">
          <a:extLst>
            <a:ext uri="{FF2B5EF4-FFF2-40B4-BE49-F238E27FC236}">
              <a16:creationId xmlns:a16="http://schemas.microsoft.com/office/drawing/2014/main" id="{43C6494D-9989-444C-9EFD-91E7324B5873}"/>
            </a:ext>
          </a:extLst>
        </xdr:cNvPr>
        <xdr:cNvSpPr/>
      </xdr:nvSpPr>
      <xdr:spPr>
        <a:xfrm>
          <a:off x="7810500" y="708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51839</xdr:rowOff>
    </xdr:from>
    <xdr:to>
      <xdr:col>36</xdr:col>
      <xdr:colOff>165100</xdr:colOff>
      <xdr:row>41</xdr:row>
      <xdr:rowOff>153439</xdr:rowOff>
    </xdr:to>
    <xdr:sp macro="" textlink="">
      <xdr:nvSpPr>
        <xdr:cNvPr id="116" name="フローチャート: 判断 115">
          <a:extLst>
            <a:ext uri="{FF2B5EF4-FFF2-40B4-BE49-F238E27FC236}">
              <a16:creationId xmlns:a16="http://schemas.microsoft.com/office/drawing/2014/main" id="{5B9B2E54-BB84-4AF9-BBD5-24E87BF491E9}"/>
            </a:ext>
          </a:extLst>
        </xdr:cNvPr>
        <xdr:cNvSpPr/>
      </xdr:nvSpPr>
      <xdr:spPr>
        <a:xfrm>
          <a:off x="6921500" y="70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FC9ECEF5-23B2-47A6-804C-696D1758089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2DB9ED16-E70B-4B24-8FE6-B7485ACB9AE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7CBB0AC9-CA5F-41A4-B0AD-6511D50914A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1A36975E-F7EB-4BE5-A6EF-9735FC741F0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9D242251-78F5-4747-B54C-CA6E32FA0B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126453</xdr:rowOff>
    </xdr:from>
    <xdr:to>
      <xdr:col>55</xdr:col>
      <xdr:colOff>50800</xdr:colOff>
      <xdr:row>41</xdr:row>
      <xdr:rowOff>56603</xdr:rowOff>
    </xdr:to>
    <xdr:sp macro="" textlink="">
      <xdr:nvSpPr>
        <xdr:cNvPr id="122" name="楕円 121">
          <a:extLst>
            <a:ext uri="{FF2B5EF4-FFF2-40B4-BE49-F238E27FC236}">
              <a16:creationId xmlns:a16="http://schemas.microsoft.com/office/drawing/2014/main" id="{7B130E3B-44B7-4C54-B284-F522C46CF704}"/>
            </a:ext>
          </a:extLst>
        </xdr:cNvPr>
        <xdr:cNvSpPr/>
      </xdr:nvSpPr>
      <xdr:spPr>
        <a:xfrm>
          <a:off x="10426700" y="698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149330</xdr:rowOff>
    </xdr:from>
    <xdr:ext cx="599010" cy="259045"/>
    <xdr:sp macro="" textlink="">
      <xdr:nvSpPr>
        <xdr:cNvPr id="123" name="【道路】&#10;一人当たり延長該当値テキスト">
          <a:extLst>
            <a:ext uri="{FF2B5EF4-FFF2-40B4-BE49-F238E27FC236}">
              <a16:creationId xmlns:a16="http://schemas.microsoft.com/office/drawing/2014/main" id="{A587BBEF-5A69-4126-B38A-8A3E2458130B}"/>
            </a:ext>
          </a:extLst>
        </xdr:cNvPr>
        <xdr:cNvSpPr txBox="1"/>
      </xdr:nvSpPr>
      <xdr:spPr>
        <a:xfrm>
          <a:off x="10515600" y="6835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133802</xdr:rowOff>
    </xdr:from>
    <xdr:to>
      <xdr:col>50</xdr:col>
      <xdr:colOff>165100</xdr:colOff>
      <xdr:row>41</xdr:row>
      <xdr:rowOff>63952</xdr:rowOff>
    </xdr:to>
    <xdr:sp macro="" textlink="">
      <xdr:nvSpPr>
        <xdr:cNvPr id="124" name="楕円 123">
          <a:extLst>
            <a:ext uri="{FF2B5EF4-FFF2-40B4-BE49-F238E27FC236}">
              <a16:creationId xmlns:a16="http://schemas.microsoft.com/office/drawing/2014/main" id="{83F50C5C-0B2A-4AC6-BAE5-EEE07CA7A7C5}"/>
            </a:ext>
          </a:extLst>
        </xdr:cNvPr>
        <xdr:cNvSpPr/>
      </xdr:nvSpPr>
      <xdr:spPr>
        <a:xfrm>
          <a:off x="9588500" y="699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5803</xdr:rowOff>
    </xdr:from>
    <xdr:to>
      <xdr:col>55</xdr:col>
      <xdr:colOff>0</xdr:colOff>
      <xdr:row>41</xdr:row>
      <xdr:rowOff>13152</xdr:rowOff>
    </xdr:to>
    <xdr:cxnSp macro="">
      <xdr:nvCxnSpPr>
        <xdr:cNvPr id="125" name="直線コネクタ 124">
          <a:extLst>
            <a:ext uri="{FF2B5EF4-FFF2-40B4-BE49-F238E27FC236}">
              <a16:creationId xmlns:a16="http://schemas.microsoft.com/office/drawing/2014/main" id="{74BB95E7-4D32-4308-8B80-A10FD99B516B}"/>
            </a:ext>
          </a:extLst>
        </xdr:cNvPr>
        <xdr:cNvCxnSpPr/>
      </xdr:nvCxnSpPr>
      <xdr:spPr>
        <a:xfrm flipV="1">
          <a:off x="9639300" y="7035253"/>
          <a:ext cx="838200" cy="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153958</xdr:rowOff>
    </xdr:from>
    <xdr:ext cx="534377" cy="259045"/>
    <xdr:sp macro="" textlink="">
      <xdr:nvSpPr>
        <xdr:cNvPr id="126" name="n_1aveValue【道路】&#10;一人当たり延長">
          <a:extLst>
            <a:ext uri="{FF2B5EF4-FFF2-40B4-BE49-F238E27FC236}">
              <a16:creationId xmlns:a16="http://schemas.microsoft.com/office/drawing/2014/main" id="{D9EC79CA-C94C-4B4C-80E7-943C0E503454}"/>
            </a:ext>
          </a:extLst>
        </xdr:cNvPr>
        <xdr:cNvSpPr txBox="1"/>
      </xdr:nvSpPr>
      <xdr:spPr>
        <a:xfrm>
          <a:off x="9359411" y="718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170408</xdr:rowOff>
    </xdr:from>
    <xdr:ext cx="534377" cy="259045"/>
    <xdr:sp macro="" textlink="">
      <xdr:nvSpPr>
        <xdr:cNvPr id="127" name="n_2aveValue【道路】&#10;一人当たり延長">
          <a:extLst>
            <a:ext uri="{FF2B5EF4-FFF2-40B4-BE49-F238E27FC236}">
              <a16:creationId xmlns:a16="http://schemas.microsoft.com/office/drawing/2014/main" id="{2B8C3A4A-917D-4BED-AD25-3A247CCBBE3F}"/>
            </a:ext>
          </a:extLst>
        </xdr:cNvPr>
        <xdr:cNvSpPr txBox="1"/>
      </xdr:nvSpPr>
      <xdr:spPr>
        <a:xfrm>
          <a:off x="8483111" y="685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3037</xdr:rowOff>
    </xdr:from>
    <xdr:ext cx="534377" cy="259045"/>
    <xdr:sp macro="" textlink="">
      <xdr:nvSpPr>
        <xdr:cNvPr id="128" name="n_3aveValue【道路】&#10;一人当たり延長">
          <a:extLst>
            <a:ext uri="{FF2B5EF4-FFF2-40B4-BE49-F238E27FC236}">
              <a16:creationId xmlns:a16="http://schemas.microsoft.com/office/drawing/2014/main" id="{A2CDEA7E-D7EE-43CD-88E0-E71F7BFF2026}"/>
            </a:ext>
          </a:extLst>
        </xdr:cNvPr>
        <xdr:cNvSpPr txBox="1"/>
      </xdr:nvSpPr>
      <xdr:spPr>
        <a:xfrm>
          <a:off x="7594111" y="686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169966</xdr:rowOff>
    </xdr:from>
    <xdr:ext cx="534377" cy="259045"/>
    <xdr:sp macro="" textlink="">
      <xdr:nvSpPr>
        <xdr:cNvPr id="129" name="n_4aveValue【道路】&#10;一人当たり延長">
          <a:extLst>
            <a:ext uri="{FF2B5EF4-FFF2-40B4-BE49-F238E27FC236}">
              <a16:creationId xmlns:a16="http://schemas.microsoft.com/office/drawing/2014/main" id="{95303B76-3FFA-48B2-BFFA-066D69AF000A}"/>
            </a:ext>
          </a:extLst>
        </xdr:cNvPr>
        <xdr:cNvSpPr txBox="1"/>
      </xdr:nvSpPr>
      <xdr:spPr>
        <a:xfrm>
          <a:off x="6705111" y="685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80479</xdr:rowOff>
    </xdr:from>
    <xdr:ext cx="599010" cy="259045"/>
    <xdr:sp macro="" textlink="">
      <xdr:nvSpPr>
        <xdr:cNvPr id="130" name="n_1mainValue【道路】&#10;一人当たり延長">
          <a:extLst>
            <a:ext uri="{FF2B5EF4-FFF2-40B4-BE49-F238E27FC236}">
              <a16:creationId xmlns:a16="http://schemas.microsoft.com/office/drawing/2014/main" id="{4811F0CC-6CDC-4FBF-9313-C385B2DBA1D1}"/>
            </a:ext>
          </a:extLst>
        </xdr:cNvPr>
        <xdr:cNvSpPr txBox="1"/>
      </xdr:nvSpPr>
      <xdr:spPr>
        <a:xfrm>
          <a:off x="9327094" y="676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id="{DB055A85-C897-49F8-96BE-29DB0F9A1D0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id="{6DA8B69D-BBCB-49E8-9420-1A8574EF1CD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id="{8D821940-07C0-4C9F-BFCB-370020A506E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id="{83A50BCC-90E7-4CD1-ACAC-E9CA844F9EC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id="{912B63FF-65E3-4B6E-859A-BCF49E2CE6C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id="{E53636AF-89E2-4749-94D8-D1B8E435DFF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id="{D7FC0B35-023C-493D-9AB4-41F1EF2AF26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id="{0CD74991-2F42-4499-A24A-8486D258F18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a:extLst>
            <a:ext uri="{FF2B5EF4-FFF2-40B4-BE49-F238E27FC236}">
              <a16:creationId xmlns:a16="http://schemas.microsoft.com/office/drawing/2014/main" id="{8149739B-A8AE-4B47-8ED3-F7471890040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a:extLst>
            <a:ext uri="{FF2B5EF4-FFF2-40B4-BE49-F238E27FC236}">
              <a16:creationId xmlns:a16="http://schemas.microsoft.com/office/drawing/2014/main" id="{EC1498BE-E991-4EA4-81D7-410798BFE3E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1" name="テキスト ボックス 140">
          <a:extLst>
            <a:ext uri="{FF2B5EF4-FFF2-40B4-BE49-F238E27FC236}">
              <a16:creationId xmlns:a16="http://schemas.microsoft.com/office/drawing/2014/main" id="{4B7812BC-4507-40DF-8103-8D910615A46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0C79B666-9C10-4868-ACF0-40AB02FF204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3" name="テキスト ボックス 142">
          <a:extLst>
            <a:ext uri="{FF2B5EF4-FFF2-40B4-BE49-F238E27FC236}">
              <a16:creationId xmlns:a16="http://schemas.microsoft.com/office/drawing/2014/main" id="{C0062E0C-B7CE-4F56-95D8-6C00A00EF78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DD43C9AA-8583-47B9-91FE-19B61DC7F11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F941BCD0-ADBB-45D3-90E6-200E7110265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DFC68EEE-C969-48B7-AB88-39756D072CA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3420C379-8446-4A22-9538-44CCE12625D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27D3EDDE-BF10-44DE-984F-144D201BA58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F9423734-7EB8-4FBE-8C1C-4F002540A23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BB156D5A-4DC8-4F88-AED4-92C6FECFC9A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DB0C607C-992E-43B3-8CB8-BFC37986389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711531E1-4AF7-4766-B113-3779E80DDA4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3" name="テキスト ボックス 152">
          <a:extLst>
            <a:ext uri="{FF2B5EF4-FFF2-40B4-BE49-F238E27FC236}">
              <a16:creationId xmlns:a16="http://schemas.microsoft.com/office/drawing/2014/main" id="{966F42E3-7B5D-4D7D-B96F-D371E810D9E8}"/>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31137714-B627-4D58-BF30-9A02091A5B9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a:extLst>
            <a:ext uri="{FF2B5EF4-FFF2-40B4-BE49-F238E27FC236}">
              <a16:creationId xmlns:a16="http://schemas.microsoft.com/office/drawing/2014/main" id="{D14F3810-4962-4D3B-BDB4-B94D1B6E6D7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56" name="直線コネクタ 155">
          <a:extLst>
            <a:ext uri="{FF2B5EF4-FFF2-40B4-BE49-F238E27FC236}">
              <a16:creationId xmlns:a16="http://schemas.microsoft.com/office/drawing/2014/main" id="{2DDA8A70-97CA-4A2E-84C3-9B891A123B63}"/>
            </a:ext>
          </a:extLst>
        </xdr:cNvPr>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57" name="【橋りょう・トンネル】&#10;有形固定資産減価償却率最小値テキスト">
          <a:extLst>
            <a:ext uri="{FF2B5EF4-FFF2-40B4-BE49-F238E27FC236}">
              <a16:creationId xmlns:a16="http://schemas.microsoft.com/office/drawing/2014/main" id="{F07B68C3-AD9C-4944-B283-6E9EE3C5385C}"/>
            </a:ext>
          </a:extLst>
        </xdr:cNvPr>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58" name="直線コネクタ 157">
          <a:extLst>
            <a:ext uri="{FF2B5EF4-FFF2-40B4-BE49-F238E27FC236}">
              <a16:creationId xmlns:a16="http://schemas.microsoft.com/office/drawing/2014/main" id="{389BC205-3D12-4722-A059-B11F527900BF}"/>
            </a:ext>
          </a:extLst>
        </xdr:cNvPr>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59" name="【橋りょう・トンネル】&#10;有形固定資産減価償却率最大値テキスト">
          <a:extLst>
            <a:ext uri="{FF2B5EF4-FFF2-40B4-BE49-F238E27FC236}">
              <a16:creationId xmlns:a16="http://schemas.microsoft.com/office/drawing/2014/main" id="{F7718465-BABE-444E-B16A-0AB40522C692}"/>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60" name="直線コネクタ 159">
          <a:extLst>
            <a:ext uri="{FF2B5EF4-FFF2-40B4-BE49-F238E27FC236}">
              <a16:creationId xmlns:a16="http://schemas.microsoft.com/office/drawing/2014/main" id="{89D7CCF8-8006-41DE-BA65-66441C022DA2}"/>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61" name="【橋りょう・トンネル】&#10;有形固定資産減価償却率平均値テキスト">
          <a:extLst>
            <a:ext uri="{FF2B5EF4-FFF2-40B4-BE49-F238E27FC236}">
              <a16:creationId xmlns:a16="http://schemas.microsoft.com/office/drawing/2014/main" id="{24FE78CB-E056-4AF3-9301-32233287B989}"/>
            </a:ext>
          </a:extLst>
        </xdr:cNvPr>
        <xdr:cNvSpPr txBox="1"/>
      </xdr:nvSpPr>
      <xdr:spPr>
        <a:xfrm>
          <a:off x="4673600" y="10260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62" name="フローチャート: 判断 161">
          <a:extLst>
            <a:ext uri="{FF2B5EF4-FFF2-40B4-BE49-F238E27FC236}">
              <a16:creationId xmlns:a16="http://schemas.microsoft.com/office/drawing/2014/main" id="{9F64B82F-9E86-41FB-9832-BA7B2EB819BD}"/>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24312</xdr:rowOff>
    </xdr:from>
    <xdr:to>
      <xdr:col>20</xdr:col>
      <xdr:colOff>38100</xdr:colOff>
      <xdr:row>61</xdr:row>
      <xdr:rowOff>125912</xdr:rowOff>
    </xdr:to>
    <xdr:sp macro="" textlink="">
      <xdr:nvSpPr>
        <xdr:cNvPr id="163" name="フローチャート: 判断 162">
          <a:extLst>
            <a:ext uri="{FF2B5EF4-FFF2-40B4-BE49-F238E27FC236}">
              <a16:creationId xmlns:a16="http://schemas.microsoft.com/office/drawing/2014/main" id="{EB4A0C65-7F74-43DD-BA44-48023BF4485A}"/>
            </a:ext>
          </a:extLst>
        </xdr:cNvPr>
        <xdr:cNvSpPr/>
      </xdr:nvSpPr>
      <xdr:spPr>
        <a:xfrm>
          <a:off x="3746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64" name="フローチャート: 判断 163">
          <a:extLst>
            <a:ext uri="{FF2B5EF4-FFF2-40B4-BE49-F238E27FC236}">
              <a16:creationId xmlns:a16="http://schemas.microsoft.com/office/drawing/2014/main" id="{254C09A9-6C94-4ECD-92F1-B270CFDE9479}"/>
            </a:ext>
          </a:extLst>
        </xdr:cNvPr>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146776</xdr:rowOff>
    </xdr:from>
    <xdr:to>
      <xdr:col>10</xdr:col>
      <xdr:colOff>165100</xdr:colOff>
      <xdr:row>61</xdr:row>
      <xdr:rowOff>76926</xdr:rowOff>
    </xdr:to>
    <xdr:sp macro="" textlink="">
      <xdr:nvSpPr>
        <xdr:cNvPr id="165" name="フローチャート: 判断 164">
          <a:extLst>
            <a:ext uri="{FF2B5EF4-FFF2-40B4-BE49-F238E27FC236}">
              <a16:creationId xmlns:a16="http://schemas.microsoft.com/office/drawing/2014/main" id="{E5D2A4A6-119B-4BC5-865F-857CFEA8CFD4}"/>
            </a:ext>
          </a:extLst>
        </xdr:cNvPr>
        <xdr:cNvSpPr/>
      </xdr:nvSpPr>
      <xdr:spPr>
        <a:xfrm>
          <a:off x="1968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66" name="フローチャート: 判断 165">
          <a:extLst>
            <a:ext uri="{FF2B5EF4-FFF2-40B4-BE49-F238E27FC236}">
              <a16:creationId xmlns:a16="http://schemas.microsoft.com/office/drawing/2014/main" id="{E66E9BEB-57AB-4879-8E39-C9DD0C14B62C}"/>
            </a:ext>
          </a:extLst>
        </xdr:cNvPr>
        <xdr:cNvSpPr/>
      </xdr:nvSpPr>
      <xdr:spPr>
        <a:xfrm>
          <a:off x="1079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C9254062-30D6-431B-B62D-E4E827814BE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7AD10063-C917-42A7-A622-E4DEFD3409D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EEC4C760-C2DD-48F9-8D11-9BCEA32DE80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5775A31-7875-4966-A672-E6DA3810977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306EF30F-1B10-4865-B98B-DD8A47DD157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128815</xdr:rowOff>
    </xdr:from>
    <xdr:to>
      <xdr:col>24</xdr:col>
      <xdr:colOff>114300</xdr:colOff>
      <xdr:row>62</xdr:row>
      <xdr:rowOff>58965</xdr:rowOff>
    </xdr:to>
    <xdr:sp macro="" textlink="">
      <xdr:nvSpPr>
        <xdr:cNvPr id="172" name="楕円 171">
          <a:extLst>
            <a:ext uri="{FF2B5EF4-FFF2-40B4-BE49-F238E27FC236}">
              <a16:creationId xmlns:a16="http://schemas.microsoft.com/office/drawing/2014/main" id="{CB95BE3F-EC1D-48EE-97F8-DC07ACED5834}"/>
            </a:ext>
          </a:extLst>
        </xdr:cNvPr>
        <xdr:cNvSpPr/>
      </xdr:nvSpPr>
      <xdr:spPr>
        <a:xfrm>
          <a:off x="4584700" y="105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107242</xdr:rowOff>
    </xdr:from>
    <xdr:ext cx="405111" cy="259045"/>
    <xdr:sp macro="" textlink="">
      <xdr:nvSpPr>
        <xdr:cNvPr id="173" name="【橋りょう・トンネル】&#10;有形固定資産減価償却率該当値テキスト">
          <a:extLst>
            <a:ext uri="{FF2B5EF4-FFF2-40B4-BE49-F238E27FC236}">
              <a16:creationId xmlns:a16="http://schemas.microsoft.com/office/drawing/2014/main" id="{9D68F2DB-6792-4160-8736-1E73EFD49578}"/>
            </a:ext>
          </a:extLst>
        </xdr:cNvPr>
        <xdr:cNvSpPr txBox="1"/>
      </xdr:nvSpPr>
      <xdr:spPr>
        <a:xfrm>
          <a:off x="4673600"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154940</xdr:rowOff>
    </xdr:from>
    <xdr:to>
      <xdr:col>20</xdr:col>
      <xdr:colOff>38100</xdr:colOff>
      <xdr:row>62</xdr:row>
      <xdr:rowOff>85090</xdr:rowOff>
    </xdr:to>
    <xdr:sp macro="" textlink="">
      <xdr:nvSpPr>
        <xdr:cNvPr id="174" name="楕円 173">
          <a:extLst>
            <a:ext uri="{FF2B5EF4-FFF2-40B4-BE49-F238E27FC236}">
              <a16:creationId xmlns:a16="http://schemas.microsoft.com/office/drawing/2014/main" id="{18B89044-21EE-4AA9-B377-B89B800A2DAF}"/>
            </a:ext>
          </a:extLst>
        </xdr:cNvPr>
        <xdr:cNvSpPr/>
      </xdr:nvSpPr>
      <xdr:spPr>
        <a:xfrm>
          <a:off x="3746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8165</xdr:rowOff>
    </xdr:from>
    <xdr:to>
      <xdr:col>24</xdr:col>
      <xdr:colOff>63500</xdr:colOff>
      <xdr:row>62</xdr:row>
      <xdr:rowOff>34290</xdr:rowOff>
    </xdr:to>
    <xdr:cxnSp macro="">
      <xdr:nvCxnSpPr>
        <xdr:cNvPr id="175" name="直線コネクタ 174">
          <a:extLst>
            <a:ext uri="{FF2B5EF4-FFF2-40B4-BE49-F238E27FC236}">
              <a16:creationId xmlns:a16="http://schemas.microsoft.com/office/drawing/2014/main" id="{CFB12A12-F10C-4EF9-91D8-4271C581788E}"/>
            </a:ext>
          </a:extLst>
        </xdr:cNvPr>
        <xdr:cNvCxnSpPr/>
      </xdr:nvCxnSpPr>
      <xdr:spPr>
        <a:xfrm flipV="1">
          <a:off x="3797300" y="10638065"/>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142439</xdr:rowOff>
    </xdr:from>
    <xdr:ext cx="405111" cy="259045"/>
    <xdr:sp macro="" textlink="">
      <xdr:nvSpPr>
        <xdr:cNvPr id="176" name="n_1aveValue【橋りょう・トンネル】&#10;有形固定資産減価償却率">
          <a:extLst>
            <a:ext uri="{FF2B5EF4-FFF2-40B4-BE49-F238E27FC236}">
              <a16:creationId xmlns:a16="http://schemas.microsoft.com/office/drawing/2014/main" id="{AC3CBBF6-D920-4F6D-A886-C29313980D63}"/>
            </a:ext>
          </a:extLst>
        </xdr:cNvPr>
        <xdr:cNvSpPr txBox="1"/>
      </xdr:nvSpPr>
      <xdr:spPr>
        <a:xfrm>
          <a:off x="3582044" y="10257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77" name="n_2aveValue【橋りょう・トンネル】&#10;有形固定資産減価償却率">
          <a:extLst>
            <a:ext uri="{FF2B5EF4-FFF2-40B4-BE49-F238E27FC236}">
              <a16:creationId xmlns:a16="http://schemas.microsoft.com/office/drawing/2014/main" id="{ED234227-8A7C-4DCA-9BE6-90A3DB36AF33}"/>
            </a:ext>
          </a:extLst>
        </xdr:cNvPr>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93453</xdr:rowOff>
    </xdr:from>
    <xdr:ext cx="405111" cy="259045"/>
    <xdr:sp macro="" textlink="">
      <xdr:nvSpPr>
        <xdr:cNvPr id="178" name="n_3aveValue【橋りょう・トンネル】&#10;有形固定資産減価償却率">
          <a:extLst>
            <a:ext uri="{FF2B5EF4-FFF2-40B4-BE49-F238E27FC236}">
              <a16:creationId xmlns:a16="http://schemas.microsoft.com/office/drawing/2014/main" id="{D7C35371-BFCA-4A00-80D1-80869DB21CEA}"/>
            </a:ext>
          </a:extLst>
        </xdr:cNvPr>
        <xdr:cNvSpPr txBox="1"/>
      </xdr:nvSpPr>
      <xdr:spPr>
        <a:xfrm>
          <a:off x="18167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28139</xdr:rowOff>
    </xdr:from>
    <xdr:ext cx="405111" cy="259045"/>
    <xdr:sp macro="" textlink="">
      <xdr:nvSpPr>
        <xdr:cNvPr id="179" name="n_4aveValue【橋りょう・トンネル】&#10;有形固定資産減価償却率">
          <a:extLst>
            <a:ext uri="{FF2B5EF4-FFF2-40B4-BE49-F238E27FC236}">
              <a16:creationId xmlns:a16="http://schemas.microsoft.com/office/drawing/2014/main" id="{A8A150F8-7141-4842-93CF-47BBAB2A9F58}"/>
            </a:ext>
          </a:extLst>
        </xdr:cNvPr>
        <xdr:cNvSpPr txBox="1"/>
      </xdr:nvSpPr>
      <xdr:spPr>
        <a:xfrm>
          <a:off x="927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76217</xdr:rowOff>
    </xdr:from>
    <xdr:ext cx="405111" cy="259045"/>
    <xdr:sp macro="" textlink="">
      <xdr:nvSpPr>
        <xdr:cNvPr id="180" name="n_1mainValue【橋りょう・トンネル】&#10;有形固定資産減価償却率">
          <a:extLst>
            <a:ext uri="{FF2B5EF4-FFF2-40B4-BE49-F238E27FC236}">
              <a16:creationId xmlns:a16="http://schemas.microsoft.com/office/drawing/2014/main" id="{B18BA600-36DF-4FFB-BCA3-398015FF2851}"/>
            </a:ext>
          </a:extLst>
        </xdr:cNvPr>
        <xdr:cNvSpPr txBox="1"/>
      </xdr:nvSpPr>
      <xdr:spPr>
        <a:xfrm>
          <a:off x="35820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a:extLst>
            <a:ext uri="{FF2B5EF4-FFF2-40B4-BE49-F238E27FC236}">
              <a16:creationId xmlns:a16="http://schemas.microsoft.com/office/drawing/2014/main" id="{372C6E6F-9DB8-4673-A6E9-A358497AC45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a:extLst>
            <a:ext uri="{FF2B5EF4-FFF2-40B4-BE49-F238E27FC236}">
              <a16:creationId xmlns:a16="http://schemas.microsoft.com/office/drawing/2014/main" id="{87100B52-5860-426F-ABBD-A7E6B28B140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a:extLst>
            <a:ext uri="{FF2B5EF4-FFF2-40B4-BE49-F238E27FC236}">
              <a16:creationId xmlns:a16="http://schemas.microsoft.com/office/drawing/2014/main" id="{8699B64C-74E5-4D79-970D-C2608E14587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a:extLst>
            <a:ext uri="{FF2B5EF4-FFF2-40B4-BE49-F238E27FC236}">
              <a16:creationId xmlns:a16="http://schemas.microsoft.com/office/drawing/2014/main" id="{C921F884-9CBD-4299-88E1-D0A32F6EABB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a:extLst>
            <a:ext uri="{FF2B5EF4-FFF2-40B4-BE49-F238E27FC236}">
              <a16:creationId xmlns:a16="http://schemas.microsoft.com/office/drawing/2014/main" id="{A679D4E9-6BF6-41E5-8D6C-9420FC4B339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a:extLst>
            <a:ext uri="{FF2B5EF4-FFF2-40B4-BE49-F238E27FC236}">
              <a16:creationId xmlns:a16="http://schemas.microsoft.com/office/drawing/2014/main" id="{C501FFAE-6D4C-4E8C-8FC1-2E3497B0953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a:extLst>
            <a:ext uri="{FF2B5EF4-FFF2-40B4-BE49-F238E27FC236}">
              <a16:creationId xmlns:a16="http://schemas.microsoft.com/office/drawing/2014/main" id="{C3D26E2D-E632-4300-A517-202CFAE0512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a:extLst>
            <a:ext uri="{FF2B5EF4-FFF2-40B4-BE49-F238E27FC236}">
              <a16:creationId xmlns:a16="http://schemas.microsoft.com/office/drawing/2014/main" id="{B69E7C4F-363A-478E-8949-7A6BC3A63A5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a:extLst>
            <a:ext uri="{FF2B5EF4-FFF2-40B4-BE49-F238E27FC236}">
              <a16:creationId xmlns:a16="http://schemas.microsoft.com/office/drawing/2014/main" id="{E5AB3A78-D9D6-4694-8676-0BAC8C54026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a:extLst>
            <a:ext uri="{FF2B5EF4-FFF2-40B4-BE49-F238E27FC236}">
              <a16:creationId xmlns:a16="http://schemas.microsoft.com/office/drawing/2014/main" id="{6102415B-7EFA-44EB-89F5-C78F269421A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1" name="直線コネクタ 190">
          <a:extLst>
            <a:ext uri="{FF2B5EF4-FFF2-40B4-BE49-F238E27FC236}">
              <a16:creationId xmlns:a16="http://schemas.microsoft.com/office/drawing/2014/main" id="{99BE4E43-3303-4D9D-9D80-4B3F8C7D960C}"/>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2" name="テキスト ボックス 191">
          <a:extLst>
            <a:ext uri="{FF2B5EF4-FFF2-40B4-BE49-F238E27FC236}">
              <a16:creationId xmlns:a16="http://schemas.microsoft.com/office/drawing/2014/main" id="{5D2CB862-4134-4996-BCA6-B44905E16809}"/>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3" name="直線コネクタ 192">
          <a:extLst>
            <a:ext uri="{FF2B5EF4-FFF2-40B4-BE49-F238E27FC236}">
              <a16:creationId xmlns:a16="http://schemas.microsoft.com/office/drawing/2014/main" id="{04ADDA0E-F20C-4457-9F80-4FFE8039B5A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4" name="テキスト ボックス 193">
          <a:extLst>
            <a:ext uri="{FF2B5EF4-FFF2-40B4-BE49-F238E27FC236}">
              <a16:creationId xmlns:a16="http://schemas.microsoft.com/office/drawing/2014/main" id="{334A6FF6-0D33-49A0-A6BE-C71ED9D7BC59}"/>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5" name="直線コネクタ 194">
          <a:extLst>
            <a:ext uri="{FF2B5EF4-FFF2-40B4-BE49-F238E27FC236}">
              <a16:creationId xmlns:a16="http://schemas.microsoft.com/office/drawing/2014/main" id="{A4E52FFE-DACB-4A61-9BA1-CF0D58CD2433}"/>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6" name="テキスト ボックス 195">
          <a:extLst>
            <a:ext uri="{FF2B5EF4-FFF2-40B4-BE49-F238E27FC236}">
              <a16:creationId xmlns:a16="http://schemas.microsoft.com/office/drawing/2014/main" id="{028FE554-C818-40DA-99A5-8A63F4F526C3}"/>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7" name="直線コネクタ 196">
          <a:extLst>
            <a:ext uri="{FF2B5EF4-FFF2-40B4-BE49-F238E27FC236}">
              <a16:creationId xmlns:a16="http://schemas.microsoft.com/office/drawing/2014/main" id="{2A6AAFAE-BFAF-425C-8533-530D8D2ACBAC}"/>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8" name="テキスト ボックス 197">
          <a:extLst>
            <a:ext uri="{FF2B5EF4-FFF2-40B4-BE49-F238E27FC236}">
              <a16:creationId xmlns:a16="http://schemas.microsoft.com/office/drawing/2014/main" id="{37EBC785-1DD5-4B0D-95B7-B7812D7607AF}"/>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a:extLst>
            <a:ext uri="{FF2B5EF4-FFF2-40B4-BE49-F238E27FC236}">
              <a16:creationId xmlns:a16="http://schemas.microsoft.com/office/drawing/2014/main" id="{01444C87-B209-4F4E-92CC-07BAEA4F467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0" name="テキスト ボックス 199">
          <a:extLst>
            <a:ext uri="{FF2B5EF4-FFF2-40B4-BE49-F238E27FC236}">
              <a16:creationId xmlns:a16="http://schemas.microsoft.com/office/drawing/2014/main" id="{BD1785F7-28C1-4844-975A-99CD21A25165}"/>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a:extLst>
            <a:ext uri="{FF2B5EF4-FFF2-40B4-BE49-F238E27FC236}">
              <a16:creationId xmlns:a16="http://schemas.microsoft.com/office/drawing/2014/main" id="{47DB5C50-84B3-4FC2-928F-38840ABDA27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02" name="直線コネクタ 201">
          <a:extLst>
            <a:ext uri="{FF2B5EF4-FFF2-40B4-BE49-F238E27FC236}">
              <a16:creationId xmlns:a16="http://schemas.microsoft.com/office/drawing/2014/main" id="{B24A66EF-5127-4429-B96F-734A4999A2B1}"/>
            </a:ext>
          </a:extLst>
        </xdr:cNvPr>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03" name="【橋りょう・トンネル】&#10;一人当たり有形固定資産（償却資産）額最小値テキスト">
          <a:extLst>
            <a:ext uri="{FF2B5EF4-FFF2-40B4-BE49-F238E27FC236}">
              <a16:creationId xmlns:a16="http://schemas.microsoft.com/office/drawing/2014/main" id="{C8B43726-1399-479A-9CCB-04D58886B593}"/>
            </a:ext>
          </a:extLst>
        </xdr:cNvPr>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04" name="直線コネクタ 203">
          <a:extLst>
            <a:ext uri="{FF2B5EF4-FFF2-40B4-BE49-F238E27FC236}">
              <a16:creationId xmlns:a16="http://schemas.microsoft.com/office/drawing/2014/main" id="{3FBD4241-850E-4D3A-A262-5EC45E5EC789}"/>
            </a:ext>
          </a:extLst>
        </xdr:cNvPr>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05" name="【橋りょう・トンネル】&#10;一人当たり有形固定資産（償却資産）額最大値テキスト">
          <a:extLst>
            <a:ext uri="{FF2B5EF4-FFF2-40B4-BE49-F238E27FC236}">
              <a16:creationId xmlns:a16="http://schemas.microsoft.com/office/drawing/2014/main" id="{6F199E61-44F3-4B90-89D0-445EA1A71CE2}"/>
            </a:ext>
          </a:extLst>
        </xdr:cNvPr>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06" name="直線コネクタ 205">
          <a:extLst>
            <a:ext uri="{FF2B5EF4-FFF2-40B4-BE49-F238E27FC236}">
              <a16:creationId xmlns:a16="http://schemas.microsoft.com/office/drawing/2014/main" id="{4DA258A6-99D6-4113-AAE9-8367322303CF}"/>
            </a:ext>
          </a:extLst>
        </xdr:cNvPr>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53225</xdr:rowOff>
    </xdr:from>
    <xdr:ext cx="690189" cy="259045"/>
    <xdr:sp macro="" textlink="">
      <xdr:nvSpPr>
        <xdr:cNvPr id="207" name="【橋りょう・トンネル】&#10;一人当たり有形固定資産（償却資産）額平均値テキスト">
          <a:extLst>
            <a:ext uri="{FF2B5EF4-FFF2-40B4-BE49-F238E27FC236}">
              <a16:creationId xmlns:a16="http://schemas.microsoft.com/office/drawing/2014/main" id="{5CA84E2A-464A-46C7-B256-C06334E36E62}"/>
            </a:ext>
          </a:extLst>
        </xdr:cNvPr>
        <xdr:cNvSpPr txBox="1"/>
      </xdr:nvSpPr>
      <xdr:spPr>
        <a:xfrm>
          <a:off x="10515600" y="10511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08" name="フローチャート: 判断 207">
          <a:extLst>
            <a:ext uri="{FF2B5EF4-FFF2-40B4-BE49-F238E27FC236}">
              <a16:creationId xmlns:a16="http://schemas.microsoft.com/office/drawing/2014/main" id="{306BA17A-F602-4B67-AC55-74A5CE03D849}"/>
            </a:ext>
          </a:extLst>
        </xdr:cNvPr>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149536</xdr:rowOff>
    </xdr:from>
    <xdr:to>
      <xdr:col>50</xdr:col>
      <xdr:colOff>165100</xdr:colOff>
      <xdr:row>62</xdr:row>
      <xdr:rowOff>79686</xdr:rowOff>
    </xdr:to>
    <xdr:sp macro="" textlink="">
      <xdr:nvSpPr>
        <xdr:cNvPr id="209" name="フローチャート: 判断 208">
          <a:extLst>
            <a:ext uri="{FF2B5EF4-FFF2-40B4-BE49-F238E27FC236}">
              <a16:creationId xmlns:a16="http://schemas.microsoft.com/office/drawing/2014/main" id="{3FAB3C6D-ED32-46B2-A33B-B8218697E548}"/>
            </a:ext>
          </a:extLst>
        </xdr:cNvPr>
        <xdr:cNvSpPr/>
      </xdr:nvSpPr>
      <xdr:spPr>
        <a:xfrm>
          <a:off x="9588500" y="1060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77186</xdr:rowOff>
    </xdr:from>
    <xdr:to>
      <xdr:col>46</xdr:col>
      <xdr:colOff>38100</xdr:colOff>
      <xdr:row>62</xdr:row>
      <xdr:rowOff>7336</xdr:rowOff>
    </xdr:to>
    <xdr:sp macro="" textlink="">
      <xdr:nvSpPr>
        <xdr:cNvPr id="210" name="フローチャート: 判断 209">
          <a:extLst>
            <a:ext uri="{FF2B5EF4-FFF2-40B4-BE49-F238E27FC236}">
              <a16:creationId xmlns:a16="http://schemas.microsoft.com/office/drawing/2014/main" id="{EF9E9555-97C7-48EF-8179-55BB619A421A}"/>
            </a:ext>
          </a:extLst>
        </xdr:cNvPr>
        <xdr:cNvSpPr/>
      </xdr:nvSpPr>
      <xdr:spPr>
        <a:xfrm>
          <a:off x="8699500" y="1053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79471</xdr:rowOff>
    </xdr:from>
    <xdr:to>
      <xdr:col>41</xdr:col>
      <xdr:colOff>101600</xdr:colOff>
      <xdr:row>62</xdr:row>
      <xdr:rowOff>9621</xdr:rowOff>
    </xdr:to>
    <xdr:sp macro="" textlink="">
      <xdr:nvSpPr>
        <xdr:cNvPr id="211" name="フローチャート: 判断 210">
          <a:extLst>
            <a:ext uri="{FF2B5EF4-FFF2-40B4-BE49-F238E27FC236}">
              <a16:creationId xmlns:a16="http://schemas.microsoft.com/office/drawing/2014/main" id="{98818CE9-757F-4D63-AF74-72AD57E6B4C3}"/>
            </a:ext>
          </a:extLst>
        </xdr:cNvPr>
        <xdr:cNvSpPr/>
      </xdr:nvSpPr>
      <xdr:spPr>
        <a:xfrm>
          <a:off x="7810500" y="1053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21373</xdr:rowOff>
    </xdr:from>
    <xdr:to>
      <xdr:col>36</xdr:col>
      <xdr:colOff>165100</xdr:colOff>
      <xdr:row>62</xdr:row>
      <xdr:rowOff>122973</xdr:rowOff>
    </xdr:to>
    <xdr:sp macro="" textlink="">
      <xdr:nvSpPr>
        <xdr:cNvPr id="212" name="フローチャート: 判断 211">
          <a:extLst>
            <a:ext uri="{FF2B5EF4-FFF2-40B4-BE49-F238E27FC236}">
              <a16:creationId xmlns:a16="http://schemas.microsoft.com/office/drawing/2014/main" id="{9FB37A85-0F6A-4728-B0CD-054D36F1F932}"/>
            </a:ext>
          </a:extLst>
        </xdr:cNvPr>
        <xdr:cNvSpPr/>
      </xdr:nvSpPr>
      <xdr:spPr>
        <a:xfrm>
          <a:off x="6921500" y="106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ED2C46CB-02A3-4C6B-8F2C-0CEF78E12ED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12F0C8B5-9336-41B8-A44C-BBAB5890D9F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3DC767AE-22B3-448B-9253-6D3E42A8430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DEAFAFE4-1A5C-4681-A2DC-4087E7E2D21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DFFA2713-2649-43E4-BD28-8DB1BBD839F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99736</xdr:rowOff>
    </xdr:from>
    <xdr:to>
      <xdr:col>55</xdr:col>
      <xdr:colOff>50800</xdr:colOff>
      <xdr:row>63</xdr:row>
      <xdr:rowOff>29886</xdr:rowOff>
    </xdr:to>
    <xdr:sp macro="" textlink="">
      <xdr:nvSpPr>
        <xdr:cNvPr id="218" name="楕円 217">
          <a:extLst>
            <a:ext uri="{FF2B5EF4-FFF2-40B4-BE49-F238E27FC236}">
              <a16:creationId xmlns:a16="http://schemas.microsoft.com/office/drawing/2014/main" id="{6E0F7D5B-A1C5-414A-B002-EBD090F5F12E}"/>
            </a:ext>
          </a:extLst>
        </xdr:cNvPr>
        <xdr:cNvSpPr/>
      </xdr:nvSpPr>
      <xdr:spPr>
        <a:xfrm>
          <a:off x="10426700" y="1072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78163</xdr:rowOff>
    </xdr:from>
    <xdr:ext cx="599010" cy="259045"/>
    <xdr:sp macro="" textlink="">
      <xdr:nvSpPr>
        <xdr:cNvPr id="219" name="【橋りょう・トンネル】&#10;一人当たり有形固定資産（償却資産）額該当値テキスト">
          <a:extLst>
            <a:ext uri="{FF2B5EF4-FFF2-40B4-BE49-F238E27FC236}">
              <a16:creationId xmlns:a16="http://schemas.microsoft.com/office/drawing/2014/main" id="{37657B69-D2EA-46A6-9199-9F59FEC769F9}"/>
            </a:ext>
          </a:extLst>
        </xdr:cNvPr>
        <xdr:cNvSpPr txBox="1"/>
      </xdr:nvSpPr>
      <xdr:spPr>
        <a:xfrm>
          <a:off x="10515600" y="1070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113672</xdr:rowOff>
    </xdr:from>
    <xdr:to>
      <xdr:col>50</xdr:col>
      <xdr:colOff>165100</xdr:colOff>
      <xdr:row>63</xdr:row>
      <xdr:rowOff>43822</xdr:rowOff>
    </xdr:to>
    <xdr:sp macro="" textlink="">
      <xdr:nvSpPr>
        <xdr:cNvPr id="220" name="楕円 219">
          <a:extLst>
            <a:ext uri="{FF2B5EF4-FFF2-40B4-BE49-F238E27FC236}">
              <a16:creationId xmlns:a16="http://schemas.microsoft.com/office/drawing/2014/main" id="{41645AC8-C85E-431A-9119-31551439DDA6}"/>
            </a:ext>
          </a:extLst>
        </xdr:cNvPr>
        <xdr:cNvSpPr/>
      </xdr:nvSpPr>
      <xdr:spPr>
        <a:xfrm>
          <a:off x="9588500" y="1074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150536</xdr:rowOff>
    </xdr:from>
    <xdr:to>
      <xdr:col>55</xdr:col>
      <xdr:colOff>0</xdr:colOff>
      <xdr:row>62</xdr:row>
      <xdr:rowOff>164472</xdr:rowOff>
    </xdr:to>
    <xdr:cxnSp macro="">
      <xdr:nvCxnSpPr>
        <xdr:cNvPr id="221" name="直線コネクタ 220">
          <a:extLst>
            <a:ext uri="{FF2B5EF4-FFF2-40B4-BE49-F238E27FC236}">
              <a16:creationId xmlns:a16="http://schemas.microsoft.com/office/drawing/2014/main" id="{A5031366-4150-425C-B30B-EF7D55A93BA0}"/>
            </a:ext>
          </a:extLst>
        </xdr:cNvPr>
        <xdr:cNvCxnSpPr/>
      </xdr:nvCxnSpPr>
      <xdr:spPr>
        <a:xfrm flipV="1">
          <a:off x="9639300" y="10780436"/>
          <a:ext cx="838200" cy="1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96213</xdr:rowOff>
    </xdr:from>
    <xdr:ext cx="690189" cy="259045"/>
    <xdr:sp macro="" textlink="">
      <xdr:nvSpPr>
        <xdr:cNvPr id="222" name="n_1aveValue【橋りょう・トンネル】&#10;一人当たり有形固定資産（償却資産）額">
          <a:extLst>
            <a:ext uri="{FF2B5EF4-FFF2-40B4-BE49-F238E27FC236}">
              <a16:creationId xmlns:a16="http://schemas.microsoft.com/office/drawing/2014/main" id="{8702BB62-12D3-4EAD-BAED-AB577247BFE4}"/>
            </a:ext>
          </a:extLst>
        </xdr:cNvPr>
        <xdr:cNvSpPr txBox="1"/>
      </xdr:nvSpPr>
      <xdr:spPr>
        <a:xfrm>
          <a:off x="9281505" y="10383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23863</xdr:rowOff>
    </xdr:from>
    <xdr:ext cx="690189" cy="259045"/>
    <xdr:sp macro="" textlink="">
      <xdr:nvSpPr>
        <xdr:cNvPr id="223" name="n_2aveValue【橋りょう・トンネル】&#10;一人当たり有形固定資産（償却資産）額">
          <a:extLst>
            <a:ext uri="{FF2B5EF4-FFF2-40B4-BE49-F238E27FC236}">
              <a16:creationId xmlns:a16="http://schemas.microsoft.com/office/drawing/2014/main" id="{78093C28-B25A-44C6-8990-78F22448715C}"/>
            </a:ext>
          </a:extLst>
        </xdr:cNvPr>
        <xdr:cNvSpPr txBox="1"/>
      </xdr:nvSpPr>
      <xdr:spPr>
        <a:xfrm>
          <a:off x="8405205" y="103108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26148</xdr:rowOff>
    </xdr:from>
    <xdr:ext cx="690189" cy="259045"/>
    <xdr:sp macro="" textlink="">
      <xdr:nvSpPr>
        <xdr:cNvPr id="224" name="n_3aveValue【橋りょう・トンネル】&#10;一人当たり有形固定資産（償却資産）額">
          <a:extLst>
            <a:ext uri="{FF2B5EF4-FFF2-40B4-BE49-F238E27FC236}">
              <a16:creationId xmlns:a16="http://schemas.microsoft.com/office/drawing/2014/main" id="{15251A03-9B70-4663-8611-3FE010C74681}"/>
            </a:ext>
          </a:extLst>
        </xdr:cNvPr>
        <xdr:cNvSpPr txBox="1"/>
      </xdr:nvSpPr>
      <xdr:spPr>
        <a:xfrm>
          <a:off x="7516205" y="103131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139500</xdr:rowOff>
    </xdr:from>
    <xdr:ext cx="690189" cy="259045"/>
    <xdr:sp macro="" textlink="">
      <xdr:nvSpPr>
        <xdr:cNvPr id="225" name="n_4aveValue【橋りょう・トンネル】&#10;一人当たり有形固定資産（償却資産）額">
          <a:extLst>
            <a:ext uri="{FF2B5EF4-FFF2-40B4-BE49-F238E27FC236}">
              <a16:creationId xmlns:a16="http://schemas.microsoft.com/office/drawing/2014/main" id="{9E28D1E9-FA8A-4F3E-8209-769F09080743}"/>
            </a:ext>
          </a:extLst>
        </xdr:cNvPr>
        <xdr:cNvSpPr txBox="1"/>
      </xdr:nvSpPr>
      <xdr:spPr>
        <a:xfrm>
          <a:off x="6627205" y="104265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34949</xdr:rowOff>
    </xdr:from>
    <xdr:ext cx="599010" cy="259045"/>
    <xdr:sp macro="" textlink="">
      <xdr:nvSpPr>
        <xdr:cNvPr id="226" name="n_1mainValue【橋りょう・トンネル】&#10;一人当たり有形固定資産（償却資産）額">
          <a:extLst>
            <a:ext uri="{FF2B5EF4-FFF2-40B4-BE49-F238E27FC236}">
              <a16:creationId xmlns:a16="http://schemas.microsoft.com/office/drawing/2014/main" id="{0A8F72F8-DC94-4BFB-AC07-154B1DEBF84D}"/>
            </a:ext>
          </a:extLst>
        </xdr:cNvPr>
        <xdr:cNvSpPr txBox="1"/>
      </xdr:nvSpPr>
      <xdr:spPr>
        <a:xfrm>
          <a:off x="9327095" y="1083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a:extLst>
            <a:ext uri="{FF2B5EF4-FFF2-40B4-BE49-F238E27FC236}">
              <a16:creationId xmlns:a16="http://schemas.microsoft.com/office/drawing/2014/main" id="{A6F970F2-EC23-4C0C-B66C-1900B0DF8D5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a:extLst>
            <a:ext uri="{FF2B5EF4-FFF2-40B4-BE49-F238E27FC236}">
              <a16:creationId xmlns:a16="http://schemas.microsoft.com/office/drawing/2014/main" id="{4314CCEB-0EFC-4275-A694-683664EC91A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a:extLst>
            <a:ext uri="{FF2B5EF4-FFF2-40B4-BE49-F238E27FC236}">
              <a16:creationId xmlns:a16="http://schemas.microsoft.com/office/drawing/2014/main" id="{87A31FBE-4812-4A47-83BB-766B753F693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a:extLst>
            <a:ext uri="{FF2B5EF4-FFF2-40B4-BE49-F238E27FC236}">
              <a16:creationId xmlns:a16="http://schemas.microsoft.com/office/drawing/2014/main" id="{626ECB41-5A39-4061-A970-465F47D873C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a:extLst>
            <a:ext uri="{FF2B5EF4-FFF2-40B4-BE49-F238E27FC236}">
              <a16:creationId xmlns:a16="http://schemas.microsoft.com/office/drawing/2014/main" id="{73F880AC-ED90-4B72-BB30-EF0B911973A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a:extLst>
            <a:ext uri="{FF2B5EF4-FFF2-40B4-BE49-F238E27FC236}">
              <a16:creationId xmlns:a16="http://schemas.microsoft.com/office/drawing/2014/main" id="{A3C08128-0C3F-4F04-94B2-7A07F2CAC5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a:extLst>
            <a:ext uri="{FF2B5EF4-FFF2-40B4-BE49-F238E27FC236}">
              <a16:creationId xmlns:a16="http://schemas.microsoft.com/office/drawing/2014/main" id="{F3AE995F-B66A-4967-BE42-EA0EE7977ED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a:extLst>
            <a:ext uri="{FF2B5EF4-FFF2-40B4-BE49-F238E27FC236}">
              <a16:creationId xmlns:a16="http://schemas.microsoft.com/office/drawing/2014/main" id="{DD2AD5B0-44A3-48D5-9FF2-F289602CA36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5" name="テキスト ボックス 234">
          <a:extLst>
            <a:ext uri="{FF2B5EF4-FFF2-40B4-BE49-F238E27FC236}">
              <a16:creationId xmlns:a16="http://schemas.microsoft.com/office/drawing/2014/main" id="{2F1EBB45-3C8D-4656-8777-834389CF831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6" name="直線コネクタ 235">
          <a:extLst>
            <a:ext uri="{FF2B5EF4-FFF2-40B4-BE49-F238E27FC236}">
              <a16:creationId xmlns:a16="http://schemas.microsoft.com/office/drawing/2014/main" id="{B06B7135-C4EC-40C7-8662-20C3A648174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7" name="テキスト ボックス 236">
          <a:extLst>
            <a:ext uri="{FF2B5EF4-FFF2-40B4-BE49-F238E27FC236}">
              <a16:creationId xmlns:a16="http://schemas.microsoft.com/office/drawing/2014/main" id="{8933F4C5-136F-4AB0-BEE2-B6E4C5A4981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8" name="直線コネクタ 237">
          <a:extLst>
            <a:ext uri="{FF2B5EF4-FFF2-40B4-BE49-F238E27FC236}">
              <a16:creationId xmlns:a16="http://schemas.microsoft.com/office/drawing/2014/main" id="{D3361BB1-0468-4A61-99E2-4E018DF1F76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39" name="テキスト ボックス 238">
          <a:extLst>
            <a:ext uri="{FF2B5EF4-FFF2-40B4-BE49-F238E27FC236}">
              <a16:creationId xmlns:a16="http://schemas.microsoft.com/office/drawing/2014/main" id="{85CB38C5-934E-4E99-8AF3-D409B67535D9}"/>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0" name="直線コネクタ 239">
          <a:extLst>
            <a:ext uri="{FF2B5EF4-FFF2-40B4-BE49-F238E27FC236}">
              <a16:creationId xmlns:a16="http://schemas.microsoft.com/office/drawing/2014/main" id="{3E9DD50A-D434-4A29-B293-394F1CF7197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1" name="テキスト ボックス 240">
          <a:extLst>
            <a:ext uri="{FF2B5EF4-FFF2-40B4-BE49-F238E27FC236}">
              <a16:creationId xmlns:a16="http://schemas.microsoft.com/office/drawing/2014/main" id="{CDD3E27F-B8FF-484D-8CEB-CFC49973663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2" name="直線コネクタ 241">
          <a:extLst>
            <a:ext uri="{FF2B5EF4-FFF2-40B4-BE49-F238E27FC236}">
              <a16:creationId xmlns:a16="http://schemas.microsoft.com/office/drawing/2014/main" id="{3FBA20AB-EFCF-4147-908D-9EC760E33C8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3" name="テキスト ボックス 242">
          <a:extLst>
            <a:ext uri="{FF2B5EF4-FFF2-40B4-BE49-F238E27FC236}">
              <a16:creationId xmlns:a16="http://schemas.microsoft.com/office/drawing/2014/main" id="{3552E49D-CEE4-412B-89D1-DFFE20A1406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4" name="直線コネクタ 243">
          <a:extLst>
            <a:ext uri="{FF2B5EF4-FFF2-40B4-BE49-F238E27FC236}">
              <a16:creationId xmlns:a16="http://schemas.microsoft.com/office/drawing/2014/main" id="{268583DB-BC77-40E9-B31C-85577C03ADD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5" name="テキスト ボックス 244">
          <a:extLst>
            <a:ext uri="{FF2B5EF4-FFF2-40B4-BE49-F238E27FC236}">
              <a16:creationId xmlns:a16="http://schemas.microsoft.com/office/drawing/2014/main" id="{359B58F3-2219-405A-A482-361AC13C16D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6" name="直線コネクタ 245">
          <a:extLst>
            <a:ext uri="{FF2B5EF4-FFF2-40B4-BE49-F238E27FC236}">
              <a16:creationId xmlns:a16="http://schemas.microsoft.com/office/drawing/2014/main" id="{3BE3821D-EA45-4892-9EC1-F88A95D1B56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7" name="テキスト ボックス 246">
          <a:extLst>
            <a:ext uri="{FF2B5EF4-FFF2-40B4-BE49-F238E27FC236}">
              <a16:creationId xmlns:a16="http://schemas.microsoft.com/office/drawing/2014/main" id="{0EDBB505-4BA5-4B02-8D2D-571D8BA6A34C}"/>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8" name="直線コネクタ 247">
          <a:extLst>
            <a:ext uri="{FF2B5EF4-FFF2-40B4-BE49-F238E27FC236}">
              <a16:creationId xmlns:a16="http://schemas.microsoft.com/office/drawing/2014/main" id="{06504F49-9080-4C90-A7FC-A5331C6E973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49" name="テキスト ボックス 248">
          <a:extLst>
            <a:ext uri="{FF2B5EF4-FFF2-40B4-BE49-F238E27FC236}">
              <a16:creationId xmlns:a16="http://schemas.microsoft.com/office/drawing/2014/main" id="{BFCACC0F-320B-4441-A467-BFB38BCA31C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0" name="【公営住宅】&#10;有形固定資産減価償却率グラフ枠">
          <a:extLst>
            <a:ext uri="{FF2B5EF4-FFF2-40B4-BE49-F238E27FC236}">
              <a16:creationId xmlns:a16="http://schemas.microsoft.com/office/drawing/2014/main" id="{48DC50CD-7119-4E22-A480-E30D7771E2B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51" name="直線コネクタ 250">
          <a:extLst>
            <a:ext uri="{FF2B5EF4-FFF2-40B4-BE49-F238E27FC236}">
              <a16:creationId xmlns:a16="http://schemas.microsoft.com/office/drawing/2014/main" id="{743A67B3-016B-4AAD-B256-95731FC1CF93}"/>
            </a:ext>
          </a:extLst>
        </xdr:cNvPr>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52" name="【公営住宅】&#10;有形固定資産減価償却率最小値テキスト">
          <a:extLst>
            <a:ext uri="{FF2B5EF4-FFF2-40B4-BE49-F238E27FC236}">
              <a16:creationId xmlns:a16="http://schemas.microsoft.com/office/drawing/2014/main" id="{4597371E-C44A-4D84-A9FE-8A210A5E0A5B}"/>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53" name="直線コネクタ 252">
          <a:extLst>
            <a:ext uri="{FF2B5EF4-FFF2-40B4-BE49-F238E27FC236}">
              <a16:creationId xmlns:a16="http://schemas.microsoft.com/office/drawing/2014/main" id="{ECE722AF-E048-4153-92D6-6403D66F4741}"/>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54" name="【公営住宅】&#10;有形固定資産減価償却率最大値テキスト">
          <a:extLst>
            <a:ext uri="{FF2B5EF4-FFF2-40B4-BE49-F238E27FC236}">
              <a16:creationId xmlns:a16="http://schemas.microsoft.com/office/drawing/2014/main" id="{5EBCDAEB-7D0E-4146-9D0F-B33810D54D35}"/>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55" name="直線コネクタ 254">
          <a:extLst>
            <a:ext uri="{FF2B5EF4-FFF2-40B4-BE49-F238E27FC236}">
              <a16:creationId xmlns:a16="http://schemas.microsoft.com/office/drawing/2014/main" id="{76586FB3-3B96-41D8-922D-F9F36A1EF5FA}"/>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146702</xdr:rowOff>
    </xdr:from>
    <xdr:ext cx="405111" cy="259045"/>
    <xdr:sp macro="" textlink="">
      <xdr:nvSpPr>
        <xdr:cNvPr id="256" name="【公営住宅】&#10;有形固定資産減価償却率平均値テキスト">
          <a:extLst>
            <a:ext uri="{FF2B5EF4-FFF2-40B4-BE49-F238E27FC236}">
              <a16:creationId xmlns:a16="http://schemas.microsoft.com/office/drawing/2014/main" id="{D599D13D-CF72-4EB8-99F0-7FBCB25633AF}"/>
            </a:ext>
          </a:extLst>
        </xdr:cNvPr>
        <xdr:cNvSpPr txBox="1"/>
      </xdr:nvSpPr>
      <xdr:spPr>
        <a:xfrm>
          <a:off x="4673600" y="1403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57" name="フローチャート: 判断 256">
          <a:extLst>
            <a:ext uri="{FF2B5EF4-FFF2-40B4-BE49-F238E27FC236}">
              <a16:creationId xmlns:a16="http://schemas.microsoft.com/office/drawing/2014/main" id="{6BB405C5-1878-4D89-8E49-B59C3A4BA044}"/>
            </a:ext>
          </a:extLst>
        </xdr:cNvPr>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10161</xdr:rowOff>
    </xdr:from>
    <xdr:to>
      <xdr:col>20</xdr:col>
      <xdr:colOff>38100</xdr:colOff>
      <xdr:row>82</xdr:row>
      <xdr:rowOff>111761</xdr:rowOff>
    </xdr:to>
    <xdr:sp macro="" textlink="">
      <xdr:nvSpPr>
        <xdr:cNvPr id="258" name="フローチャート: 判断 257">
          <a:extLst>
            <a:ext uri="{FF2B5EF4-FFF2-40B4-BE49-F238E27FC236}">
              <a16:creationId xmlns:a16="http://schemas.microsoft.com/office/drawing/2014/main" id="{744B39D2-9619-4C65-BC61-94B6C9A1830D}"/>
            </a:ext>
          </a:extLst>
        </xdr:cNvPr>
        <xdr:cNvSpPr/>
      </xdr:nvSpPr>
      <xdr:spPr>
        <a:xfrm>
          <a:off x="3746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12064</xdr:rowOff>
    </xdr:from>
    <xdr:to>
      <xdr:col>15</xdr:col>
      <xdr:colOff>101600</xdr:colOff>
      <xdr:row>82</xdr:row>
      <xdr:rowOff>113664</xdr:rowOff>
    </xdr:to>
    <xdr:sp macro="" textlink="">
      <xdr:nvSpPr>
        <xdr:cNvPr id="259" name="フローチャート: 判断 258">
          <a:extLst>
            <a:ext uri="{FF2B5EF4-FFF2-40B4-BE49-F238E27FC236}">
              <a16:creationId xmlns:a16="http://schemas.microsoft.com/office/drawing/2014/main" id="{2991A627-E649-45D6-BFFC-C0128E3BDA27}"/>
            </a:ext>
          </a:extLst>
        </xdr:cNvPr>
        <xdr:cNvSpPr/>
      </xdr:nvSpPr>
      <xdr:spPr>
        <a:xfrm>
          <a:off x="2857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60" name="フローチャート: 判断 259">
          <a:extLst>
            <a:ext uri="{FF2B5EF4-FFF2-40B4-BE49-F238E27FC236}">
              <a16:creationId xmlns:a16="http://schemas.microsoft.com/office/drawing/2014/main" id="{5183D955-85D7-4386-AF7C-EDF4267A7C7E}"/>
            </a:ext>
          </a:extLst>
        </xdr:cNvPr>
        <xdr:cNvSpPr/>
      </xdr:nvSpPr>
      <xdr:spPr>
        <a:xfrm>
          <a:off x="196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40639</xdr:rowOff>
    </xdr:from>
    <xdr:to>
      <xdr:col>6</xdr:col>
      <xdr:colOff>38100</xdr:colOff>
      <xdr:row>82</xdr:row>
      <xdr:rowOff>142239</xdr:rowOff>
    </xdr:to>
    <xdr:sp macro="" textlink="">
      <xdr:nvSpPr>
        <xdr:cNvPr id="261" name="フローチャート: 判断 260">
          <a:extLst>
            <a:ext uri="{FF2B5EF4-FFF2-40B4-BE49-F238E27FC236}">
              <a16:creationId xmlns:a16="http://schemas.microsoft.com/office/drawing/2014/main" id="{1F3D4B83-A297-4A4D-BEC3-CF1BB505A3D5}"/>
            </a:ext>
          </a:extLst>
        </xdr:cNvPr>
        <xdr:cNvSpPr/>
      </xdr:nvSpPr>
      <xdr:spPr>
        <a:xfrm>
          <a:off x="1079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9461C7A0-69D6-4394-886E-99C67256C71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B2950D88-3487-46ED-8586-EBFDFDFA168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33BA2331-F7B9-4DAB-A141-EA6C68465DB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8B6D6B1D-8537-4F2F-B90B-D56B840D8A6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9255FA77-C4EF-40E0-B019-ADBCD992783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99695</xdr:rowOff>
    </xdr:from>
    <xdr:to>
      <xdr:col>24</xdr:col>
      <xdr:colOff>114300</xdr:colOff>
      <xdr:row>81</xdr:row>
      <xdr:rowOff>29845</xdr:rowOff>
    </xdr:to>
    <xdr:sp macro="" textlink="">
      <xdr:nvSpPr>
        <xdr:cNvPr id="267" name="楕円 266">
          <a:extLst>
            <a:ext uri="{FF2B5EF4-FFF2-40B4-BE49-F238E27FC236}">
              <a16:creationId xmlns:a16="http://schemas.microsoft.com/office/drawing/2014/main" id="{4FD2F8A4-0E56-4980-88C5-95FE31DA40B3}"/>
            </a:ext>
          </a:extLst>
        </xdr:cNvPr>
        <xdr:cNvSpPr/>
      </xdr:nvSpPr>
      <xdr:spPr>
        <a:xfrm>
          <a:off x="4584700" y="138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122572</xdr:rowOff>
    </xdr:from>
    <xdr:ext cx="405111" cy="259045"/>
    <xdr:sp macro="" textlink="">
      <xdr:nvSpPr>
        <xdr:cNvPr id="268" name="【公営住宅】&#10;有形固定資産減価償却率該当値テキスト">
          <a:extLst>
            <a:ext uri="{FF2B5EF4-FFF2-40B4-BE49-F238E27FC236}">
              <a16:creationId xmlns:a16="http://schemas.microsoft.com/office/drawing/2014/main" id="{B146D78D-9137-4208-BF7B-80EC6E61A8F3}"/>
            </a:ext>
          </a:extLst>
        </xdr:cNvPr>
        <xdr:cNvSpPr txBox="1"/>
      </xdr:nvSpPr>
      <xdr:spPr>
        <a:xfrm>
          <a:off x="4673600"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166370</xdr:rowOff>
    </xdr:from>
    <xdr:to>
      <xdr:col>20</xdr:col>
      <xdr:colOff>38100</xdr:colOff>
      <xdr:row>81</xdr:row>
      <xdr:rowOff>96520</xdr:rowOff>
    </xdr:to>
    <xdr:sp macro="" textlink="">
      <xdr:nvSpPr>
        <xdr:cNvPr id="269" name="楕円 268">
          <a:extLst>
            <a:ext uri="{FF2B5EF4-FFF2-40B4-BE49-F238E27FC236}">
              <a16:creationId xmlns:a16="http://schemas.microsoft.com/office/drawing/2014/main" id="{9B832986-8729-458B-A054-8CCD8235839D}"/>
            </a:ext>
          </a:extLst>
        </xdr:cNvPr>
        <xdr:cNvSpPr/>
      </xdr:nvSpPr>
      <xdr:spPr>
        <a:xfrm>
          <a:off x="37465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150495</xdr:rowOff>
    </xdr:from>
    <xdr:to>
      <xdr:col>24</xdr:col>
      <xdr:colOff>63500</xdr:colOff>
      <xdr:row>81</xdr:row>
      <xdr:rowOff>45720</xdr:rowOff>
    </xdr:to>
    <xdr:cxnSp macro="">
      <xdr:nvCxnSpPr>
        <xdr:cNvPr id="270" name="直線コネクタ 269">
          <a:extLst>
            <a:ext uri="{FF2B5EF4-FFF2-40B4-BE49-F238E27FC236}">
              <a16:creationId xmlns:a16="http://schemas.microsoft.com/office/drawing/2014/main" id="{778BEC85-0DDD-4555-AE9C-43A08DD6D49E}"/>
            </a:ext>
          </a:extLst>
        </xdr:cNvPr>
        <xdr:cNvCxnSpPr/>
      </xdr:nvCxnSpPr>
      <xdr:spPr>
        <a:xfrm flipV="1">
          <a:off x="3797300" y="1386649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102888</xdr:rowOff>
    </xdr:from>
    <xdr:ext cx="405111" cy="259045"/>
    <xdr:sp macro="" textlink="">
      <xdr:nvSpPr>
        <xdr:cNvPr id="271" name="n_1aveValue【公営住宅】&#10;有形固定資産減価償却率">
          <a:extLst>
            <a:ext uri="{FF2B5EF4-FFF2-40B4-BE49-F238E27FC236}">
              <a16:creationId xmlns:a16="http://schemas.microsoft.com/office/drawing/2014/main" id="{01B4F2DF-181C-4B5F-9CBB-2354FA66BF61}"/>
            </a:ext>
          </a:extLst>
        </xdr:cNvPr>
        <xdr:cNvSpPr txBox="1"/>
      </xdr:nvSpPr>
      <xdr:spPr>
        <a:xfrm>
          <a:off x="3582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130191</xdr:rowOff>
    </xdr:from>
    <xdr:ext cx="405111" cy="259045"/>
    <xdr:sp macro="" textlink="">
      <xdr:nvSpPr>
        <xdr:cNvPr id="272" name="n_2aveValue【公営住宅】&#10;有形固定資産減価償却率">
          <a:extLst>
            <a:ext uri="{FF2B5EF4-FFF2-40B4-BE49-F238E27FC236}">
              <a16:creationId xmlns:a16="http://schemas.microsoft.com/office/drawing/2014/main" id="{0E0CBB81-17B6-47BB-AFD6-06B2CEDA50D2}"/>
            </a:ext>
          </a:extLst>
        </xdr:cNvPr>
        <xdr:cNvSpPr txBox="1"/>
      </xdr:nvSpPr>
      <xdr:spPr>
        <a:xfrm>
          <a:off x="27057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25416</xdr:rowOff>
    </xdr:from>
    <xdr:ext cx="405111" cy="259045"/>
    <xdr:sp macro="" textlink="">
      <xdr:nvSpPr>
        <xdr:cNvPr id="273" name="n_3aveValue【公営住宅】&#10;有形固定資産減価償却率">
          <a:extLst>
            <a:ext uri="{FF2B5EF4-FFF2-40B4-BE49-F238E27FC236}">
              <a16:creationId xmlns:a16="http://schemas.microsoft.com/office/drawing/2014/main" id="{9FD82C08-ED5B-48C7-A98F-96B66F7E9BFF}"/>
            </a:ext>
          </a:extLst>
        </xdr:cNvPr>
        <xdr:cNvSpPr txBox="1"/>
      </xdr:nvSpPr>
      <xdr:spPr>
        <a:xfrm>
          <a:off x="1816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158766</xdr:rowOff>
    </xdr:from>
    <xdr:ext cx="405111" cy="259045"/>
    <xdr:sp macro="" textlink="">
      <xdr:nvSpPr>
        <xdr:cNvPr id="274" name="n_4aveValue【公営住宅】&#10;有形固定資産減価償却率">
          <a:extLst>
            <a:ext uri="{FF2B5EF4-FFF2-40B4-BE49-F238E27FC236}">
              <a16:creationId xmlns:a16="http://schemas.microsoft.com/office/drawing/2014/main" id="{43892CF3-A31C-4206-B511-5CF01070FCFA}"/>
            </a:ext>
          </a:extLst>
        </xdr:cNvPr>
        <xdr:cNvSpPr txBox="1"/>
      </xdr:nvSpPr>
      <xdr:spPr>
        <a:xfrm>
          <a:off x="927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113047</xdr:rowOff>
    </xdr:from>
    <xdr:ext cx="405111" cy="259045"/>
    <xdr:sp macro="" textlink="">
      <xdr:nvSpPr>
        <xdr:cNvPr id="275" name="n_1mainValue【公営住宅】&#10;有形固定資産減価償却率">
          <a:extLst>
            <a:ext uri="{FF2B5EF4-FFF2-40B4-BE49-F238E27FC236}">
              <a16:creationId xmlns:a16="http://schemas.microsoft.com/office/drawing/2014/main" id="{2210828F-D0C2-42EA-B570-60BB0145E795}"/>
            </a:ext>
          </a:extLst>
        </xdr:cNvPr>
        <xdr:cNvSpPr txBox="1"/>
      </xdr:nvSpPr>
      <xdr:spPr>
        <a:xfrm>
          <a:off x="35820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6" name="正方形/長方形 275">
          <a:extLst>
            <a:ext uri="{FF2B5EF4-FFF2-40B4-BE49-F238E27FC236}">
              <a16:creationId xmlns:a16="http://schemas.microsoft.com/office/drawing/2014/main" id="{82685039-94E2-4F21-BD53-E182DE1CDD7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7" name="正方形/長方形 276">
          <a:extLst>
            <a:ext uri="{FF2B5EF4-FFF2-40B4-BE49-F238E27FC236}">
              <a16:creationId xmlns:a16="http://schemas.microsoft.com/office/drawing/2014/main" id="{F0B7F17D-72F8-4953-BEE9-70646285908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8" name="正方形/長方形 277">
          <a:extLst>
            <a:ext uri="{FF2B5EF4-FFF2-40B4-BE49-F238E27FC236}">
              <a16:creationId xmlns:a16="http://schemas.microsoft.com/office/drawing/2014/main" id="{901AAF98-FF87-403C-8CD8-F1481F95115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9" name="正方形/長方形 278">
          <a:extLst>
            <a:ext uri="{FF2B5EF4-FFF2-40B4-BE49-F238E27FC236}">
              <a16:creationId xmlns:a16="http://schemas.microsoft.com/office/drawing/2014/main" id="{D64E42B1-7FC6-4C49-AC62-3728705B662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0" name="正方形/長方形 279">
          <a:extLst>
            <a:ext uri="{FF2B5EF4-FFF2-40B4-BE49-F238E27FC236}">
              <a16:creationId xmlns:a16="http://schemas.microsoft.com/office/drawing/2014/main" id="{BBD061CF-8F18-4975-BC2E-7F37D521E7B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1" name="正方形/長方形 280">
          <a:extLst>
            <a:ext uri="{FF2B5EF4-FFF2-40B4-BE49-F238E27FC236}">
              <a16:creationId xmlns:a16="http://schemas.microsoft.com/office/drawing/2014/main" id="{0129C979-2458-4AC8-81F4-D7442134C48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2" name="正方形/長方形 281">
          <a:extLst>
            <a:ext uri="{FF2B5EF4-FFF2-40B4-BE49-F238E27FC236}">
              <a16:creationId xmlns:a16="http://schemas.microsoft.com/office/drawing/2014/main" id="{59D887E0-0DAD-4606-825A-00839089EC5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3" name="正方形/長方形 282">
          <a:extLst>
            <a:ext uri="{FF2B5EF4-FFF2-40B4-BE49-F238E27FC236}">
              <a16:creationId xmlns:a16="http://schemas.microsoft.com/office/drawing/2014/main" id="{FC425F30-9C4A-41AF-8CB2-0C2C477265E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4" name="テキスト ボックス 283">
          <a:extLst>
            <a:ext uri="{FF2B5EF4-FFF2-40B4-BE49-F238E27FC236}">
              <a16:creationId xmlns:a16="http://schemas.microsoft.com/office/drawing/2014/main" id="{62F8C8B2-C794-46A0-815A-ECD6480D33A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5" name="直線コネクタ 284">
          <a:extLst>
            <a:ext uri="{FF2B5EF4-FFF2-40B4-BE49-F238E27FC236}">
              <a16:creationId xmlns:a16="http://schemas.microsoft.com/office/drawing/2014/main" id="{8AE63587-2666-44B2-A1C8-F3397065744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6" name="直線コネクタ 285">
          <a:extLst>
            <a:ext uri="{FF2B5EF4-FFF2-40B4-BE49-F238E27FC236}">
              <a16:creationId xmlns:a16="http://schemas.microsoft.com/office/drawing/2014/main" id="{A537848B-5EF0-494D-A1D7-F0F3C7931F41}"/>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7" name="テキスト ボックス 286">
          <a:extLst>
            <a:ext uri="{FF2B5EF4-FFF2-40B4-BE49-F238E27FC236}">
              <a16:creationId xmlns:a16="http://schemas.microsoft.com/office/drawing/2014/main" id="{0683D076-7F72-474D-88CB-BE6F3B854F34}"/>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8" name="直線コネクタ 287">
          <a:extLst>
            <a:ext uri="{FF2B5EF4-FFF2-40B4-BE49-F238E27FC236}">
              <a16:creationId xmlns:a16="http://schemas.microsoft.com/office/drawing/2014/main" id="{CB6EC2E7-A052-434C-90B2-66693E636D79}"/>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9" name="テキスト ボックス 288">
          <a:extLst>
            <a:ext uri="{FF2B5EF4-FFF2-40B4-BE49-F238E27FC236}">
              <a16:creationId xmlns:a16="http://schemas.microsoft.com/office/drawing/2014/main" id="{8B99C58A-5EE4-40DD-A750-25B9173FF0BE}"/>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0" name="直線コネクタ 289">
          <a:extLst>
            <a:ext uri="{FF2B5EF4-FFF2-40B4-BE49-F238E27FC236}">
              <a16:creationId xmlns:a16="http://schemas.microsoft.com/office/drawing/2014/main" id="{B5DBEF6F-07A1-485B-A412-F083BE35B39B}"/>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1" name="テキスト ボックス 290">
          <a:extLst>
            <a:ext uri="{FF2B5EF4-FFF2-40B4-BE49-F238E27FC236}">
              <a16:creationId xmlns:a16="http://schemas.microsoft.com/office/drawing/2014/main" id="{00BA0A5B-2F67-464C-8EF8-FA63A3B733E4}"/>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2" name="直線コネクタ 291">
          <a:extLst>
            <a:ext uri="{FF2B5EF4-FFF2-40B4-BE49-F238E27FC236}">
              <a16:creationId xmlns:a16="http://schemas.microsoft.com/office/drawing/2014/main" id="{E0CD84A2-E6E9-4794-A294-A1005194C51A}"/>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3" name="テキスト ボックス 292">
          <a:extLst>
            <a:ext uri="{FF2B5EF4-FFF2-40B4-BE49-F238E27FC236}">
              <a16:creationId xmlns:a16="http://schemas.microsoft.com/office/drawing/2014/main" id="{1257C987-2875-48B0-AB55-75205E8E62BC}"/>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4" name="直線コネクタ 293">
          <a:extLst>
            <a:ext uri="{FF2B5EF4-FFF2-40B4-BE49-F238E27FC236}">
              <a16:creationId xmlns:a16="http://schemas.microsoft.com/office/drawing/2014/main" id="{9387FE97-83AC-4134-B8AD-2DB792DAEED7}"/>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295" name="テキスト ボックス 294">
          <a:extLst>
            <a:ext uri="{FF2B5EF4-FFF2-40B4-BE49-F238E27FC236}">
              <a16:creationId xmlns:a16="http://schemas.microsoft.com/office/drawing/2014/main" id="{D5936667-B9F8-4518-A247-D00F6D1AE7A5}"/>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6" name="直線コネクタ 295">
          <a:extLst>
            <a:ext uri="{FF2B5EF4-FFF2-40B4-BE49-F238E27FC236}">
              <a16:creationId xmlns:a16="http://schemas.microsoft.com/office/drawing/2014/main" id="{EF4ADE27-91C0-4D78-958E-6636F5B56A87}"/>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97" name="テキスト ボックス 296">
          <a:extLst>
            <a:ext uri="{FF2B5EF4-FFF2-40B4-BE49-F238E27FC236}">
              <a16:creationId xmlns:a16="http://schemas.microsoft.com/office/drawing/2014/main" id="{7B525629-F400-4073-B4B0-8B85B5804EE6}"/>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a:extLst>
            <a:ext uri="{FF2B5EF4-FFF2-40B4-BE49-F238E27FC236}">
              <a16:creationId xmlns:a16="http://schemas.microsoft.com/office/drawing/2014/main" id="{12F8C298-9E8B-43DA-A867-7E60A3A4741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9" name="テキスト ボックス 298">
          <a:extLst>
            <a:ext uri="{FF2B5EF4-FFF2-40B4-BE49-F238E27FC236}">
              <a16:creationId xmlns:a16="http://schemas.microsoft.com/office/drawing/2014/main" id="{1F0E007D-E74D-4649-85FA-BEEABDD98212}"/>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公営住宅】&#10;一人当たり面積グラフ枠">
          <a:extLst>
            <a:ext uri="{FF2B5EF4-FFF2-40B4-BE49-F238E27FC236}">
              <a16:creationId xmlns:a16="http://schemas.microsoft.com/office/drawing/2014/main" id="{F03E6DCF-166D-42FF-9C08-D0573A5F95B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01" name="直線コネクタ 300">
          <a:extLst>
            <a:ext uri="{FF2B5EF4-FFF2-40B4-BE49-F238E27FC236}">
              <a16:creationId xmlns:a16="http://schemas.microsoft.com/office/drawing/2014/main" id="{AFB9DB92-A545-43C6-B025-42A6368BBA6E}"/>
            </a:ext>
          </a:extLst>
        </xdr:cNvPr>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02" name="【公営住宅】&#10;一人当たり面積最小値テキスト">
          <a:extLst>
            <a:ext uri="{FF2B5EF4-FFF2-40B4-BE49-F238E27FC236}">
              <a16:creationId xmlns:a16="http://schemas.microsoft.com/office/drawing/2014/main" id="{C3608D44-050E-4EF3-93C1-93A2E99F07B1}"/>
            </a:ext>
          </a:extLst>
        </xdr:cNvPr>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03" name="直線コネクタ 302">
          <a:extLst>
            <a:ext uri="{FF2B5EF4-FFF2-40B4-BE49-F238E27FC236}">
              <a16:creationId xmlns:a16="http://schemas.microsoft.com/office/drawing/2014/main" id="{8FD17211-00C4-409B-A81E-5D6D7647A5FE}"/>
            </a:ext>
          </a:extLst>
        </xdr:cNvPr>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04" name="【公営住宅】&#10;一人当たり面積最大値テキスト">
          <a:extLst>
            <a:ext uri="{FF2B5EF4-FFF2-40B4-BE49-F238E27FC236}">
              <a16:creationId xmlns:a16="http://schemas.microsoft.com/office/drawing/2014/main" id="{DC8AE1BE-0396-48A7-8C5A-D5D95D9D9075}"/>
            </a:ext>
          </a:extLst>
        </xdr:cNvPr>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05" name="直線コネクタ 304">
          <a:extLst>
            <a:ext uri="{FF2B5EF4-FFF2-40B4-BE49-F238E27FC236}">
              <a16:creationId xmlns:a16="http://schemas.microsoft.com/office/drawing/2014/main" id="{5DCA4014-1E41-43D3-83A0-8BB1581424BF}"/>
            </a:ext>
          </a:extLst>
        </xdr:cNvPr>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168129</xdr:rowOff>
    </xdr:from>
    <xdr:ext cx="469744" cy="259045"/>
    <xdr:sp macro="" textlink="">
      <xdr:nvSpPr>
        <xdr:cNvPr id="306" name="【公営住宅】&#10;一人当たり面積平均値テキスト">
          <a:extLst>
            <a:ext uri="{FF2B5EF4-FFF2-40B4-BE49-F238E27FC236}">
              <a16:creationId xmlns:a16="http://schemas.microsoft.com/office/drawing/2014/main" id="{A5D8EE36-8CD2-4F4F-9B46-9681F9691EE9}"/>
            </a:ext>
          </a:extLst>
        </xdr:cNvPr>
        <xdr:cNvSpPr txBox="1"/>
      </xdr:nvSpPr>
      <xdr:spPr>
        <a:xfrm>
          <a:off x="10515600" y="14227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07" name="フローチャート: 判断 306">
          <a:extLst>
            <a:ext uri="{FF2B5EF4-FFF2-40B4-BE49-F238E27FC236}">
              <a16:creationId xmlns:a16="http://schemas.microsoft.com/office/drawing/2014/main" id="{546B4D55-36AE-4D3E-8F70-57E12E8F779B}"/>
            </a:ext>
          </a:extLst>
        </xdr:cNvPr>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27251</xdr:rowOff>
    </xdr:from>
    <xdr:to>
      <xdr:col>50</xdr:col>
      <xdr:colOff>165100</xdr:colOff>
      <xdr:row>84</xdr:row>
      <xdr:rowOff>128851</xdr:rowOff>
    </xdr:to>
    <xdr:sp macro="" textlink="">
      <xdr:nvSpPr>
        <xdr:cNvPr id="308" name="フローチャート: 判断 307">
          <a:extLst>
            <a:ext uri="{FF2B5EF4-FFF2-40B4-BE49-F238E27FC236}">
              <a16:creationId xmlns:a16="http://schemas.microsoft.com/office/drawing/2014/main" id="{99751372-0863-42A6-98AA-38AEC49A64A0}"/>
            </a:ext>
          </a:extLst>
        </xdr:cNvPr>
        <xdr:cNvSpPr/>
      </xdr:nvSpPr>
      <xdr:spPr>
        <a:xfrm>
          <a:off x="9588500" y="1442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136434</xdr:rowOff>
    </xdr:from>
    <xdr:to>
      <xdr:col>46</xdr:col>
      <xdr:colOff>38100</xdr:colOff>
      <xdr:row>84</xdr:row>
      <xdr:rowOff>66584</xdr:rowOff>
    </xdr:to>
    <xdr:sp macro="" textlink="">
      <xdr:nvSpPr>
        <xdr:cNvPr id="309" name="フローチャート: 判断 308">
          <a:extLst>
            <a:ext uri="{FF2B5EF4-FFF2-40B4-BE49-F238E27FC236}">
              <a16:creationId xmlns:a16="http://schemas.microsoft.com/office/drawing/2014/main" id="{84A0ABFB-7D56-4F40-A290-6DF821404DE4}"/>
            </a:ext>
          </a:extLst>
        </xdr:cNvPr>
        <xdr:cNvSpPr/>
      </xdr:nvSpPr>
      <xdr:spPr>
        <a:xfrm>
          <a:off x="8699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165390</xdr:rowOff>
    </xdr:from>
    <xdr:to>
      <xdr:col>41</xdr:col>
      <xdr:colOff>101600</xdr:colOff>
      <xdr:row>84</xdr:row>
      <xdr:rowOff>95540</xdr:rowOff>
    </xdr:to>
    <xdr:sp macro="" textlink="">
      <xdr:nvSpPr>
        <xdr:cNvPr id="310" name="フローチャート: 判断 309">
          <a:extLst>
            <a:ext uri="{FF2B5EF4-FFF2-40B4-BE49-F238E27FC236}">
              <a16:creationId xmlns:a16="http://schemas.microsoft.com/office/drawing/2014/main" id="{D578B29B-75AE-4E5A-85A8-FAC38F8284AA}"/>
            </a:ext>
          </a:extLst>
        </xdr:cNvPr>
        <xdr:cNvSpPr/>
      </xdr:nvSpPr>
      <xdr:spPr>
        <a:xfrm>
          <a:off x="7810500" y="1439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116622</xdr:rowOff>
    </xdr:from>
    <xdr:to>
      <xdr:col>36</xdr:col>
      <xdr:colOff>165100</xdr:colOff>
      <xdr:row>85</xdr:row>
      <xdr:rowOff>46772</xdr:rowOff>
    </xdr:to>
    <xdr:sp macro="" textlink="">
      <xdr:nvSpPr>
        <xdr:cNvPr id="311" name="フローチャート: 判断 310">
          <a:extLst>
            <a:ext uri="{FF2B5EF4-FFF2-40B4-BE49-F238E27FC236}">
              <a16:creationId xmlns:a16="http://schemas.microsoft.com/office/drawing/2014/main" id="{31F3CB2E-3D1C-493C-927C-C7DB9D5E9C17}"/>
            </a:ext>
          </a:extLst>
        </xdr:cNvPr>
        <xdr:cNvSpPr/>
      </xdr:nvSpPr>
      <xdr:spPr>
        <a:xfrm>
          <a:off x="6921500" y="1451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8194AEE4-C56D-4ECA-9614-B7EA5CDBA8C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F882A991-47D5-4112-8483-BE3AEF740A6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7E236A8B-63AF-48FA-B6FA-B5586EA9975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3AE714B5-9CAC-4B4D-8E84-BB8EDDBDA05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A4C636C2-EACE-4D1A-95FE-64B68CA68F3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41838</xdr:rowOff>
    </xdr:from>
    <xdr:to>
      <xdr:col>55</xdr:col>
      <xdr:colOff>50800</xdr:colOff>
      <xdr:row>84</xdr:row>
      <xdr:rowOff>143438</xdr:rowOff>
    </xdr:to>
    <xdr:sp macro="" textlink="">
      <xdr:nvSpPr>
        <xdr:cNvPr id="317" name="楕円 316">
          <a:extLst>
            <a:ext uri="{FF2B5EF4-FFF2-40B4-BE49-F238E27FC236}">
              <a16:creationId xmlns:a16="http://schemas.microsoft.com/office/drawing/2014/main" id="{2409B99C-230F-4289-83A8-14A7CC95B9A1}"/>
            </a:ext>
          </a:extLst>
        </xdr:cNvPr>
        <xdr:cNvSpPr/>
      </xdr:nvSpPr>
      <xdr:spPr>
        <a:xfrm>
          <a:off x="10426700" y="1444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20265</xdr:rowOff>
    </xdr:from>
    <xdr:ext cx="469744" cy="259045"/>
    <xdr:sp macro="" textlink="">
      <xdr:nvSpPr>
        <xdr:cNvPr id="318" name="【公営住宅】&#10;一人当たり面積該当値テキスト">
          <a:extLst>
            <a:ext uri="{FF2B5EF4-FFF2-40B4-BE49-F238E27FC236}">
              <a16:creationId xmlns:a16="http://schemas.microsoft.com/office/drawing/2014/main" id="{91FB4CA1-54A2-4C7B-AB92-9AD9B53E9A53}"/>
            </a:ext>
          </a:extLst>
        </xdr:cNvPr>
        <xdr:cNvSpPr txBox="1"/>
      </xdr:nvSpPr>
      <xdr:spPr>
        <a:xfrm>
          <a:off x="10515600" y="1442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93545</xdr:rowOff>
    </xdr:from>
    <xdr:to>
      <xdr:col>50</xdr:col>
      <xdr:colOff>165100</xdr:colOff>
      <xdr:row>85</xdr:row>
      <xdr:rowOff>23695</xdr:rowOff>
    </xdr:to>
    <xdr:sp macro="" textlink="">
      <xdr:nvSpPr>
        <xdr:cNvPr id="319" name="楕円 318">
          <a:extLst>
            <a:ext uri="{FF2B5EF4-FFF2-40B4-BE49-F238E27FC236}">
              <a16:creationId xmlns:a16="http://schemas.microsoft.com/office/drawing/2014/main" id="{2D933DE2-EB7E-4548-B9AD-02EF5E23F5BA}"/>
            </a:ext>
          </a:extLst>
        </xdr:cNvPr>
        <xdr:cNvSpPr/>
      </xdr:nvSpPr>
      <xdr:spPr>
        <a:xfrm>
          <a:off x="9588500" y="1449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92638</xdr:rowOff>
    </xdr:from>
    <xdr:to>
      <xdr:col>55</xdr:col>
      <xdr:colOff>0</xdr:colOff>
      <xdr:row>84</xdr:row>
      <xdr:rowOff>144345</xdr:rowOff>
    </xdr:to>
    <xdr:cxnSp macro="">
      <xdr:nvCxnSpPr>
        <xdr:cNvPr id="320" name="直線コネクタ 319">
          <a:extLst>
            <a:ext uri="{FF2B5EF4-FFF2-40B4-BE49-F238E27FC236}">
              <a16:creationId xmlns:a16="http://schemas.microsoft.com/office/drawing/2014/main" id="{E22268F7-275F-4C22-83B8-8A975DD4AA8E}"/>
            </a:ext>
          </a:extLst>
        </xdr:cNvPr>
        <xdr:cNvCxnSpPr/>
      </xdr:nvCxnSpPr>
      <xdr:spPr>
        <a:xfrm flipV="1">
          <a:off x="9639300" y="14494438"/>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145378</xdr:rowOff>
    </xdr:from>
    <xdr:ext cx="469744" cy="259045"/>
    <xdr:sp macro="" textlink="">
      <xdr:nvSpPr>
        <xdr:cNvPr id="321" name="n_1aveValue【公営住宅】&#10;一人当たり面積">
          <a:extLst>
            <a:ext uri="{FF2B5EF4-FFF2-40B4-BE49-F238E27FC236}">
              <a16:creationId xmlns:a16="http://schemas.microsoft.com/office/drawing/2014/main" id="{4DD4333F-DD89-41C4-8929-E411FB3DF96C}"/>
            </a:ext>
          </a:extLst>
        </xdr:cNvPr>
        <xdr:cNvSpPr txBox="1"/>
      </xdr:nvSpPr>
      <xdr:spPr>
        <a:xfrm>
          <a:off x="9391727" y="1420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83111</xdr:rowOff>
    </xdr:from>
    <xdr:ext cx="469744" cy="259045"/>
    <xdr:sp macro="" textlink="">
      <xdr:nvSpPr>
        <xdr:cNvPr id="322" name="n_2aveValue【公営住宅】&#10;一人当たり面積">
          <a:extLst>
            <a:ext uri="{FF2B5EF4-FFF2-40B4-BE49-F238E27FC236}">
              <a16:creationId xmlns:a16="http://schemas.microsoft.com/office/drawing/2014/main" id="{13642EF4-1DF4-420E-9D75-BE2324BFA4B7}"/>
            </a:ext>
          </a:extLst>
        </xdr:cNvPr>
        <xdr:cNvSpPr txBox="1"/>
      </xdr:nvSpPr>
      <xdr:spPr>
        <a:xfrm>
          <a:off x="8515427" y="141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112067</xdr:rowOff>
    </xdr:from>
    <xdr:ext cx="469744" cy="259045"/>
    <xdr:sp macro="" textlink="">
      <xdr:nvSpPr>
        <xdr:cNvPr id="323" name="n_3aveValue【公営住宅】&#10;一人当たり面積">
          <a:extLst>
            <a:ext uri="{FF2B5EF4-FFF2-40B4-BE49-F238E27FC236}">
              <a16:creationId xmlns:a16="http://schemas.microsoft.com/office/drawing/2014/main" id="{D7C59063-4AEE-4903-B0C8-46F92B1C7B88}"/>
            </a:ext>
          </a:extLst>
        </xdr:cNvPr>
        <xdr:cNvSpPr txBox="1"/>
      </xdr:nvSpPr>
      <xdr:spPr>
        <a:xfrm>
          <a:off x="7626427" y="1417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63299</xdr:rowOff>
    </xdr:from>
    <xdr:ext cx="469744" cy="259045"/>
    <xdr:sp macro="" textlink="">
      <xdr:nvSpPr>
        <xdr:cNvPr id="324" name="n_4aveValue【公営住宅】&#10;一人当たり面積">
          <a:extLst>
            <a:ext uri="{FF2B5EF4-FFF2-40B4-BE49-F238E27FC236}">
              <a16:creationId xmlns:a16="http://schemas.microsoft.com/office/drawing/2014/main" id="{FC1C2CDC-AA3F-452B-AEE2-6EF05A2DE05D}"/>
            </a:ext>
          </a:extLst>
        </xdr:cNvPr>
        <xdr:cNvSpPr txBox="1"/>
      </xdr:nvSpPr>
      <xdr:spPr>
        <a:xfrm>
          <a:off x="6737427" y="1429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14822</xdr:rowOff>
    </xdr:from>
    <xdr:ext cx="469744" cy="259045"/>
    <xdr:sp macro="" textlink="">
      <xdr:nvSpPr>
        <xdr:cNvPr id="325" name="n_1mainValue【公営住宅】&#10;一人当たり面積">
          <a:extLst>
            <a:ext uri="{FF2B5EF4-FFF2-40B4-BE49-F238E27FC236}">
              <a16:creationId xmlns:a16="http://schemas.microsoft.com/office/drawing/2014/main" id="{62F8370D-B233-4EE2-835E-6E79621DC45E}"/>
            </a:ext>
          </a:extLst>
        </xdr:cNvPr>
        <xdr:cNvSpPr txBox="1"/>
      </xdr:nvSpPr>
      <xdr:spPr>
        <a:xfrm>
          <a:off x="9391727" y="1458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6" name="正方形/長方形 325">
          <a:extLst>
            <a:ext uri="{FF2B5EF4-FFF2-40B4-BE49-F238E27FC236}">
              <a16:creationId xmlns:a16="http://schemas.microsoft.com/office/drawing/2014/main" id="{3CDC7D78-D775-4FB5-B3F8-5799EB753E8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7" name="正方形/長方形 326">
          <a:extLst>
            <a:ext uri="{FF2B5EF4-FFF2-40B4-BE49-F238E27FC236}">
              <a16:creationId xmlns:a16="http://schemas.microsoft.com/office/drawing/2014/main" id="{32F7C611-32D9-4230-8498-7610F6F954F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8" name="正方形/長方形 327">
          <a:extLst>
            <a:ext uri="{FF2B5EF4-FFF2-40B4-BE49-F238E27FC236}">
              <a16:creationId xmlns:a16="http://schemas.microsoft.com/office/drawing/2014/main" id="{7E897631-FB0E-448D-9F49-72173B195AA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9" name="正方形/長方形 328">
          <a:extLst>
            <a:ext uri="{FF2B5EF4-FFF2-40B4-BE49-F238E27FC236}">
              <a16:creationId xmlns:a16="http://schemas.microsoft.com/office/drawing/2014/main" id="{F2924DA1-BC54-49CD-97EB-68C21DB7694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0" name="正方形/長方形 329">
          <a:extLst>
            <a:ext uri="{FF2B5EF4-FFF2-40B4-BE49-F238E27FC236}">
              <a16:creationId xmlns:a16="http://schemas.microsoft.com/office/drawing/2014/main" id="{196D2ABC-48CF-4A97-8771-F60B0CCA11B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1" name="正方形/長方形 330">
          <a:extLst>
            <a:ext uri="{FF2B5EF4-FFF2-40B4-BE49-F238E27FC236}">
              <a16:creationId xmlns:a16="http://schemas.microsoft.com/office/drawing/2014/main" id="{84D19CF2-213F-4C3C-92D4-507F2BFFBDB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2" name="正方形/長方形 331">
          <a:extLst>
            <a:ext uri="{FF2B5EF4-FFF2-40B4-BE49-F238E27FC236}">
              <a16:creationId xmlns:a16="http://schemas.microsoft.com/office/drawing/2014/main" id="{382565FE-B82C-4287-945D-27C71AE6AE5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3" name="正方形/長方形 332">
          <a:extLst>
            <a:ext uri="{FF2B5EF4-FFF2-40B4-BE49-F238E27FC236}">
              <a16:creationId xmlns:a16="http://schemas.microsoft.com/office/drawing/2014/main" id="{D454CBCB-57F4-481C-999B-9E724CA9CCC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4" name="正方形/長方形 333">
          <a:extLst>
            <a:ext uri="{FF2B5EF4-FFF2-40B4-BE49-F238E27FC236}">
              <a16:creationId xmlns:a16="http://schemas.microsoft.com/office/drawing/2014/main" id="{D4950A22-3913-4C19-B2BE-C6BE041C5BB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5" name="正方形/長方形 334">
          <a:extLst>
            <a:ext uri="{FF2B5EF4-FFF2-40B4-BE49-F238E27FC236}">
              <a16:creationId xmlns:a16="http://schemas.microsoft.com/office/drawing/2014/main" id="{04FB5440-A3F9-417F-B386-8E0190A4CB7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6" name="正方形/長方形 335">
          <a:extLst>
            <a:ext uri="{FF2B5EF4-FFF2-40B4-BE49-F238E27FC236}">
              <a16:creationId xmlns:a16="http://schemas.microsoft.com/office/drawing/2014/main" id="{473829A5-0917-43C5-8BE5-F57246B7C6F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7" name="正方形/長方形 336">
          <a:extLst>
            <a:ext uri="{FF2B5EF4-FFF2-40B4-BE49-F238E27FC236}">
              <a16:creationId xmlns:a16="http://schemas.microsoft.com/office/drawing/2014/main" id="{1D70AE18-2C8D-4411-BC5C-76E10B2A873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8" name="正方形/長方形 337">
          <a:extLst>
            <a:ext uri="{FF2B5EF4-FFF2-40B4-BE49-F238E27FC236}">
              <a16:creationId xmlns:a16="http://schemas.microsoft.com/office/drawing/2014/main" id="{A1E823C4-1265-401B-BFE0-2AAE49E5727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9" name="正方形/長方形 338">
          <a:extLst>
            <a:ext uri="{FF2B5EF4-FFF2-40B4-BE49-F238E27FC236}">
              <a16:creationId xmlns:a16="http://schemas.microsoft.com/office/drawing/2014/main" id="{9F396F3C-17DE-4103-925B-180454175D9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0" name="正方形/長方形 339">
          <a:extLst>
            <a:ext uri="{FF2B5EF4-FFF2-40B4-BE49-F238E27FC236}">
              <a16:creationId xmlns:a16="http://schemas.microsoft.com/office/drawing/2014/main" id="{3EE33E8C-3D3F-4A5F-9DC2-AF588E61F1C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1" name="正方形/長方形 340">
          <a:extLst>
            <a:ext uri="{FF2B5EF4-FFF2-40B4-BE49-F238E27FC236}">
              <a16:creationId xmlns:a16="http://schemas.microsoft.com/office/drawing/2014/main" id="{9B35D539-0AB5-4D0C-B806-ABE1639CF9E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2" name="正方形/長方形 341">
          <a:extLst>
            <a:ext uri="{FF2B5EF4-FFF2-40B4-BE49-F238E27FC236}">
              <a16:creationId xmlns:a16="http://schemas.microsoft.com/office/drawing/2014/main" id="{EC548FB5-D2BD-4CA0-A7DE-56B1C5001C4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3" name="正方形/長方形 342">
          <a:extLst>
            <a:ext uri="{FF2B5EF4-FFF2-40B4-BE49-F238E27FC236}">
              <a16:creationId xmlns:a16="http://schemas.microsoft.com/office/drawing/2014/main" id="{C732C81F-0AEB-40D5-BE18-F7D0030FC2E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4" name="正方形/長方形 343">
          <a:extLst>
            <a:ext uri="{FF2B5EF4-FFF2-40B4-BE49-F238E27FC236}">
              <a16:creationId xmlns:a16="http://schemas.microsoft.com/office/drawing/2014/main" id="{96543757-8066-4380-BF9A-BB4724FA26A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5" name="正方形/長方形 344">
          <a:extLst>
            <a:ext uri="{FF2B5EF4-FFF2-40B4-BE49-F238E27FC236}">
              <a16:creationId xmlns:a16="http://schemas.microsoft.com/office/drawing/2014/main" id="{2F3CE0B4-09BB-40B8-B98E-6B6D80C02C3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6" name="正方形/長方形 345">
          <a:extLst>
            <a:ext uri="{FF2B5EF4-FFF2-40B4-BE49-F238E27FC236}">
              <a16:creationId xmlns:a16="http://schemas.microsoft.com/office/drawing/2014/main" id="{510F9A23-96F3-45A6-AEA2-785991BF164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7" name="正方形/長方形 346">
          <a:extLst>
            <a:ext uri="{FF2B5EF4-FFF2-40B4-BE49-F238E27FC236}">
              <a16:creationId xmlns:a16="http://schemas.microsoft.com/office/drawing/2014/main" id="{A9DEEC2F-337F-49B4-ADCD-B37F9770BED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8" name="正方形/長方形 347">
          <a:extLst>
            <a:ext uri="{FF2B5EF4-FFF2-40B4-BE49-F238E27FC236}">
              <a16:creationId xmlns:a16="http://schemas.microsoft.com/office/drawing/2014/main" id="{052A81AC-70DC-4C31-A1F5-DB2F046F557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9" name="正方形/長方形 348">
          <a:extLst>
            <a:ext uri="{FF2B5EF4-FFF2-40B4-BE49-F238E27FC236}">
              <a16:creationId xmlns:a16="http://schemas.microsoft.com/office/drawing/2014/main" id="{29103E05-C7E4-4D88-B235-E495D19B04D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0" name="テキスト ボックス 349">
          <a:extLst>
            <a:ext uri="{FF2B5EF4-FFF2-40B4-BE49-F238E27FC236}">
              <a16:creationId xmlns:a16="http://schemas.microsoft.com/office/drawing/2014/main" id="{FFE9DC76-D4C1-4269-8873-89ACD458610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1" name="直線コネクタ 350">
          <a:extLst>
            <a:ext uri="{FF2B5EF4-FFF2-40B4-BE49-F238E27FC236}">
              <a16:creationId xmlns:a16="http://schemas.microsoft.com/office/drawing/2014/main" id="{6B981799-1709-4BCB-8EB2-F0F4767E32B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52" name="テキスト ボックス 351">
          <a:extLst>
            <a:ext uri="{FF2B5EF4-FFF2-40B4-BE49-F238E27FC236}">
              <a16:creationId xmlns:a16="http://schemas.microsoft.com/office/drawing/2014/main" id="{95F15E85-7944-4E6F-9F2D-081EB0B637D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53" name="直線コネクタ 352">
          <a:extLst>
            <a:ext uri="{FF2B5EF4-FFF2-40B4-BE49-F238E27FC236}">
              <a16:creationId xmlns:a16="http://schemas.microsoft.com/office/drawing/2014/main" id="{BC48DA41-49F4-4D0F-8B52-3D2D68D1627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54" name="テキスト ボックス 353">
          <a:extLst>
            <a:ext uri="{FF2B5EF4-FFF2-40B4-BE49-F238E27FC236}">
              <a16:creationId xmlns:a16="http://schemas.microsoft.com/office/drawing/2014/main" id="{0DFE9893-6BE5-4422-97FA-3DE35B8059C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5" name="直線コネクタ 354">
          <a:extLst>
            <a:ext uri="{FF2B5EF4-FFF2-40B4-BE49-F238E27FC236}">
              <a16:creationId xmlns:a16="http://schemas.microsoft.com/office/drawing/2014/main" id="{8F514DE3-F2D3-4085-A019-970A6C11B7A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6" name="テキスト ボックス 355">
          <a:extLst>
            <a:ext uri="{FF2B5EF4-FFF2-40B4-BE49-F238E27FC236}">
              <a16:creationId xmlns:a16="http://schemas.microsoft.com/office/drawing/2014/main" id="{E1D0B3A0-2E7C-49F4-AA25-126E07102E4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7" name="直線コネクタ 356">
          <a:extLst>
            <a:ext uri="{FF2B5EF4-FFF2-40B4-BE49-F238E27FC236}">
              <a16:creationId xmlns:a16="http://schemas.microsoft.com/office/drawing/2014/main" id="{61744765-9BB7-499E-BF50-BDF7ED707FC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8" name="テキスト ボックス 357">
          <a:extLst>
            <a:ext uri="{FF2B5EF4-FFF2-40B4-BE49-F238E27FC236}">
              <a16:creationId xmlns:a16="http://schemas.microsoft.com/office/drawing/2014/main" id="{14BB80C6-16A2-4E2C-A628-85F1AE07A60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9" name="直線コネクタ 358">
          <a:extLst>
            <a:ext uri="{FF2B5EF4-FFF2-40B4-BE49-F238E27FC236}">
              <a16:creationId xmlns:a16="http://schemas.microsoft.com/office/drawing/2014/main" id="{EC63FC83-83BC-4F28-B283-4C4FBB60356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0" name="テキスト ボックス 359">
          <a:extLst>
            <a:ext uri="{FF2B5EF4-FFF2-40B4-BE49-F238E27FC236}">
              <a16:creationId xmlns:a16="http://schemas.microsoft.com/office/drawing/2014/main" id="{3A314761-F2D3-4BF6-BE7A-B24BF392E19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1" name="直線コネクタ 360">
          <a:extLst>
            <a:ext uri="{FF2B5EF4-FFF2-40B4-BE49-F238E27FC236}">
              <a16:creationId xmlns:a16="http://schemas.microsoft.com/office/drawing/2014/main" id="{D4E253DA-5241-4DC9-A9CC-290BC668D07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2" name="テキスト ボックス 361">
          <a:extLst>
            <a:ext uri="{FF2B5EF4-FFF2-40B4-BE49-F238E27FC236}">
              <a16:creationId xmlns:a16="http://schemas.microsoft.com/office/drawing/2014/main" id="{5A11E3D0-8A09-4992-998A-EADAB8670E5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3" name="直線コネクタ 362">
          <a:extLst>
            <a:ext uri="{FF2B5EF4-FFF2-40B4-BE49-F238E27FC236}">
              <a16:creationId xmlns:a16="http://schemas.microsoft.com/office/drawing/2014/main" id="{014557D5-3034-4884-9D12-3CC85677D56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64" name="テキスト ボックス 363">
          <a:extLst>
            <a:ext uri="{FF2B5EF4-FFF2-40B4-BE49-F238E27FC236}">
              <a16:creationId xmlns:a16="http://schemas.microsoft.com/office/drawing/2014/main" id="{05C632CB-2741-4CDF-8F7E-1DAC09D3B0A3}"/>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a:extLst>
            <a:ext uri="{FF2B5EF4-FFF2-40B4-BE49-F238E27FC236}">
              <a16:creationId xmlns:a16="http://schemas.microsoft.com/office/drawing/2014/main" id="{B444F859-B6F5-4652-BD2A-E7FB2B122FF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66" name="【認定こども園・幼稚園・保育所】&#10;有形固定資産減価償却率グラフ枠">
          <a:extLst>
            <a:ext uri="{FF2B5EF4-FFF2-40B4-BE49-F238E27FC236}">
              <a16:creationId xmlns:a16="http://schemas.microsoft.com/office/drawing/2014/main" id="{471EEEF2-69C9-437A-AB3E-F95787B7B09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367" name="直線コネクタ 366">
          <a:extLst>
            <a:ext uri="{FF2B5EF4-FFF2-40B4-BE49-F238E27FC236}">
              <a16:creationId xmlns:a16="http://schemas.microsoft.com/office/drawing/2014/main" id="{70B6B8F6-BFBD-4B4A-94BF-73669B1EC781}"/>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68" name="【認定こども園・幼稚園・保育所】&#10;有形固定資産減価償却率最小値テキスト">
          <a:extLst>
            <a:ext uri="{FF2B5EF4-FFF2-40B4-BE49-F238E27FC236}">
              <a16:creationId xmlns:a16="http://schemas.microsoft.com/office/drawing/2014/main" id="{7B7B7778-462D-463C-A5A0-7AB311D8E433}"/>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69" name="直線コネクタ 368">
          <a:extLst>
            <a:ext uri="{FF2B5EF4-FFF2-40B4-BE49-F238E27FC236}">
              <a16:creationId xmlns:a16="http://schemas.microsoft.com/office/drawing/2014/main" id="{703E945D-8737-4B6D-B349-ECF880368549}"/>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370" name="【認定こども園・幼稚園・保育所】&#10;有形固定資産減価償却率最大値テキスト">
          <a:extLst>
            <a:ext uri="{FF2B5EF4-FFF2-40B4-BE49-F238E27FC236}">
              <a16:creationId xmlns:a16="http://schemas.microsoft.com/office/drawing/2014/main" id="{9118BD9E-BE6B-4892-B8A1-E545E6001598}"/>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371" name="直線コネクタ 370">
          <a:extLst>
            <a:ext uri="{FF2B5EF4-FFF2-40B4-BE49-F238E27FC236}">
              <a16:creationId xmlns:a16="http://schemas.microsoft.com/office/drawing/2014/main" id="{FAD9DB43-09D3-485B-8929-2D8C7CC43C27}"/>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372" name="【認定こども園・幼稚園・保育所】&#10;有形固定資産減価償却率平均値テキスト">
          <a:extLst>
            <a:ext uri="{FF2B5EF4-FFF2-40B4-BE49-F238E27FC236}">
              <a16:creationId xmlns:a16="http://schemas.microsoft.com/office/drawing/2014/main" id="{3AA415C0-2124-4AE2-943B-B9D2B51B84F7}"/>
            </a:ext>
          </a:extLst>
        </xdr:cNvPr>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373" name="フローチャート: 判断 372">
          <a:extLst>
            <a:ext uri="{FF2B5EF4-FFF2-40B4-BE49-F238E27FC236}">
              <a16:creationId xmlns:a16="http://schemas.microsoft.com/office/drawing/2014/main" id="{14C7773F-A8FF-49BD-AFDC-5735F6988C1F}"/>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35197</xdr:rowOff>
    </xdr:from>
    <xdr:to>
      <xdr:col>81</xdr:col>
      <xdr:colOff>101600</xdr:colOff>
      <xdr:row>37</xdr:row>
      <xdr:rowOff>136797</xdr:rowOff>
    </xdr:to>
    <xdr:sp macro="" textlink="">
      <xdr:nvSpPr>
        <xdr:cNvPr id="374" name="フローチャート: 判断 373">
          <a:extLst>
            <a:ext uri="{FF2B5EF4-FFF2-40B4-BE49-F238E27FC236}">
              <a16:creationId xmlns:a16="http://schemas.microsoft.com/office/drawing/2014/main" id="{EB30D489-4858-499B-BF9D-E4C748EECFD0}"/>
            </a:ext>
          </a:extLst>
        </xdr:cNvPr>
        <xdr:cNvSpPr/>
      </xdr:nvSpPr>
      <xdr:spPr>
        <a:xfrm>
          <a:off x="15430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123372</xdr:rowOff>
    </xdr:from>
    <xdr:to>
      <xdr:col>76</xdr:col>
      <xdr:colOff>165100</xdr:colOff>
      <xdr:row>37</xdr:row>
      <xdr:rowOff>53522</xdr:rowOff>
    </xdr:to>
    <xdr:sp macro="" textlink="">
      <xdr:nvSpPr>
        <xdr:cNvPr id="375" name="フローチャート: 判断 374">
          <a:extLst>
            <a:ext uri="{FF2B5EF4-FFF2-40B4-BE49-F238E27FC236}">
              <a16:creationId xmlns:a16="http://schemas.microsoft.com/office/drawing/2014/main" id="{5C11C1F2-5CED-4DB8-BD20-407D08E901EF}"/>
            </a:ext>
          </a:extLst>
        </xdr:cNvPr>
        <xdr:cNvSpPr/>
      </xdr:nvSpPr>
      <xdr:spPr>
        <a:xfrm>
          <a:off x="14541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139700</xdr:rowOff>
    </xdr:from>
    <xdr:to>
      <xdr:col>72</xdr:col>
      <xdr:colOff>38100</xdr:colOff>
      <xdr:row>37</xdr:row>
      <xdr:rowOff>69850</xdr:rowOff>
    </xdr:to>
    <xdr:sp macro="" textlink="">
      <xdr:nvSpPr>
        <xdr:cNvPr id="376" name="フローチャート: 判断 375">
          <a:extLst>
            <a:ext uri="{FF2B5EF4-FFF2-40B4-BE49-F238E27FC236}">
              <a16:creationId xmlns:a16="http://schemas.microsoft.com/office/drawing/2014/main" id="{262AB569-92D1-487F-9B36-78C64CA5FFE3}"/>
            </a:ext>
          </a:extLst>
        </xdr:cNvPr>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141333</xdr:rowOff>
    </xdr:from>
    <xdr:to>
      <xdr:col>67</xdr:col>
      <xdr:colOff>101600</xdr:colOff>
      <xdr:row>38</xdr:row>
      <xdr:rowOff>71482</xdr:rowOff>
    </xdr:to>
    <xdr:sp macro="" textlink="">
      <xdr:nvSpPr>
        <xdr:cNvPr id="377" name="フローチャート: 判断 376">
          <a:extLst>
            <a:ext uri="{FF2B5EF4-FFF2-40B4-BE49-F238E27FC236}">
              <a16:creationId xmlns:a16="http://schemas.microsoft.com/office/drawing/2014/main" id="{DFAE5861-90D3-4A77-B871-92288E2BCAA3}"/>
            </a:ext>
          </a:extLst>
        </xdr:cNvPr>
        <xdr:cNvSpPr/>
      </xdr:nvSpPr>
      <xdr:spPr>
        <a:xfrm>
          <a:off x="127635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D6C771A5-54F4-4E87-A22F-17842B5AFB3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1854933A-7BA1-48A6-82FA-AB8A27DA3D4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7E35595D-B39B-433A-836A-781458CDFB9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E8F461D8-A4D4-4E1B-B3A1-6BF676378E7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24AC3173-01DE-4A22-A4A3-44D559A4FCF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27033</xdr:rowOff>
    </xdr:from>
    <xdr:to>
      <xdr:col>85</xdr:col>
      <xdr:colOff>177800</xdr:colOff>
      <xdr:row>33</xdr:row>
      <xdr:rowOff>128633</xdr:rowOff>
    </xdr:to>
    <xdr:sp macro="" textlink="">
      <xdr:nvSpPr>
        <xdr:cNvPr id="383" name="楕円 382">
          <a:extLst>
            <a:ext uri="{FF2B5EF4-FFF2-40B4-BE49-F238E27FC236}">
              <a16:creationId xmlns:a16="http://schemas.microsoft.com/office/drawing/2014/main" id="{719458F1-A998-4234-B68F-ADA4AB99F1F0}"/>
            </a:ext>
          </a:extLst>
        </xdr:cNvPr>
        <xdr:cNvSpPr/>
      </xdr:nvSpPr>
      <xdr:spPr>
        <a:xfrm>
          <a:off x="16268700" y="568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151510</xdr:rowOff>
    </xdr:from>
    <xdr:ext cx="340478" cy="259045"/>
    <xdr:sp macro="" textlink="">
      <xdr:nvSpPr>
        <xdr:cNvPr id="384" name="【認定こども園・幼稚園・保育所】&#10;有形固定資産減価償却率該当値テキスト">
          <a:extLst>
            <a:ext uri="{FF2B5EF4-FFF2-40B4-BE49-F238E27FC236}">
              <a16:creationId xmlns:a16="http://schemas.microsoft.com/office/drawing/2014/main" id="{B68BE174-7F04-4F12-A783-4F258F64CE7A}"/>
            </a:ext>
          </a:extLst>
        </xdr:cNvPr>
        <xdr:cNvSpPr txBox="1"/>
      </xdr:nvSpPr>
      <xdr:spPr>
        <a:xfrm>
          <a:off x="16357600" y="5637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25400</xdr:rowOff>
    </xdr:from>
    <xdr:to>
      <xdr:col>81</xdr:col>
      <xdr:colOff>101600</xdr:colOff>
      <xdr:row>37</xdr:row>
      <xdr:rowOff>127000</xdr:rowOff>
    </xdr:to>
    <xdr:sp macro="" textlink="">
      <xdr:nvSpPr>
        <xdr:cNvPr id="385" name="楕円 384">
          <a:extLst>
            <a:ext uri="{FF2B5EF4-FFF2-40B4-BE49-F238E27FC236}">
              <a16:creationId xmlns:a16="http://schemas.microsoft.com/office/drawing/2014/main" id="{92565B17-4864-4D64-99DE-2099D288AA83}"/>
            </a:ext>
          </a:extLst>
        </xdr:cNvPr>
        <xdr:cNvSpPr/>
      </xdr:nvSpPr>
      <xdr:spPr>
        <a:xfrm>
          <a:off x="15430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77833</xdr:rowOff>
    </xdr:from>
    <xdr:to>
      <xdr:col>85</xdr:col>
      <xdr:colOff>127000</xdr:colOff>
      <xdr:row>37</xdr:row>
      <xdr:rowOff>76200</xdr:rowOff>
    </xdr:to>
    <xdr:cxnSp macro="">
      <xdr:nvCxnSpPr>
        <xdr:cNvPr id="386" name="直線コネクタ 385">
          <a:extLst>
            <a:ext uri="{FF2B5EF4-FFF2-40B4-BE49-F238E27FC236}">
              <a16:creationId xmlns:a16="http://schemas.microsoft.com/office/drawing/2014/main" id="{9324EDD6-8CEC-4192-8840-D4259DA8557B}"/>
            </a:ext>
          </a:extLst>
        </xdr:cNvPr>
        <xdr:cNvCxnSpPr/>
      </xdr:nvCxnSpPr>
      <xdr:spPr>
        <a:xfrm flipV="1">
          <a:off x="15481300" y="5735683"/>
          <a:ext cx="838200" cy="68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127924</xdr:rowOff>
    </xdr:from>
    <xdr:ext cx="405111" cy="259045"/>
    <xdr:sp macro="" textlink="">
      <xdr:nvSpPr>
        <xdr:cNvPr id="387" name="n_1aveValue【認定こども園・幼稚園・保育所】&#10;有形固定資産減価償却率">
          <a:extLst>
            <a:ext uri="{FF2B5EF4-FFF2-40B4-BE49-F238E27FC236}">
              <a16:creationId xmlns:a16="http://schemas.microsoft.com/office/drawing/2014/main" id="{333FC5CC-24A2-4E29-ABC2-D51D32DC6F54}"/>
            </a:ext>
          </a:extLst>
        </xdr:cNvPr>
        <xdr:cNvSpPr txBox="1"/>
      </xdr:nvSpPr>
      <xdr:spPr>
        <a:xfrm>
          <a:off x="152660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70049</xdr:rowOff>
    </xdr:from>
    <xdr:ext cx="405111" cy="259045"/>
    <xdr:sp macro="" textlink="">
      <xdr:nvSpPr>
        <xdr:cNvPr id="388" name="n_2aveValue【認定こども園・幼稚園・保育所】&#10;有形固定資産減価償却率">
          <a:extLst>
            <a:ext uri="{FF2B5EF4-FFF2-40B4-BE49-F238E27FC236}">
              <a16:creationId xmlns:a16="http://schemas.microsoft.com/office/drawing/2014/main" id="{D92E8A64-C21E-45EF-986E-08AA1AA40C19}"/>
            </a:ext>
          </a:extLst>
        </xdr:cNvPr>
        <xdr:cNvSpPr txBox="1"/>
      </xdr:nvSpPr>
      <xdr:spPr>
        <a:xfrm>
          <a:off x="14389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86377</xdr:rowOff>
    </xdr:from>
    <xdr:ext cx="405111" cy="259045"/>
    <xdr:sp macro="" textlink="">
      <xdr:nvSpPr>
        <xdr:cNvPr id="389" name="n_3aveValue【認定こども園・幼稚園・保育所】&#10;有形固定資産減価償却率">
          <a:extLst>
            <a:ext uri="{FF2B5EF4-FFF2-40B4-BE49-F238E27FC236}">
              <a16:creationId xmlns:a16="http://schemas.microsoft.com/office/drawing/2014/main" id="{0118DD13-DC11-42FF-9B0A-4DF736E91DD2}"/>
            </a:ext>
          </a:extLst>
        </xdr:cNvPr>
        <xdr:cNvSpPr txBox="1"/>
      </xdr:nvSpPr>
      <xdr:spPr>
        <a:xfrm>
          <a:off x="13500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88010</xdr:rowOff>
    </xdr:from>
    <xdr:ext cx="405111" cy="259045"/>
    <xdr:sp macro="" textlink="">
      <xdr:nvSpPr>
        <xdr:cNvPr id="390" name="n_4aveValue【認定こども園・幼稚園・保育所】&#10;有形固定資産減価償却率">
          <a:extLst>
            <a:ext uri="{FF2B5EF4-FFF2-40B4-BE49-F238E27FC236}">
              <a16:creationId xmlns:a16="http://schemas.microsoft.com/office/drawing/2014/main" id="{5DC8F844-8219-404D-A4AC-3A42EE14CAEB}"/>
            </a:ext>
          </a:extLst>
        </xdr:cNvPr>
        <xdr:cNvSpPr txBox="1"/>
      </xdr:nvSpPr>
      <xdr:spPr>
        <a:xfrm>
          <a:off x="12611744"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143527</xdr:rowOff>
    </xdr:from>
    <xdr:ext cx="405111" cy="259045"/>
    <xdr:sp macro="" textlink="">
      <xdr:nvSpPr>
        <xdr:cNvPr id="391" name="n_1mainValue【認定こども園・幼稚園・保育所】&#10;有形固定資産減価償却率">
          <a:extLst>
            <a:ext uri="{FF2B5EF4-FFF2-40B4-BE49-F238E27FC236}">
              <a16:creationId xmlns:a16="http://schemas.microsoft.com/office/drawing/2014/main" id="{BD4696D8-9D8C-47C6-A095-96841D0DA744}"/>
            </a:ext>
          </a:extLst>
        </xdr:cNvPr>
        <xdr:cNvSpPr txBox="1"/>
      </xdr:nvSpPr>
      <xdr:spPr>
        <a:xfrm>
          <a:off x="152660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2" name="正方形/長方形 391">
          <a:extLst>
            <a:ext uri="{FF2B5EF4-FFF2-40B4-BE49-F238E27FC236}">
              <a16:creationId xmlns:a16="http://schemas.microsoft.com/office/drawing/2014/main" id="{B84B38AB-1740-4B94-9140-95372B4FF4A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3" name="正方形/長方形 392">
          <a:extLst>
            <a:ext uri="{FF2B5EF4-FFF2-40B4-BE49-F238E27FC236}">
              <a16:creationId xmlns:a16="http://schemas.microsoft.com/office/drawing/2014/main" id="{4119FC51-A30F-48A8-9B2D-1CDF2736D0E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4" name="正方形/長方形 393">
          <a:extLst>
            <a:ext uri="{FF2B5EF4-FFF2-40B4-BE49-F238E27FC236}">
              <a16:creationId xmlns:a16="http://schemas.microsoft.com/office/drawing/2014/main" id="{CCA3A672-1231-47B3-8044-D60039F6058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5" name="正方形/長方形 394">
          <a:extLst>
            <a:ext uri="{FF2B5EF4-FFF2-40B4-BE49-F238E27FC236}">
              <a16:creationId xmlns:a16="http://schemas.microsoft.com/office/drawing/2014/main" id="{5F9189CD-3CF7-4EC8-9221-D167AC0DF1C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6" name="正方形/長方形 395">
          <a:extLst>
            <a:ext uri="{FF2B5EF4-FFF2-40B4-BE49-F238E27FC236}">
              <a16:creationId xmlns:a16="http://schemas.microsoft.com/office/drawing/2014/main" id="{4CA8A701-1A0E-4B27-AC39-FFDE67657CD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7" name="正方形/長方形 396">
          <a:extLst>
            <a:ext uri="{FF2B5EF4-FFF2-40B4-BE49-F238E27FC236}">
              <a16:creationId xmlns:a16="http://schemas.microsoft.com/office/drawing/2014/main" id="{38EB3870-75F3-4673-8DAE-2291F821F8E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8" name="正方形/長方形 397">
          <a:extLst>
            <a:ext uri="{FF2B5EF4-FFF2-40B4-BE49-F238E27FC236}">
              <a16:creationId xmlns:a16="http://schemas.microsoft.com/office/drawing/2014/main" id="{5F877FB7-ACE9-41C3-83C1-6BBF47B00E0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9" name="正方形/長方形 398">
          <a:extLst>
            <a:ext uri="{FF2B5EF4-FFF2-40B4-BE49-F238E27FC236}">
              <a16:creationId xmlns:a16="http://schemas.microsoft.com/office/drawing/2014/main" id="{9E534CEA-93AD-4E8D-8D7E-2CFEF63CD29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0" name="テキスト ボックス 399">
          <a:extLst>
            <a:ext uri="{FF2B5EF4-FFF2-40B4-BE49-F238E27FC236}">
              <a16:creationId xmlns:a16="http://schemas.microsoft.com/office/drawing/2014/main" id="{81C78EE5-8CA8-45A8-8086-015ECD3786F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1" name="直線コネクタ 400">
          <a:extLst>
            <a:ext uri="{FF2B5EF4-FFF2-40B4-BE49-F238E27FC236}">
              <a16:creationId xmlns:a16="http://schemas.microsoft.com/office/drawing/2014/main" id="{D7BF244F-C28D-409A-B85B-C56C1DC9F2E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2" name="直線コネクタ 401">
          <a:extLst>
            <a:ext uri="{FF2B5EF4-FFF2-40B4-BE49-F238E27FC236}">
              <a16:creationId xmlns:a16="http://schemas.microsoft.com/office/drawing/2014/main" id="{29C10346-296A-479E-80C9-2CCCFD825075}"/>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3" name="テキスト ボックス 402">
          <a:extLst>
            <a:ext uri="{FF2B5EF4-FFF2-40B4-BE49-F238E27FC236}">
              <a16:creationId xmlns:a16="http://schemas.microsoft.com/office/drawing/2014/main" id="{72067FCD-83B7-4727-A7E5-FE1934D2DEF6}"/>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4" name="直線コネクタ 403">
          <a:extLst>
            <a:ext uri="{FF2B5EF4-FFF2-40B4-BE49-F238E27FC236}">
              <a16:creationId xmlns:a16="http://schemas.microsoft.com/office/drawing/2014/main" id="{48EBB136-B570-489C-851F-DE4586A0552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5" name="テキスト ボックス 404">
          <a:extLst>
            <a:ext uri="{FF2B5EF4-FFF2-40B4-BE49-F238E27FC236}">
              <a16:creationId xmlns:a16="http://schemas.microsoft.com/office/drawing/2014/main" id="{632903A5-3A6B-4A3F-96EF-9277A9C88AB2}"/>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6" name="直線コネクタ 405">
          <a:extLst>
            <a:ext uri="{FF2B5EF4-FFF2-40B4-BE49-F238E27FC236}">
              <a16:creationId xmlns:a16="http://schemas.microsoft.com/office/drawing/2014/main" id="{167FC76B-D152-48A4-8AC3-6B07DD4B1BF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07" name="テキスト ボックス 406">
          <a:extLst>
            <a:ext uri="{FF2B5EF4-FFF2-40B4-BE49-F238E27FC236}">
              <a16:creationId xmlns:a16="http://schemas.microsoft.com/office/drawing/2014/main" id="{9DFFE4C8-9BB5-4974-A689-DD14D2E140D9}"/>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8" name="直線コネクタ 407">
          <a:extLst>
            <a:ext uri="{FF2B5EF4-FFF2-40B4-BE49-F238E27FC236}">
              <a16:creationId xmlns:a16="http://schemas.microsoft.com/office/drawing/2014/main" id="{35291413-EC02-4C2B-9929-465FB72F0DB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9" name="テキスト ボックス 408">
          <a:extLst>
            <a:ext uri="{FF2B5EF4-FFF2-40B4-BE49-F238E27FC236}">
              <a16:creationId xmlns:a16="http://schemas.microsoft.com/office/drawing/2014/main" id="{35D8F956-5322-4E76-9C1B-C8FBADBB82DC}"/>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0" name="直線コネクタ 409">
          <a:extLst>
            <a:ext uri="{FF2B5EF4-FFF2-40B4-BE49-F238E27FC236}">
              <a16:creationId xmlns:a16="http://schemas.microsoft.com/office/drawing/2014/main" id="{2B8AED9D-6451-4B1A-8A6E-773AD489763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1" name="テキスト ボックス 410">
          <a:extLst>
            <a:ext uri="{FF2B5EF4-FFF2-40B4-BE49-F238E27FC236}">
              <a16:creationId xmlns:a16="http://schemas.microsoft.com/office/drawing/2014/main" id="{B3780599-C028-452D-BEE3-65A0AADE346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2" name="【認定こども園・幼稚園・保育所】&#10;一人当たり面積グラフ枠">
          <a:extLst>
            <a:ext uri="{FF2B5EF4-FFF2-40B4-BE49-F238E27FC236}">
              <a16:creationId xmlns:a16="http://schemas.microsoft.com/office/drawing/2014/main" id="{C3DC2A74-8249-4050-A3A7-B5EFFA24E05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13" name="直線コネクタ 412">
          <a:extLst>
            <a:ext uri="{FF2B5EF4-FFF2-40B4-BE49-F238E27FC236}">
              <a16:creationId xmlns:a16="http://schemas.microsoft.com/office/drawing/2014/main" id="{E7C1E5DA-9B02-474A-9463-52FA70F84690}"/>
            </a:ext>
          </a:extLst>
        </xdr:cNvPr>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14" name="【認定こども園・幼稚園・保育所】&#10;一人当たり面積最小値テキスト">
          <a:extLst>
            <a:ext uri="{FF2B5EF4-FFF2-40B4-BE49-F238E27FC236}">
              <a16:creationId xmlns:a16="http://schemas.microsoft.com/office/drawing/2014/main" id="{6824BC48-390B-4482-8EE0-A16E8E0A9E73}"/>
            </a:ext>
          </a:extLst>
        </xdr:cNvPr>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15" name="直線コネクタ 414">
          <a:extLst>
            <a:ext uri="{FF2B5EF4-FFF2-40B4-BE49-F238E27FC236}">
              <a16:creationId xmlns:a16="http://schemas.microsoft.com/office/drawing/2014/main" id="{3F77D83E-54EE-4B25-8155-886EBD840DA8}"/>
            </a:ext>
          </a:extLst>
        </xdr:cNvPr>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16" name="【認定こども園・幼稚園・保育所】&#10;一人当たり面積最大値テキスト">
          <a:extLst>
            <a:ext uri="{FF2B5EF4-FFF2-40B4-BE49-F238E27FC236}">
              <a16:creationId xmlns:a16="http://schemas.microsoft.com/office/drawing/2014/main" id="{AEB5FCE9-C9F0-49D3-BD93-957F2F5CD092}"/>
            </a:ext>
          </a:extLst>
        </xdr:cNvPr>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17" name="直線コネクタ 416">
          <a:extLst>
            <a:ext uri="{FF2B5EF4-FFF2-40B4-BE49-F238E27FC236}">
              <a16:creationId xmlns:a16="http://schemas.microsoft.com/office/drawing/2014/main" id="{216A1345-990D-4C84-9499-E7E5C9F5398A}"/>
            </a:ext>
          </a:extLst>
        </xdr:cNvPr>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51478</xdr:rowOff>
    </xdr:from>
    <xdr:ext cx="469744" cy="259045"/>
    <xdr:sp macro="" textlink="">
      <xdr:nvSpPr>
        <xdr:cNvPr id="418" name="【認定こども園・幼稚園・保育所】&#10;一人当たり面積平均値テキスト">
          <a:extLst>
            <a:ext uri="{FF2B5EF4-FFF2-40B4-BE49-F238E27FC236}">
              <a16:creationId xmlns:a16="http://schemas.microsoft.com/office/drawing/2014/main" id="{B4A2BE46-9639-45B3-B13C-70E56C0A17FE}"/>
            </a:ext>
          </a:extLst>
        </xdr:cNvPr>
        <xdr:cNvSpPr txBox="1"/>
      </xdr:nvSpPr>
      <xdr:spPr>
        <a:xfrm>
          <a:off x="22199600" y="6566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19" name="フローチャート: 判断 418">
          <a:extLst>
            <a:ext uri="{FF2B5EF4-FFF2-40B4-BE49-F238E27FC236}">
              <a16:creationId xmlns:a16="http://schemas.microsoft.com/office/drawing/2014/main" id="{10E5688C-6EA7-4B9A-9308-E6EEC4D8F456}"/>
            </a:ext>
          </a:extLst>
        </xdr:cNvPr>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60604</xdr:rowOff>
    </xdr:from>
    <xdr:to>
      <xdr:col>112</xdr:col>
      <xdr:colOff>38100</xdr:colOff>
      <xdr:row>39</xdr:row>
      <xdr:rowOff>162204</xdr:rowOff>
    </xdr:to>
    <xdr:sp macro="" textlink="">
      <xdr:nvSpPr>
        <xdr:cNvPr id="420" name="フローチャート: 判断 419">
          <a:extLst>
            <a:ext uri="{FF2B5EF4-FFF2-40B4-BE49-F238E27FC236}">
              <a16:creationId xmlns:a16="http://schemas.microsoft.com/office/drawing/2014/main" id="{5BB51D99-0FA5-4F53-9169-716E98A84729}"/>
            </a:ext>
          </a:extLst>
        </xdr:cNvPr>
        <xdr:cNvSpPr/>
      </xdr:nvSpPr>
      <xdr:spPr>
        <a:xfrm>
          <a:off x="21272500" y="674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26771</xdr:rowOff>
    </xdr:from>
    <xdr:to>
      <xdr:col>107</xdr:col>
      <xdr:colOff>101600</xdr:colOff>
      <xdr:row>39</xdr:row>
      <xdr:rowOff>128371</xdr:rowOff>
    </xdr:to>
    <xdr:sp macro="" textlink="">
      <xdr:nvSpPr>
        <xdr:cNvPr id="421" name="フローチャート: 判断 420">
          <a:extLst>
            <a:ext uri="{FF2B5EF4-FFF2-40B4-BE49-F238E27FC236}">
              <a16:creationId xmlns:a16="http://schemas.microsoft.com/office/drawing/2014/main" id="{128E5FA7-47C4-40E3-8C1F-184080835F64}"/>
            </a:ext>
          </a:extLst>
        </xdr:cNvPr>
        <xdr:cNvSpPr/>
      </xdr:nvSpPr>
      <xdr:spPr>
        <a:xfrm>
          <a:off x="20383500" y="671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44145</xdr:rowOff>
    </xdr:from>
    <xdr:to>
      <xdr:col>102</xdr:col>
      <xdr:colOff>165100</xdr:colOff>
      <xdr:row>39</xdr:row>
      <xdr:rowOff>145745</xdr:rowOff>
    </xdr:to>
    <xdr:sp macro="" textlink="">
      <xdr:nvSpPr>
        <xdr:cNvPr id="422" name="フローチャート: 判断 421">
          <a:extLst>
            <a:ext uri="{FF2B5EF4-FFF2-40B4-BE49-F238E27FC236}">
              <a16:creationId xmlns:a16="http://schemas.microsoft.com/office/drawing/2014/main" id="{8913DFEF-7BA4-4F37-8347-83CC22D15413}"/>
            </a:ext>
          </a:extLst>
        </xdr:cNvPr>
        <xdr:cNvSpPr/>
      </xdr:nvSpPr>
      <xdr:spPr>
        <a:xfrm>
          <a:off x="194945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51460</xdr:rowOff>
    </xdr:from>
    <xdr:to>
      <xdr:col>98</xdr:col>
      <xdr:colOff>38100</xdr:colOff>
      <xdr:row>39</xdr:row>
      <xdr:rowOff>153060</xdr:rowOff>
    </xdr:to>
    <xdr:sp macro="" textlink="">
      <xdr:nvSpPr>
        <xdr:cNvPr id="423" name="フローチャート: 判断 422">
          <a:extLst>
            <a:ext uri="{FF2B5EF4-FFF2-40B4-BE49-F238E27FC236}">
              <a16:creationId xmlns:a16="http://schemas.microsoft.com/office/drawing/2014/main" id="{AB00E3CD-16CF-4801-825E-B72B294BFECD}"/>
            </a:ext>
          </a:extLst>
        </xdr:cNvPr>
        <xdr:cNvSpPr/>
      </xdr:nvSpPr>
      <xdr:spPr>
        <a:xfrm>
          <a:off x="18605500" y="673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76F19E5A-3119-4171-9EC7-D3DDA2AA9FF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ECDDD2BE-43A0-4BF0-A133-A89EC3FE1A7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9C3D9B50-C843-4F9E-991F-8F71A8A28BA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F3B50778-CACF-43BF-B842-A23275270B0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E1F9053A-FC36-45D1-B44B-2B911DF50CD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102667</xdr:rowOff>
    </xdr:from>
    <xdr:to>
      <xdr:col>116</xdr:col>
      <xdr:colOff>114300</xdr:colOff>
      <xdr:row>40</xdr:row>
      <xdr:rowOff>32817</xdr:rowOff>
    </xdr:to>
    <xdr:sp macro="" textlink="">
      <xdr:nvSpPr>
        <xdr:cNvPr id="429" name="楕円 428">
          <a:extLst>
            <a:ext uri="{FF2B5EF4-FFF2-40B4-BE49-F238E27FC236}">
              <a16:creationId xmlns:a16="http://schemas.microsoft.com/office/drawing/2014/main" id="{6850FAB8-4C69-4E71-9280-2134D0714998}"/>
            </a:ext>
          </a:extLst>
        </xdr:cNvPr>
        <xdr:cNvSpPr/>
      </xdr:nvSpPr>
      <xdr:spPr>
        <a:xfrm>
          <a:off x="22110700" y="678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81094</xdr:rowOff>
    </xdr:from>
    <xdr:ext cx="469744" cy="259045"/>
    <xdr:sp macro="" textlink="">
      <xdr:nvSpPr>
        <xdr:cNvPr id="430" name="【認定こども園・幼稚園・保育所】&#10;一人当たり面積該当値テキスト">
          <a:extLst>
            <a:ext uri="{FF2B5EF4-FFF2-40B4-BE49-F238E27FC236}">
              <a16:creationId xmlns:a16="http://schemas.microsoft.com/office/drawing/2014/main" id="{4F094A1F-C047-4AC1-9A9C-EEE2C3689D76}"/>
            </a:ext>
          </a:extLst>
        </xdr:cNvPr>
        <xdr:cNvSpPr txBox="1"/>
      </xdr:nvSpPr>
      <xdr:spPr>
        <a:xfrm>
          <a:off x="22199600" y="676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3454</xdr:rowOff>
    </xdr:from>
    <xdr:to>
      <xdr:col>112</xdr:col>
      <xdr:colOff>38100</xdr:colOff>
      <xdr:row>38</xdr:row>
      <xdr:rowOff>105054</xdr:rowOff>
    </xdr:to>
    <xdr:sp macro="" textlink="">
      <xdr:nvSpPr>
        <xdr:cNvPr id="431" name="楕円 430">
          <a:extLst>
            <a:ext uri="{FF2B5EF4-FFF2-40B4-BE49-F238E27FC236}">
              <a16:creationId xmlns:a16="http://schemas.microsoft.com/office/drawing/2014/main" id="{4A1C5FE8-DBC1-401F-86FE-DBB2BAA04C99}"/>
            </a:ext>
          </a:extLst>
        </xdr:cNvPr>
        <xdr:cNvSpPr/>
      </xdr:nvSpPr>
      <xdr:spPr>
        <a:xfrm>
          <a:off x="21272500" y="651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54254</xdr:rowOff>
    </xdr:from>
    <xdr:to>
      <xdr:col>116</xdr:col>
      <xdr:colOff>63500</xdr:colOff>
      <xdr:row>39</xdr:row>
      <xdr:rowOff>153467</xdr:rowOff>
    </xdr:to>
    <xdr:cxnSp macro="">
      <xdr:nvCxnSpPr>
        <xdr:cNvPr id="432" name="直線コネクタ 431">
          <a:extLst>
            <a:ext uri="{FF2B5EF4-FFF2-40B4-BE49-F238E27FC236}">
              <a16:creationId xmlns:a16="http://schemas.microsoft.com/office/drawing/2014/main" id="{5695A84D-98D9-4F74-8011-CC10C168CF9C}"/>
            </a:ext>
          </a:extLst>
        </xdr:cNvPr>
        <xdr:cNvCxnSpPr/>
      </xdr:nvCxnSpPr>
      <xdr:spPr>
        <a:xfrm>
          <a:off x="21323300" y="6569354"/>
          <a:ext cx="838200" cy="27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153331</xdr:rowOff>
    </xdr:from>
    <xdr:ext cx="469744" cy="259045"/>
    <xdr:sp macro="" textlink="">
      <xdr:nvSpPr>
        <xdr:cNvPr id="433" name="n_1aveValue【認定こども園・幼稚園・保育所】&#10;一人当たり面積">
          <a:extLst>
            <a:ext uri="{FF2B5EF4-FFF2-40B4-BE49-F238E27FC236}">
              <a16:creationId xmlns:a16="http://schemas.microsoft.com/office/drawing/2014/main" id="{66D45087-7DC6-4218-8C1F-0CA097C53BE5}"/>
            </a:ext>
          </a:extLst>
        </xdr:cNvPr>
        <xdr:cNvSpPr txBox="1"/>
      </xdr:nvSpPr>
      <xdr:spPr>
        <a:xfrm>
          <a:off x="21075727" y="683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144898</xdr:rowOff>
    </xdr:from>
    <xdr:ext cx="469744" cy="259045"/>
    <xdr:sp macro="" textlink="">
      <xdr:nvSpPr>
        <xdr:cNvPr id="434" name="n_2aveValue【認定こども園・幼稚園・保育所】&#10;一人当たり面積">
          <a:extLst>
            <a:ext uri="{FF2B5EF4-FFF2-40B4-BE49-F238E27FC236}">
              <a16:creationId xmlns:a16="http://schemas.microsoft.com/office/drawing/2014/main" id="{FFF7003C-7395-47DE-9D50-6F02386BA40C}"/>
            </a:ext>
          </a:extLst>
        </xdr:cNvPr>
        <xdr:cNvSpPr txBox="1"/>
      </xdr:nvSpPr>
      <xdr:spPr>
        <a:xfrm>
          <a:off x="20199427" y="648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162272</xdr:rowOff>
    </xdr:from>
    <xdr:ext cx="469744" cy="259045"/>
    <xdr:sp macro="" textlink="">
      <xdr:nvSpPr>
        <xdr:cNvPr id="435" name="n_3aveValue【認定こども園・幼稚園・保育所】&#10;一人当たり面積">
          <a:extLst>
            <a:ext uri="{FF2B5EF4-FFF2-40B4-BE49-F238E27FC236}">
              <a16:creationId xmlns:a16="http://schemas.microsoft.com/office/drawing/2014/main" id="{830230A3-AE95-456A-B5AC-C0F81734235D}"/>
            </a:ext>
          </a:extLst>
        </xdr:cNvPr>
        <xdr:cNvSpPr txBox="1"/>
      </xdr:nvSpPr>
      <xdr:spPr>
        <a:xfrm>
          <a:off x="19310427" y="650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169587</xdr:rowOff>
    </xdr:from>
    <xdr:ext cx="469744" cy="259045"/>
    <xdr:sp macro="" textlink="">
      <xdr:nvSpPr>
        <xdr:cNvPr id="436" name="n_4aveValue【認定こども園・幼稚園・保育所】&#10;一人当たり面積">
          <a:extLst>
            <a:ext uri="{FF2B5EF4-FFF2-40B4-BE49-F238E27FC236}">
              <a16:creationId xmlns:a16="http://schemas.microsoft.com/office/drawing/2014/main" id="{319698D5-F7C3-4647-B542-8D94CE2A3486}"/>
            </a:ext>
          </a:extLst>
        </xdr:cNvPr>
        <xdr:cNvSpPr txBox="1"/>
      </xdr:nvSpPr>
      <xdr:spPr>
        <a:xfrm>
          <a:off x="18421427" y="651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121581</xdr:rowOff>
    </xdr:from>
    <xdr:ext cx="469744" cy="259045"/>
    <xdr:sp macro="" textlink="">
      <xdr:nvSpPr>
        <xdr:cNvPr id="437" name="n_1mainValue【認定こども園・幼稚園・保育所】&#10;一人当たり面積">
          <a:extLst>
            <a:ext uri="{FF2B5EF4-FFF2-40B4-BE49-F238E27FC236}">
              <a16:creationId xmlns:a16="http://schemas.microsoft.com/office/drawing/2014/main" id="{8232705A-4A87-4C51-89B1-2FBFEE76A239}"/>
            </a:ext>
          </a:extLst>
        </xdr:cNvPr>
        <xdr:cNvSpPr txBox="1"/>
      </xdr:nvSpPr>
      <xdr:spPr>
        <a:xfrm>
          <a:off x="21075727" y="629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8" name="正方形/長方形 437">
          <a:extLst>
            <a:ext uri="{FF2B5EF4-FFF2-40B4-BE49-F238E27FC236}">
              <a16:creationId xmlns:a16="http://schemas.microsoft.com/office/drawing/2014/main" id="{3BA5CDF0-282C-4E6A-840F-27DD5222DC5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9" name="正方形/長方形 438">
          <a:extLst>
            <a:ext uri="{FF2B5EF4-FFF2-40B4-BE49-F238E27FC236}">
              <a16:creationId xmlns:a16="http://schemas.microsoft.com/office/drawing/2014/main" id="{072B1C80-B675-46A3-9BB1-A30BC83C541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0" name="正方形/長方形 439">
          <a:extLst>
            <a:ext uri="{FF2B5EF4-FFF2-40B4-BE49-F238E27FC236}">
              <a16:creationId xmlns:a16="http://schemas.microsoft.com/office/drawing/2014/main" id="{8BB7D55C-440E-4BA9-A92E-30BB450C5B1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1" name="正方形/長方形 440">
          <a:extLst>
            <a:ext uri="{FF2B5EF4-FFF2-40B4-BE49-F238E27FC236}">
              <a16:creationId xmlns:a16="http://schemas.microsoft.com/office/drawing/2014/main" id="{7E1A6D21-07A0-4BEA-9B86-2B0C2A0350C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2" name="正方形/長方形 441">
          <a:extLst>
            <a:ext uri="{FF2B5EF4-FFF2-40B4-BE49-F238E27FC236}">
              <a16:creationId xmlns:a16="http://schemas.microsoft.com/office/drawing/2014/main" id="{0D164477-0AC7-4649-8C51-ED154D14126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3" name="正方形/長方形 442">
          <a:extLst>
            <a:ext uri="{FF2B5EF4-FFF2-40B4-BE49-F238E27FC236}">
              <a16:creationId xmlns:a16="http://schemas.microsoft.com/office/drawing/2014/main" id="{593ECDC9-C475-471A-B355-AFED629D3AC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4" name="正方形/長方形 443">
          <a:extLst>
            <a:ext uri="{FF2B5EF4-FFF2-40B4-BE49-F238E27FC236}">
              <a16:creationId xmlns:a16="http://schemas.microsoft.com/office/drawing/2014/main" id="{17F8BCED-B4DE-49C8-BA72-F4A6E0112BA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5" name="正方形/長方形 444">
          <a:extLst>
            <a:ext uri="{FF2B5EF4-FFF2-40B4-BE49-F238E27FC236}">
              <a16:creationId xmlns:a16="http://schemas.microsoft.com/office/drawing/2014/main" id="{AC170E86-1BF6-44AE-B16A-8B6C21FD06C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6" name="テキスト ボックス 445">
          <a:extLst>
            <a:ext uri="{FF2B5EF4-FFF2-40B4-BE49-F238E27FC236}">
              <a16:creationId xmlns:a16="http://schemas.microsoft.com/office/drawing/2014/main" id="{4C4AACBA-5D85-420A-87B4-F143498C9CB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7" name="直線コネクタ 446">
          <a:extLst>
            <a:ext uri="{FF2B5EF4-FFF2-40B4-BE49-F238E27FC236}">
              <a16:creationId xmlns:a16="http://schemas.microsoft.com/office/drawing/2014/main" id="{7B022849-C451-4863-BAE0-4B6E932120A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48" name="テキスト ボックス 447">
          <a:extLst>
            <a:ext uri="{FF2B5EF4-FFF2-40B4-BE49-F238E27FC236}">
              <a16:creationId xmlns:a16="http://schemas.microsoft.com/office/drawing/2014/main" id="{09820686-79AE-40B6-AE2D-5D644C3B144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9" name="直線コネクタ 448">
          <a:extLst>
            <a:ext uri="{FF2B5EF4-FFF2-40B4-BE49-F238E27FC236}">
              <a16:creationId xmlns:a16="http://schemas.microsoft.com/office/drawing/2014/main" id="{FE547EE5-E5BB-4680-80DE-480FA1B5CED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50" name="テキスト ボックス 449">
          <a:extLst>
            <a:ext uri="{FF2B5EF4-FFF2-40B4-BE49-F238E27FC236}">
              <a16:creationId xmlns:a16="http://schemas.microsoft.com/office/drawing/2014/main" id="{EBD6CAA1-C900-4161-8439-9246AE33FB88}"/>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1" name="直線コネクタ 450">
          <a:extLst>
            <a:ext uri="{FF2B5EF4-FFF2-40B4-BE49-F238E27FC236}">
              <a16:creationId xmlns:a16="http://schemas.microsoft.com/office/drawing/2014/main" id="{9C12BA48-88C7-4A01-9221-31AE204FB3D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2" name="テキスト ボックス 451">
          <a:extLst>
            <a:ext uri="{FF2B5EF4-FFF2-40B4-BE49-F238E27FC236}">
              <a16:creationId xmlns:a16="http://schemas.microsoft.com/office/drawing/2014/main" id="{4CDB74FE-73CE-45AD-B888-DA38099C19B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3" name="直線コネクタ 452">
          <a:extLst>
            <a:ext uri="{FF2B5EF4-FFF2-40B4-BE49-F238E27FC236}">
              <a16:creationId xmlns:a16="http://schemas.microsoft.com/office/drawing/2014/main" id="{D6329880-369C-4D61-B482-3A8225D8803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4" name="テキスト ボックス 453">
          <a:extLst>
            <a:ext uri="{FF2B5EF4-FFF2-40B4-BE49-F238E27FC236}">
              <a16:creationId xmlns:a16="http://schemas.microsoft.com/office/drawing/2014/main" id="{43BECE45-49E3-449C-BCA7-11E016BF952F}"/>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5" name="直線コネクタ 454">
          <a:extLst>
            <a:ext uri="{FF2B5EF4-FFF2-40B4-BE49-F238E27FC236}">
              <a16:creationId xmlns:a16="http://schemas.microsoft.com/office/drawing/2014/main" id="{D2C55306-2450-4FF4-9230-8C2580104A0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6" name="テキスト ボックス 455">
          <a:extLst>
            <a:ext uri="{FF2B5EF4-FFF2-40B4-BE49-F238E27FC236}">
              <a16:creationId xmlns:a16="http://schemas.microsoft.com/office/drawing/2014/main" id="{E1905F45-A324-4557-925E-3FCA25EA2B7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7" name="直線コネクタ 456">
          <a:extLst>
            <a:ext uri="{FF2B5EF4-FFF2-40B4-BE49-F238E27FC236}">
              <a16:creationId xmlns:a16="http://schemas.microsoft.com/office/drawing/2014/main" id="{AD42163E-F155-4E27-8F7E-B29FD78809E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8" name="テキスト ボックス 457">
          <a:extLst>
            <a:ext uri="{FF2B5EF4-FFF2-40B4-BE49-F238E27FC236}">
              <a16:creationId xmlns:a16="http://schemas.microsoft.com/office/drawing/2014/main" id="{1F7FA821-29A2-46B3-8C57-5F6C8D546A0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9" name="直線コネクタ 458">
          <a:extLst>
            <a:ext uri="{FF2B5EF4-FFF2-40B4-BE49-F238E27FC236}">
              <a16:creationId xmlns:a16="http://schemas.microsoft.com/office/drawing/2014/main" id="{2BCF960A-EB8B-4674-8EF3-11509EC284E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60" name="テキスト ボックス 459">
          <a:extLst>
            <a:ext uri="{FF2B5EF4-FFF2-40B4-BE49-F238E27FC236}">
              <a16:creationId xmlns:a16="http://schemas.microsoft.com/office/drawing/2014/main" id="{4E49F8AF-17F4-4310-BC69-2B13493FF152}"/>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1" name="直線コネクタ 460">
          <a:extLst>
            <a:ext uri="{FF2B5EF4-FFF2-40B4-BE49-F238E27FC236}">
              <a16:creationId xmlns:a16="http://schemas.microsoft.com/office/drawing/2014/main" id="{9F18957C-8430-40DC-BBAC-464FA59EDDB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2" name="【学校施設】&#10;有形固定資産減価償却率グラフ枠">
          <a:extLst>
            <a:ext uri="{FF2B5EF4-FFF2-40B4-BE49-F238E27FC236}">
              <a16:creationId xmlns:a16="http://schemas.microsoft.com/office/drawing/2014/main" id="{A604E690-9C87-4596-8F65-A124C88C342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463" name="直線コネクタ 462">
          <a:extLst>
            <a:ext uri="{FF2B5EF4-FFF2-40B4-BE49-F238E27FC236}">
              <a16:creationId xmlns:a16="http://schemas.microsoft.com/office/drawing/2014/main" id="{A55C9017-A8B1-4212-9890-149AA68D1527}"/>
            </a:ext>
          </a:extLst>
        </xdr:cNvPr>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64" name="【学校施設】&#10;有形固定資産減価償却率最小値テキスト">
          <a:extLst>
            <a:ext uri="{FF2B5EF4-FFF2-40B4-BE49-F238E27FC236}">
              <a16:creationId xmlns:a16="http://schemas.microsoft.com/office/drawing/2014/main" id="{AB28D368-894D-41A5-AC24-130215360D6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65" name="直線コネクタ 464">
          <a:extLst>
            <a:ext uri="{FF2B5EF4-FFF2-40B4-BE49-F238E27FC236}">
              <a16:creationId xmlns:a16="http://schemas.microsoft.com/office/drawing/2014/main" id="{1E0CA3CA-4735-4955-A8DC-42325ECAB421}"/>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466" name="【学校施設】&#10;有形固定資産減価償却率最大値テキスト">
          <a:extLst>
            <a:ext uri="{FF2B5EF4-FFF2-40B4-BE49-F238E27FC236}">
              <a16:creationId xmlns:a16="http://schemas.microsoft.com/office/drawing/2014/main" id="{F8E012F2-3393-4602-BAD5-860319FCE1B0}"/>
            </a:ext>
          </a:extLst>
        </xdr:cNvPr>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467" name="直線コネクタ 466">
          <a:extLst>
            <a:ext uri="{FF2B5EF4-FFF2-40B4-BE49-F238E27FC236}">
              <a16:creationId xmlns:a16="http://schemas.microsoft.com/office/drawing/2014/main" id="{2BCE1CA3-E22F-4A46-BCF9-46A534FB513E}"/>
            </a:ext>
          </a:extLst>
        </xdr:cNvPr>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146430</xdr:rowOff>
    </xdr:from>
    <xdr:ext cx="405111" cy="259045"/>
    <xdr:sp macro="" textlink="">
      <xdr:nvSpPr>
        <xdr:cNvPr id="468" name="【学校施設】&#10;有形固定資産減価償却率平均値テキスト">
          <a:extLst>
            <a:ext uri="{FF2B5EF4-FFF2-40B4-BE49-F238E27FC236}">
              <a16:creationId xmlns:a16="http://schemas.microsoft.com/office/drawing/2014/main" id="{F10148AC-DC7C-4037-8051-246A3F3CE7D9}"/>
            </a:ext>
          </a:extLst>
        </xdr:cNvPr>
        <xdr:cNvSpPr txBox="1"/>
      </xdr:nvSpPr>
      <xdr:spPr>
        <a:xfrm>
          <a:off x="16357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469" name="フローチャート: 判断 468">
          <a:extLst>
            <a:ext uri="{FF2B5EF4-FFF2-40B4-BE49-F238E27FC236}">
              <a16:creationId xmlns:a16="http://schemas.microsoft.com/office/drawing/2014/main" id="{A918035E-729E-4886-BB12-E2818A50B0B4}"/>
            </a:ext>
          </a:extLst>
        </xdr:cNvPr>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112485</xdr:rowOff>
    </xdr:from>
    <xdr:to>
      <xdr:col>81</xdr:col>
      <xdr:colOff>101600</xdr:colOff>
      <xdr:row>61</xdr:row>
      <xdr:rowOff>42635</xdr:rowOff>
    </xdr:to>
    <xdr:sp macro="" textlink="">
      <xdr:nvSpPr>
        <xdr:cNvPr id="470" name="フローチャート: 判断 469">
          <a:extLst>
            <a:ext uri="{FF2B5EF4-FFF2-40B4-BE49-F238E27FC236}">
              <a16:creationId xmlns:a16="http://schemas.microsoft.com/office/drawing/2014/main" id="{6C1309BC-EC11-421F-BED2-394DC68EC4BF}"/>
            </a:ext>
          </a:extLst>
        </xdr:cNvPr>
        <xdr:cNvSpPr/>
      </xdr:nvSpPr>
      <xdr:spPr>
        <a:xfrm>
          <a:off x="15430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130447</xdr:rowOff>
    </xdr:from>
    <xdr:to>
      <xdr:col>76</xdr:col>
      <xdr:colOff>165100</xdr:colOff>
      <xdr:row>61</xdr:row>
      <xdr:rowOff>60597</xdr:rowOff>
    </xdr:to>
    <xdr:sp macro="" textlink="">
      <xdr:nvSpPr>
        <xdr:cNvPr id="471" name="フローチャート: 判断 470">
          <a:extLst>
            <a:ext uri="{FF2B5EF4-FFF2-40B4-BE49-F238E27FC236}">
              <a16:creationId xmlns:a16="http://schemas.microsoft.com/office/drawing/2014/main" id="{17743CF6-CB5A-4DF4-BF9F-DD2F351897FC}"/>
            </a:ext>
          </a:extLst>
        </xdr:cNvPr>
        <xdr:cNvSpPr/>
      </xdr:nvSpPr>
      <xdr:spPr>
        <a:xfrm>
          <a:off x="14541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107587</xdr:rowOff>
    </xdr:from>
    <xdr:to>
      <xdr:col>72</xdr:col>
      <xdr:colOff>38100</xdr:colOff>
      <xdr:row>61</xdr:row>
      <xdr:rowOff>37737</xdr:rowOff>
    </xdr:to>
    <xdr:sp macro="" textlink="">
      <xdr:nvSpPr>
        <xdr:cNvPr id="472" name="フローチャート: 判断 471">
          <a:extLst>
            <a:ext uri="{FF2B5EF4-FFF2-40B4-BE49-F238E27FC236}">
              <a16:creationId xmlns:a16="http://schemas.microsoft.com/office/drawing/2014/main" id="{A254571B-2A61-4E5A-9B87-30DADA0FEB5B}"/>
            </a:ext>
          </a:extLst>
        </xdr:cNvPr>
        <xdr:cNvSpPr/>
      </xdr:nvSpPr>
      <xdr:spPr>
        <a:xfrm>
          <a:off x="13652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53703</xdr:rowOff>
    </xdr:from>
    <xdr:to>
      <xdr:col>67</xdr:col>
      <xdr:colOff>101600</xdr:colOff>
      <xdr:row>60</xdr:row>
      <xdr:rowOff>155303</xdr:rowOff>
    </xdr:to>
    <xdr:sp macro="" textlink="">
      <xdr:nvSpPr>
        <xdr:cNvPr id="473" name="フローチャート: 判断 472">
          <a:extLst>
            <a:ext uri="{FF2B5EF4-FFF2-40B4-BE49-F238E27FC236}">
              <a16:creationId xmlns:a16="http://schemas.microsoft.com/office/drawing/2014/main" id="{E2F349C7-443B-43BC-8326-FB6CDE341750}"/>
            </a:ext>
          </a:extLst>
        </xdr:cNvPr>
        <xdr:cNvSpPr/>
      </xdr:nvSpPr>
      <xdr:spPr>
        <a:xfrm>
          <a:off x="12763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id="{9B74FB39-1888-4721-9C5A-1B9C65F97D1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A4DA78CB-844F-4C45-8B35-713137C0561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8D00177A-3BB0-4861-9264-3BA35A6F862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33372096-7D2D-4A9E-ADB1-4120F5DC03F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9A4C9B7D-5C12-49E4-874D-4D6CBEAF3DB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117384</xdr:rowOff>
    </xdr:from>
    <xdr:to>
      <xdr:col>85</xdr:col>
      <xdr:colOff>177800</xdr:colOff>
      <xdr:row>58</xdr:row>
      <xdr:rowOff>47534</xdr:rowOff>
    </xdr:to>
    <xdr:sp macro="" textlink="">
      <xdr:nvSpPr>
        <xdr:cNvPr id="479" name="楕円 478">
          <a:extLst>
            <a:ext uri="{FF2B5EF4-FFF2-40B4-BE49-F238E27FC236}">
              <a16:creationId xmlns:a16="http://schemas.microsoft.com/office/drawing/2014/main" id="{FBB726A7-6E5E-496C-9477-0BBFA0344D96}"/>
            </a:ext>
          </a:extLst>
        </xdr:cNvPr>
        <xdr:cNvSpPr/>
      </xdr:nvSpPr>
      <xdr:spPr>
        <a:xfrm>
          <a:off x="16268700" y="989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140261</xdr:rowOff>
    </xdr:from>
    <xdr:ext cx="405111" cy="259045"/>
    <xdr:sp macro="" textlink="">
      <xdr:nvSpPr>
        <xdr:cNvPr id="480" name="【学校施設】&#10;有形固定資産減価償却率該当値テキスト">
          <a:extLst>
            <a:ext uri="{FF2B5EF4-FFF2-40B4-BE49-F238E27FC236}">
              <a16:creationId xmlns:a16="http://schemas.microsoft.com/office/drawing/2014/main" id="{D1E0CF75-33C9-4BC1-8771-74DAC7C778C4}"/>
            </a:ext>
          </a:extLst>
        </xdr:cNvPr>
        <xdr:cNvSpPr txBox="1"/>
      </xdr:nvSpPr>
      <xdr:spPr>
        <a:xfrm>
          <a:off x="16357600" y="974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66766</xdr:rowOff>
    </xdr:from>
    <xdr:to>
      <xdr:col>81</xdr:col>
      <xdr:colOff>101600</xdr:colOff>
      <xdr:row>55</xdr:row>
      <xdr:rowOff>168366</xdr:rowOff>
    </xdr:to>
    <xdr:sp macro="" textlink="">
      <xdr:nvSpPr>
        <xdr:cNvPr id="481" name="楕円 480">
          <a:extLst>
            <a:ext uri="{FF2B5EF4-FFF2-40B4-BE49-F238E27FC236}">
              <a16:creationId xmlns:a16="http://schemas.microsoft.com/office/drawing/2014/main" id="{D8D5FC8C-0102-4458-88F2-3AC93F44E82B}"/>
            </a:ext>
          </a:extLst>
        </xdr:cNvPr>
        <xdr:cNvSpPr/>
      </xdr:nvSpPr>
      <xdr:spPr>
        <a:xfrm>
          <a:off x="15430500" y="949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117566</xdr:rowOff>
    </xdr:from>
    <xdr:to>
      <xdr:col>85</xdr:col>
      <xdr:colOff>127000</xdr:colOff>
      <xdr:row>57</xdr:row>
      <xdr:rowOff>168184</xdr:rowOff>
    </xdr:to>
    <xdr:cxnSp macro="">
      <xdr:nvCxnSpPr>
        <xdr:cNvPr id="482" name="直線コネクタ 481">
          <a:extLst>
            <a:ext uri="{FF2B5EF4-FFF2-40B4-BE49-F238E27FC236}">
              <a16:creationId xmlns:a16="http://schemas.microsoft.com/office/drawing/2014/main" id="{C5B5049F-8BDB-4574-A0F3-CFD4CF736BE1}"/>
            </a:ext>
          </a:extLst>
        </xdr:cNvPr>
        <xdr:cNvCxnSpPr/>
      </xdr:nvCxnSpPr>
      <xdr:spPr>
        <a:xfrm>
          <a:off x="15481300" y="9547316"/>
          <a:ext cx="838200" cy="39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33762</xdr:rowOff>
    </xdr:from>
    <xdr:ext cx="405111" cy="259045"/>
    <xdr:sp macro="" textlink="">
      <xdr:nvSpPr>
        <xdr:cNvPr id="483" name="n_1aveValue【学校施設】&#10;有形固定資産減価償却率">
          <a:extLst>
            <a:ext uri="{FF2B5EF4-FFF2-40B4-BE49-F238E27FC236}">
              <a16:creationId xmlns:a16="http://schemas.microsoft.com/office/drawing/2014/main" id="{9B015F2C-28B0-4003-B86C-02CAF98637AE}"/>
            </a:ext>
          </a:extLst>
        </xdr:cNvPr>
        <xdr:cNvSpPr txBox="1"/>
      </xdr:nvSpPr>
      <xdr:spPr>
        <a:xfrm>
          <a:off x="15266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77124</xdr:rowOff>
    </xdr:from>
    <xdr:ext cx="405111" cy="259045"/>
    <xdr:sp macro="" textlink="">
      <xdr:nvSpPr>
        <xdr:cNvPr id="484" name="n_2aveValue【学校施設】&#10;有形固定資産減価償却率">
          <a:extLst>
            <a:ext uri="{FF2B5EF4-FFF2-40B4-BE49-F238E27FC236}">
              <a16:creationId xmlns:a16="http://schemas.microsoft.com/office/drawing/2014/main" id="{AA7AF9F0-B887-4F5D-B31A-B99B6D98AD4D}"/>
            </a:ext>
          </a:extLst>
        </xdr:cNvPr>
        <xdr:cNvSpPr txBox="1"/>
      </xdr:nvSpPr>
      <xdr:spPr>
        <a:xfrm>
          <a:off x="14389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54264</xdr:rowOff>
    </xdr:from>
    <xdr:ext cx="405111" cy="259045"/>
    <xdr:sp macro="" textlink="">
      <xdr:nvSpPr>
        <xdr:cNvPr id="485" name="n_3aveValue【学校施設】&#10;有形固定資産減価償却率">
          <a:extLst>
            <a:ext uri="{FF2B5EF4-FFF2-40B4-BE49-F238E27FC236}">
              <a16:creationId xmlns:a16="http://schemas.microsoft.com/office/drawing/2014/main" id="{AC65E940-F7D4-40A9-B87E-B23BB0362A09}"/>
            </a:ext>
          </a:extLst>
        </xdr:cNvPr>
        <xdr:cNvSpPr txBox="1"/>
      </xdr:nvSpPr>
      <xdr:spPr>
        <a:xfrm>
          <a:off x="13500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380</xdr:rowOff>
    </xdr:from>
    <xdr:ext cx="405111" cy="259045"/>
    <xdr:sp macro="" textlink="">
      <xdr:nvSpPr>
        <xdr:cNvPr id="486" name="n_4aveValue【学校施設】&#10;有形固定資産減価償却率">
          <a:extLst>
            <a:ext uri="{FF2B5EF4-FFF2-40B4-BE49-F238E27FC236}">
              <a16:creationId xmlns:a16="http://schemas.microsoft.com/office/drawing/2014/main" id="{9B8C6232-CDC3-4E27-97B7-618C2778D176}"/>
            </a:ext>
          </a:extLst>
        </xdr:cNvPr>
        <xdr:cNvSpPr txBox="1"/>
      </xdr:nvSpPr>
      <xdr:spPr>
        <a:xfrm>
          <a:off x="12611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54</xdr:row>
      <xdr:rowOff>13443</xdr:rowOff>
    </xdr:from>
    <xdr:ext cx="340478" cy="259045"/>
    <xdr:sp macro="" textlink="">
      <xdr:nvSpPr>
        <xdr:cNvPr id="487" name="n_1mainValue【学校施設】&#10;有形固定資産減価償却率">
          <a:extLst>
            <a:ext uri="{FF2B5EF4-FFF2-40B4-BE49-F238E27FC236}">
              <a16:creationId xmlns:a16="http://schemas.microsoft.com/office/drawing/2014/main" id="{02F36AA7-F4CA-4444-BC9A-74357AB948E3}"/>
            </a:ext>
          </a:extLst>
        </xdr:cNvPr>
        <xdr:cNvSpPr txBox="1"/>
      </xdr:nvSpPr>
      <xdr:spPr>
        <a:xfrm>
          <a:off x="15298361" y="92717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8" name="正方形/長方形 487">
          <a:extLst>
            <a:ext uri="{FF2B5EF4-FFF2-40B4-BE49-F238E27FC236}">
              <a16:creationId xmlns:a16="http://schemas.microsoft.com/office/drawing/2014/main" id="{DBE2CD86-6DA9-4E2E-A118-7705A5869CE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9" name="正方形/長方形 488">
          <a:extLst>
            <a:ext uri="{FF2B5EF4-FFF2-40B4-BE49-F238E27FC236}">
              <a16:creationId xmlns:a16="http://schemas.microsoft.com/office/drawing/2014/main" id="{2D747FED-8A94-4B6D-B289-BEDBDDB5BDC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0" name="正方形/長方形 489">
          <a:extLst>
            <a:ext uri="{FF2B5EF4-FFF2-40B4-BE49-F238E27FC236}">
              <a16:creationId xmlns:a16="http://schemas.microsoft.com/office/drawing/2014/main" id="{34631A7C-96C5-4A60-B933-A3D79DCF414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1" name="正方形/長方形 490">
          <a:extLst>
            <a:ext uri="{FF2B5EF4-FFF2-40B4-BE49-F238E27FC236}">
              <a16:creationId xmlns:a16="http://schemas.microsoft.com/office/drawing/2014/main" id="{4FD47383-6052-4FA9-B5B5-F916257A040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2" name="正方形/長方形 491">
          <a:extLst>
            <a:ext uri="{FF2B5EF4-FFF2-40B4-BE49-F238E27FC236}">
              <a16:creationId xmlns:a16="http://schemas.microsoft.com/office/drawing/2014/main" id="{192CC6B7-925C-4BE5-8B89-550DACE7AE1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3" name="正方形/長方形 492">
          <a:extLst>
            <a:ext uri="{FF2B5EF4-FFF2-40B4-BE49-F238E27FC236}">
              <a16:creationId xmlns:a16="http://schemas.microsoft.com/office/drawing/2014/main" id="{FE559BD0-BBF7-4998-BB0C-BD9684D1D09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4" name="正方形/長方形 493">
          <a:extLst>
            <a:ext uri="{FF2B5EF4-FFF2-40B4-BE49-F238E27FC236}">
              <a16:creationId xmlns:a16="http://schemas.microsoft.com/office/drawing/2014/main" id="{9B37BA71-955A-4BFD-8568-CEFDF6DFFE5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5" name="正方形/長方形 494">
          <a:extLst>
            <a:ext uri="{FF2B5EF4-FFF2-40B4-BE49-F238E27FC236}">
              <a16:creationId xmlns:a16="http://schemas.microsoft.com/office/drawing/2014/main" id="{60693777-B418-41CC-81CB-B9CA1EB847C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6" name="テキスト ボックス 495">
          <a:extLst>
            <a:ext uri="{FF2B5EF4-FFF2-40B4-BE49-F238E27FC236}">
              <a16:creationId xmlns:a16="http://schemas.microsoft.com/office/drawing/2014/main" id="{8B4E41E7-26E3-4412-B4B3-8341EF16B2D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7" name="直線コネクタ 496">
          <a:extLst>
            <a:ext uri="{FF2B5EF4-FFF2-40B4-BE49-F238E27FC236}">
              <a16:creationId xmlns:a16="http://schemas.microsoft.com/office/drawing/2014/main" id="{17491DCC-BFE7-4EAD-AA56-09C5FFC1099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98" name="直線コネクタ 497">
          <a:extLst>
            <a:ext uri="{FF2B5EF4-FFF2-40B4-BE49-F238E27FC236}">
              <a16:creationId xmlns:a16="http://schemas.microsoft.com/office/drawing/2014/main" id="{2B9A3CAD-CAB4-41DA-96F8-9BB699B878A1}"/>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9" name="テキスト ボックス 498">
          <a:extLst>
            <a:ext uri="{FF2B5EF4-FFF2-40B4-BE49-F238E27FC236}">
              <a16:creationId xmlns:a16="http://schemas.microsoft.com/office/drawing/2014/main" id="{7E9A8F41-B04E-40D4-BBA4-6CAF86FAE5E6}"/>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0" name="直線コネクタ 499">
          <a:extLst>
            <a:ext uri="{FF2B5EF4-FFF2-40B4-BE49-F238E27FC236}">
              <a16:creationId xmlns:a16="http://schemas.microsoft.com/office/drawing/2014/main" id="{7EB960F5-D8F4-444B-8357-ED0720F3088A}"/>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01" name="テキスト ボックス 500">
          <a:extLst>
            <a:ext uri="{FF2B5EF4-FFF2-40B4-BE49-F238E27FC236}">
              <a16:creationId xmlns:a16="http://schemas.microsoft.com/office/drawing/2014/main" id="{0B1AD1C8-43CC-4898-B648-C76D2A6CC4A7}"/>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2" name="直線コネクタ 501">
          <a:extLst>
            <a:ext uri="{FF2B5EF4-FFF2-40B4-BE49-F238E27FC236}">
              <a16:creationId xmlns:a16="http://schemas.microsoft.com/office/drawing/2014/main" id="{E9CB681D-BC49-485A-87A7-0BAACB3518A8}"/>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03" name="テキスト ボックス 502">
          <a:extLst>
            <a:ext uri="{FF2B5EF4-FFF2-40B4-BE49-F238E27FC236}">
              <a16:creationId xmlns:a16="http://schemas.microsoft.com/office/drawing/2014/main" id="{9B702C17-7929-40CF-93CB-9B4042E888C6}"/>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4" name="直線コネクタ 503">
          <a:extLst>
            <a:ext uri="{FF2B5EF4-FFF2-40B4-BE49-F238E27FC236}">
              <a16:creationId xmlns:a16="http://schemas.microsoft.com/office/drawing/2014/main" id="{F25284AF-A080-4C0D-86D5-DA020A9DF8F9}"/>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05" name="テキスト ボックス 504">
          <a:extLst>
            <a:ext uri="{FF2B5EF4-FFF2-40B4-BE49-F238E27FC236}">
              <a16:creationId xmlns:a16="http://schemas.microsoft.com/office/drawing/2014/main" id="{14F0F211-1839-411A-BA7D-8D24E40F9E34}"/>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6" name="直線コネクタ 505">
          <a:extLst>
            <a:ext uri="{FF2B5EF4-FFF2-40B4-BE49-F238E27FC236}">
              <a16:creationId xmlns:a16="http://schemas.microsoft.com/office/drawing/2014/main" id="{F1B5B87D-62BE-4AE3-AAA4-A8E8D7EA2AA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7" name="テキスト ボックス 506">
          <a:extLst>
            <a:ext uri="{FF2B5EF4-FFF2-40B4-BE49-F238E27FC236}">
              <a16:creationId xmlns:a16="http://schemas.microsoft.com/office/drawing/2014/main" id="{CFC62FA4-117B-4F4F-99AA-678D0B9D5B35}"/>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8" name="【学校施設】&#10;一人当たり面積グラフ枠">
          <a:extLst>
            <a:ext uri="{FF2B5EF4-FFF2-40B4-BE49-F238E27FC236}">
              <a16:creationId xmlns:a16="http://schemas.microsoft.com/office/drawing/2014/main" id="{4F2CAE5C-6EA1-4129-B2B1-BE6774E0C5B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09" name="直線コネクタ 508">
          <a:extLst>
            <a:ext uri="{FF2B5EF4-FFF2-40B4-BE49-F238E27FC236}">
              <a16:creationId xmlns:a16="http://schemas.microsoft.com/office/drawing/2014/main" id="{C7BE4A34-D2B1-4FD1-B4BB-7E66400F1367}"/>
            </a:ext>
          </a:extLst>
        </xdr:cNvPr>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10" name="【学校施設】&#10;一人当たり面積最小値テキスト">
          <a:extLst>
            <a:ext uri="{FF2B5EF4-FFF2-40B4-BE49-F238E27FC236}">
              <a16:creationId xmlns:a16="http://schemas.microsoft.com/office/drawing/2014/main" id="{C72C1966-2C5E-4248-B8F7-F1DB4A6AD87E}"/>
            </a:ext>
          </a:extLst>
        </xdr:cNvPr>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11" name="直線コネクタ 510">
          <a:extLst>
            <a:ext uri="{FF2B5EF4-FFF2-40B4-BE49-F238E27FC236}">
              <a16:creationId xmlns:a16="http://schemas.microsoft.com/office/drawing/2014/main" id="{2D4CA5CB-6094-425D-ACB1-0EFBEF5E0522}"/>
            </a:ext>
          </a:extLst>
        </xdr:cNvPr>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12" name="【学校施設】&#10;一人当たり面積最大値テキスト">
          <a:extLst>
            <a:ext uri="{FF2B5EF4-FFF2-40B4-BE49-F238E27FC236}">
              <a16:creationId xmlns:a16="http://schemas.microsoft.com/office/drawing/2014/main" id="{C45E8766-4E6F-41B1-93B6-A5A731EACACC}"/>
            </a:ext>
          </a:extLst>
        </xdr:cNvPr>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13" name="直線コネクタ 512">
          <a:extLst>
            <a:ext uri="{FF2B5EF4-FFF2-40B4-BE49-F238E27FC236}">
              <a16:creationId xmlns:a16="http://schemas.microsoft.com/office/drawing/2014/main" id="{0D0367B8-CDA9-4F1F-A03A-AE5B5CCF20BB}"/>
            </a:ext>
          </a:extLst>
        </xdr:cNvPr>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119524</xdr:rowOff>
    </xdr:from>
    <xdr:ext cx="469744" cy="259045"/>
    <xdr:sp macro="" textlink="">
      <xdr:nvSpPr>
        <xdr:cNvPr id="514" name="【学校施設】&#10;一人当たり面積平均値テキスト">
          <a:extLst>
            <a:ext uri="{FF2B5EF4-FFF2-40B4-BE49-F238E27FC236}">
              <a16:creationId xmlns:a16="http://schemas.microsoft.com/office/drawing/2014/main" id="{0F33CCD0-1D5D-49A0-A38C-BD88DCB628FF}"/>
            </a:ext>
          </a:extLst>
        </xdr:cNvPr>
        <xdr:cNvSpPr txBox="1"/>
      </xdr:nvSpPr>
      <xdr:spPr>
        <a:xfrm>
          <a:off x="22199600" y="10577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15" name="フローチャート: 判断 514">
          <a:extLst>
            <a:ext uri="{FF2B5EF4-FFF2-40B4-BE49-F238E27FC236}">
              <a16:creationId xmlns:a16="http://schemas.microsoft.com/office/drawing/2014/main" id="{F5FB41B2-6201-4E51-AE7C-E961822A2CA3}"/>
            </a:ext>
          </a:extLst>
        </xdr:cNvPr>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115026</xdr:rowOff>
    </xdr:from>
    <xdr:to>
      <xdr:col>112</xdr:col>
      <xdr:colOff>38100</xdr:colOff>
      <xdr:row>63</xdr:row>
      <xdr:rowOff>45176</xdr:rowOff>
    </xdr:to>
    <xdr:sp macro="" textlink="">
      <xdr:nvSpPr>
        <xdr:cNvPr id="516" name="フローチャート: 判断 515">
          <a:extLst>
            <a:ext uri="{FF2B5EF4-FFF2-40B4-BE49-F238E27FC236}">
              <a16:creationId xmlns:a16="http://schemas.microsoft.com/office/drawing/2014/main" id="{05A0A9B5-F4A6-47FF-A9FF-59F8D7549CC8}"/>
            </a:ext>
          </a:extLst>
        </xdr:cNvPr>
        <xdr:cNvSpPr/>
      </xdr:nvSpPr>
      <xdr:spPr>
        <a:xfrm>
          <a:off x="21272500" y="1074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110226</xdr:rowOff>
    </xdr:from>
    <xdr:to>
      <xdr:col>107</xdr:col>
      <xdr:colOff>101600</xdr:colOff>
      <xdr:row>63</xdr:row>
      <xdr:rowOff>40376</xdr:rowOff>
    </xdr:to>
    <xdr:sp macro="" textlink="">
      <xdr:nvSpPr>
        <xdr:cNvPr id="517" name="フローチャート: 判断 516">
          <a:extLst>
            <a:ext uri="{FF2B5EF4-FFF2-40B4-BE49-F238E27FC236}">
              <a16:creationId xmlns:a16="http://schemas.microsoft.com/office/drawing/2014/main" id="{EC9D741E-3397-458A-9912-0D8266193A34}"/>
            </a:ext>
          </a:extLst>
        </xdr:cNvPr>
        <xdr:cNvSpPr/>
      </xdr:nvSpPr>
      <xdr:spPr>
        <a:xfrm>
          <a:off x="20383500" y="1074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114569</xdr:rowOff>
    </xdr:from>
    <xdr:to>
      <xdr:col>102</xdr:col>
      <xdr:colOff>165100</xdr:colOff>
      <xdr:row>63</xdr:row>
      <xdr:rowOff>44719</xdr:rowOff>
    </xdr:to>
    <xdr:sp macro="" textlink="">
      <xdr:nvSpPr>
        <xdr:cNvPr id="518" name="フローチャート: 判断 517">
          <a:extLst>
            <a:ext uri="{FF2B5EF4-FFF2-40B4-BE49-F238E27FC236}">
              <a16:creationId xmlns:a16="http://schemas.microsoft.com/office/drawing/2014/main" id="{E8EDC5BA-8449-4664-93D5-D01C206CE9A9}"/>
            </a:ext>
          </a:extLst>
        </xdr:cNvPr>
        <xdr:cNvSpPr/>
      </xdr:nvSpPr>
      <xdr:spPr>
        <a:xfrm>
          <a:off x="19494500" y="1074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100488</xdr:rowOff>
    </xdr:from>
    <xdr:to>
      <xdr:col>98</xdr:col>
      <xdr:colOff>38100</xdr:colOff>
      <xdr:row>63</xdr:row>
      <xdr:rowOff>30638</xdr:rowOff>
    </xdr:to>
    <xdr:sp macro="" textlink="">
      <xdr:nvSpPr>
        <xdr:cNvPr id="519" name="フローチャート: 判断 518">
          <a:extLst>
            <a:ext uri="{FF2B5EF4-FFF2-40B4-BE49-F238E27FC236}">
              <a16:creationId xmlns:a16="http://schemas.microsoft.com/office/drawing/2014/main" id="{C5D933B5-DC86-4FD0-A657-67ED9A09A610}"/>
            </a:ext>
          </a:extLst>
        </xdr:cNvPr>
        <xdr:cNvSpPr/>
      </xdr:nvSpPr>
      <xdr:spPr>
        <a:xfrm>
          <a:off x="18605500" y="1073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2FA15D01-C0DB-47CB-98F8-58B64247EF9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54CB7F8A-BF10-4226-A3F5-2AD897021FF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D0D73BB9-6887-4E19-8E53-81E6EBACB12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EFDB104-9EF8-4A58-BC42-87BE00AB5E1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2DCB3D0B-DF29-461C-A8F1-B9A367C5F01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150414</xdr:rowOff>
    </xdr:from>
    <xdr:to>
      <xdr:col>116</xdr:col>
      <xdr:colOff>114300</xdr:colOff>
      <xdr:row>63</xdr:row>
      <xdr:rowOff>80564</xdr:rowOff>
    </xdr:to>
    <xdr:sp macro="" textlink="">
      <xdr:nvSpPr>
        <xdr:cNvPr id="525" name="楕円 524">
          <a:extLst>
            <a:ext uri="{FF2B5EF4-FFF2-40B4-BE49-F238E27FC236}">
              <a16:creationId xmlns:a16="http://schemas.microsoft.com/office/drawing/2014/main" id="{A5ACCE81-7CBF-4D06-A0F2-FBF783099D9A}"/>
            </a:ext>
          </a:extLst>
        </xdr:cNvPr>
        <xdr:cNvSpPr/>
      </xdr:nvSpPr>
      <xdr:spPr>
        <a:xfrm>
          <a:off x="22110700" y="1078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75074</xdr:rowOff>
    </xdr:from>
    <xdr:ext cx="469744" cy="259045"/>
    <xdr:sp macro="" textlink="">
      <xdr:nvSpPr>
        <xdr:cNvPr id="526" name="【学校施設】&#10;一人当たり面積該当値テキスト">
          <a:extLst>
            <a:ext uri="{FF2B5EF4-FFF2-40B4-BE49-F238E27FC236}">
              <a16:creationId xmlns:a16="http://schemas.microsoft.com/office/drawing/2014/main" id="{3D45BE10-958D-466A-8C12-1434D39519A5}"/>
            </a:ext>
          </a:extLst>
        </xdr:cNvPr>
        <xdr:cNvSpPr txBox="1"/>
      </xdr:nvSpPr>
      <xdr:spPr>
        <a:xfrm>
          <a:off x="22199600" y="1070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83708</xdr:rowOff>
    </xdr:from>
    <xdr:to>
      <xdr:col>112</xdr:col>
      <xdr:colOff>38100</xdr:colOff>
      <xdr:row>63</xdr:row>
      <xdr:rowOff>13858</xdr:rowOff>
    </xdr:to>
    <xdr:sp macro="" textlink="">
      <xdr:nvSpPr>
        <xdr:cNvPr id="527" name="楕円 526">
          <a:extLst>
            <a:ext uri="{FF2B5EF4-FFF2-40B4-BE49-F238E27FC236}">
              <a16:creationId xmlns:a16="http://schemas.microsoft.com/office/drawing/2014/main" id="{58076F95-7BEA-4A24-9ACA-FAD1C1042367}"/>
            </a:ext>
          </a:extLst>
        </xdr:cNvPr>
        <xdr:cNvSpPr/>
      </xdr:nvSpPr>
      <xdr:spPr>
        <a:xfrm>
          <a:off x="21272500" y="1071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134508</xdr:rowOff>
    </xdr:from>
    <xdr:to>
      <xdr:col>116</xdr:col>
      <xdr:colOff>63500</xdr:colOff>
      <xdr:row>63</xdr:row>
      <xdr:rowOff>29764</xdr:rowOff>
    </xdr:to>
    <xdr:cxnSp macro="">
      <xdr:nvCxnSpPr>
        <xdr:cNvPr id="528" name="直線コネクタ 527">
          <a:extLst>
            <a:ext uri="{FF2B5EF4-FFF2-40B4-BE49-F238E27FC236}">
              <a16:creationId xmlns:a16="http://schemas.microsoft.com/office/drawing/2014/main" id="{285CEB14-E833-438A-8890-5CC5BE4E66FC}"/>
            </a:ext>
          </a:extLst>
        </xdr:cNvPr>
        <xdr:cNvCxnSpPr/>
      </xdr:nvCxnSpPr>
      <xdr:spPr>
        <a:xfrm>
          <a:off x="21323300" y="10764408"/>
          <a:ext cx="838200" cy="6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36303</xdr:rowOff>
    </xdr:from>
    <xdr:ext cx="469744" cy="259045"/>
    <xdr:sp macro="" textlink="">
      <xdr:nvSpPr>
        <xdr:cNvPr id="529" name="n_1aveValue【学校施設】&#10;一人当たり面積">
          <a:extLst>
            <a:ext uri="{FF2B5EF4-FFF2-40B4-BE49-F238E27FC236}">
              <a16:creationId xmlns:a16="http://schemas.microsoft.com/office/drawing/2014/main" id="{A182F943-C5A5-424E-A907-BC8485CB5C11}"/>
            </a:ext>
          </a:extLst>
        </xdr:cNvPr>
        <xdr:cNvSpPr txBox="1"/>
      </xdr:nvSpPr>
      <xdr:spPr>
        <a:xfrm>
          <a:off x="21075727" y="10837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56903</xdr:rowOff>
    </xdr:from>
    <xdr:ext cx="469744" cy="259045"/>
    <xdr:sp macro="" textlink="">
      <xdr:nvSpPr>
        <xdr:cNvPr id="530" name="n_2aveValue【学校施設】&#10;一人当たり面積">
          <a:extLst>
            <a:ext uri="{FF2B5EF4-FFF2-40B4-BE49-F238E27FC236}">
              <a16:creationId xmlns:a16="http://schemas.microsoft.com/office/drawing/2014/main" id="{1A8FFA71-FE68-4BE6-A6B1-C5883CCF77EF}"/>
            </a:ext>
          </a:extLst>
        </xdr:cNvPr>
        <xdr:cNvSpPr txBox="1"/>
      </xdr:nvSpPr>
      <xdr:spPr>
        <a:xfrm>
          <a:off x="20199427" y="10515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61246</xdr:rowOff>
    </xdr:from>
    <xdr:ext cx="469744" cy="259045"/>
    <xdr:sp macro="" textlink="">
      <xdr:nvSpPr>
        <xdr:cNvPr id="531" name="n_3aveValue【学校施設】&#10;一人当たり面積">
          <a:extLst>
            <a:ext uri="{FF2B5EF4-FFF2-40B4-BE49-F238E27FC236}">
              <a16:creationId xmlns:a16="http://schemas.microsoft.com/office/drawing/2014/main" id="{4BB1F3A6-8603-437F-9A59-6E926DFEA184}"/>
            </a:ext>
          </a:extLst>
        </xdr:cNvPr>
        <xdr:cNvSpPr txBox="1"/>
      </xdr:nvSpPr>
      <xdr:spPr>
        <a:xfrm>
          <a:off x="19310427" y="1051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47165</xdr:rowOff>
    </xdr:from>
    <xdr:ext cx="469744" cy="259045"/>
    <xdr:sp macro="" textlink="">
      <xdr:nvSpPr>
        <xdr:cNvPr id="532" name="n_4aveValue【学校施設】&#10;一人当たり面積">
          <a:extLst>
            <a:ext uri="{FF2B5EF4-FFF2-40B4-BE49-F238E27FC236}">
              <a16:creationId xmlns:a16="http://schemas.microsoft.com/office/drawing/2014/main" id="{FAE56B05-9661-4908-8183-EA8BBDB626F1}"/>
            </a:ext>
          </a:extLst>
        </xdr:cNvPr>
        <xdr:cNvSpPr txBox="1"/>
      </xdr:nvSpPr>
      <xdr:spPr>
        <a:xfrm>
          <a:off x="18421427" y="1050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30385</xdr:rowOff>
    </xdr:from>
    <xdr:ext cx="469744" cy="259045"/>
    <xdr:sp macro="" textlink="">
      <xdr:nvSpPr>
        <xdr:cNvPr id="533" name="n_1mainValue【学校施設】&#10;一人当たり面積">
          <a:extLst>
            <a:ext uri="{FF2B5EF4-FFF2-40B4-BE49-F238E27FC236}">
              <a16:creationId xmlns:a16="http://schemas.microsoft.com/office/drawing/2014/main" id="{42995BD4-08CF-412A-82F3-D0949D1C647A}"/>
            </a:ext>
          </a:extLst>
        </xdr:cNvPr>
        <xdr:cNvSpPr txBox="1"/>
      </xdr:nvSpPr>
      <xdr:spPr>
        <a:xfrm>
          <a:off x="21075727" y="1048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4" name="正方形/長方形 533">
          <a:extLst>
            <a:ext uri="{FF2B5EF4-FFF2-40B4-BE49-F238E27FC236}">
              <a16:creationId xmlns:a16="http://schemas.microsoft.com/office/drawing/2014/main" id="{840B26E5-7783-43B3-B057-019B0BBA0E5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5" name="正方形/長方形 534">
          <a:extLst>
            <a:ext uri="{FF2B5EF4-FFF2-40B4-BE49-F238E27FC236}">
              <a16:creationId xmlns:a16="http://schemas.microsoft.com/office/drawing/2014/main" id="{75B12BD9-1213-4EDD-ABDE-BB68A4030F5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6" name="正方形/長方形 535">
          <a:extLst>
            <a:ext uri="{FF2B5EF4-FFF2-40B4-BE49-F238E27FC236}">
              <a16:creationId xmlns:a16="http://schemas.microsoft.com/office/drawing/2014/main" id="{89500C2E-BB18-4F2E-9147-0C95B652485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7" name="正方形/長方形 536">
          <a:extLst>
            <a:ext uri="{FF2B5EF4-FFF2-40B4-BE49-F238E27FC236}">
              <a16:creationId xmlns:a16="http://schemas.microsoft.com/office/drawing/2014/main" id="{2DCFF8C3-310D-4890-ADB5-F8319D84857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8" name="正方形/長方形 537">
          <a:extLst>
            <a:ext uri="{FF2B5EF4-FFF2-40B4-BE49-F238E27FC236}">
              <a16:creationId xmlns:a16="http://schemas.microsoft.com/office/drawing/2014/main" id="{9522782A-9316-43BC-A2D7-7BD8C244C27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9" name="正方形/長方形 538">
          <a:extLst>
            <a:ext uri="{FF2B5EF4-FFF2-40B4-BE49-F238E27FC236}">
              <a16:creationId xmlns:a16="http://schemas.microsoft.com/office/drawing/2014/main" id="{42306F30-2A0B-40F0-A49A-04EA350F3AD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0" name="正方形/長方形 539">
          <a:extLst>
            <a:ext uri="{FF2B5EF4-FFF2-40B4-BE49-F238E27FC236}">
              <a16:creationId xmlns:a16="http://schemas.microsoft.com/office/drawing/2014/main" id="{C25ACE1E-C789-475F-B2B9-DF04370B023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1" name="正方形/長方形 540">
          <a:extLst>
            <a:ext uri="{FF2B5EF4-FFF2-40B4-BE49-F238E27FC236}">
              <a16:creationId xmlns:a16="http://schemas.microsoft.com/office/drawing/2014/main" id="{7283D387-C2B3-466C-ABDB-B4AE2D6D06CD}"/>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2" name="正方形/長方形 541">
          <a:extLst>
            <a:ext uri="{FF2B5EF4-FFF2-40B4-BE49-F238E27FC236}">
              <a16:creationId xmlns:a16="http://schemas.microsoft.com/office/drawing/2014/main" id="{47449130-A64E-48A2-B487-9B4CE50D270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3" name="正方形/長方形 542">
          <a:extLst>
            <a:ext uri="{FF2B5EF4-FFF2-40B4-BE49-F238E27FC236}">
              <a16:creationId xmlns:a16="http://schemas.microsoft.com/office/drawing/2014/main" id="{782F69F3-CC0E-4813-9E37-B271D86C463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4" name="正方形/長方形 543">
          <a:extLst>
            <a:ext uri="{FF2B5EF4-FFF2-40B4-BE49-F238E27FC236}">
              <a16:creationId xmlns:a16="http://schemas.microsoft.com/office/drawing/2014/main" id="{82649758-7B48-4E6E-9E19-18096BEEF72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5" name="正方形/長方形 544">
          <a:extLst>
            <a:ext uri="{FF2B5EF4-FFF2-40B4-BE49-F238E27FC236}">
              <a16:creationId xmlns:a16="http://schemas.microsoft.com/office/drawing/2014/main" id="{B6B24CEB-29B4-4ED9-9B49-60DEAF170B0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6" name="正方形/長方形 545">
          <a:extLst>
            <a:ext uri="{FF2B5EF4-FFF2-40B4-BE49-F238E27FC236}">
              <a16:creationId xmlns:a16="http://schemas.microsoft.com/office/drawing/2014/main" id="{2035EF01-190D-4B5D-A5B3-55CB0CAD394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7" name="正方形/長方形 546">
          <a:extLst>
            <a:ext uri="{FF2B5EF4-FFF2-40B4-BE49-F238E27FC236}">
              <a16:creationId xmlns:a16="http://schemas.microsoft.com/office/drawing/2014/main" id="{952B1D5D-97C9-41CC-A2E0-EA833F8BBAE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8" name="正方形/長方形 547">
          <a:extLst>
            <a:ext uri="{FF2B5EF4-FFF2-40B4-BE49-F238E27FC236}">
              <a16:creationId xmlns:a16="http://schemas.microsoft.com/office/drawing/2014/main" id="{543602BF-15EB-43D7-AEFC-182671D1DE9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9" name="正方形/長方形 548">
          <a:extLst>
            <a:ext uri="{FF2B5EF4-FFF2-40B4-BE49-F238E27FC236}">
              <a16:creationId xmlns:a16="http://schemas.microsoft.com/office/drawing/2014/main" id="{8A943E43-0AF0-4C7A-A703-5F31AA64982E}"/>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0" name="正方形/長方形 549">
          <a:extLst>
            <a:ext uri="{FF2B5EF4-FFF2-40B4-BE49-F238E27FC236}">
              <a16:creationId xmlns:a16="http://schemas.microsoft.com/office/drawing/2014/main" id="{163063E5-187A-4964-8197-4E01BCC5D4A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1" name="正方形/長方形 550">
          <a:extLst>
            <a:ext uri="{FF2B5EF4-FFF2-40B4-BE49-F238E27FC236}">
              <a16:creationId xmlns:a16="http://schemas.microsoft.com/office/drawing/2014/main" id="{4DCBD05F-889A-426D-9278-A4C17EEF260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2" name="正方形/長方形 551">
          <a:extLst>
            <a:ext uri="{FF2B5EF4-FFF2-40B4-BE49-F238E27FC236}">
              <a16:creationId xmlns:a16="http://schemas.microsoft.com/office/drawing/2014/main" id="{50C884A6-42DD-4EAC-8FF6-885A655C3D9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3" name="正方形/長方形 552">
          <a:extLst>
            <a:ext uri="{FF2B5EF4-FFF2-40B4-BE49-F238E27FC236}">
              <a16:creationId xmlns:a16="http://schemas.microsoft.com/office/drawing/2014/main" id="{7EBAD54B-528A-4A41-AF13-4785939BF7B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4" name="正方形/長方形 553">
          <a:extLst>
            <a:ext uri="{FF2B5EF4-FFF2-40B4-BE49-F238E27FC236}">
              <a16:creationId xmlns:a16="http://schemas.microsoft.com/office/drawing/2014/main" id="{AA95C48C-DA96-4959-9007-2D343ED173A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5" name="正方形/長方形 554">
          <a:extLst>
            <a:ext uri="{FF2B5EF4-FFF2-40B4-BE49-F238E27FC236}">
              <a16:creationId xmlns:a16="http://schemas.microsoft.com/office/drawing/2014/main" id="{7417402A-40FF-4AD5-9329-04F4DDB1E62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6" name="正方形/長方形 555">
          <a:extLst>
            <a:ext uri="{FF2B5EF4-FFF2-40B4-BE49-F238E27FC236}">
              <a16:creationId xmlns:a16="http://schemas.microsoft.com/office/drawing/2014/main" id="{8C067C52-0A49-4A95-888A-92F278E27C3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7" name="正方形/長方形 556">
          <a:extLst>
            <a:ext uri="{FF2B5EF4-FFF2-40B4-BE49-F238E27FC236}">
              <a16:creationId xmlns:a16="http://schemas.microsoft.com/office/drawing/2014/main" id="{EF3C8AAF-71A7-4EE8-A332-223B5BD8A6C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8" name="テキスト ボックス 557">
          <a:extLst>
            <a:ext uri="{FF2B5EF4-FFF2-40B4-BE49-F238E27FC236}">
              <a16:creationId xmlns:a16="http://schemas.microsoft.com/office/drawing/2014/main" id="{22111553-91CC-4172-A2A6-D0D14C9AD21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9" name="直線コネクタ 558">
          <a:extLst>
            <a:ext uri="{FF2B5EF4-FFF2-40B4-BE49-F238E27FC236}">
              <a16:creationId xmlns:a16="http://schemas.microsoft.com/office/drawing/2014/main" id="{8458DFAE-BF01-4699-B089-D4316CFCF5D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60" name="テキスト ボックス 559">
          <a:extLst>
            <a:ext uri="{FF2B5EF4-FFF2-40B4-BE49-F238E27FC236}">
              <a16:creationId xmlns:a16="http://schemas.microsoft.com/office/drawing/2014/main" id="{742DBDA4-D4DE-4D93-A4E7-BA10591E209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61" name="直線コネクタ 560">
          <a:extLst>
            <a:ext uri="{FF2B5EF4-FFF2-40B4-BE49-F238E27FC236}">
              <a16:creationId xmlns:a16="http://schemas.microsoft.com/office/drawing/2014/main" id="{AC871899-0B39-4C3B-B57F-A7566EF4252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62" name="テキスト ボックス 561">
          <a:extLst>
            <a:ext uri="{FF2B5EF4-FFF2-40B4-BE49-F238E27FC236}">
              <a16:creationId xmlns:a16="http://schemas.microsoft.com/office/drawing/2014/main" id="{C425EE60-55E3-4283-A172-57350151FA7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3" name="直線コネクタ 562">
          <a:extLst>
            <a:ext uri="{FF2B5EF4-FFF2-40B4-BE49-F238E27FC236}">
              <a16:creationId xmlns:a16="http://schemas.microsoft.com/office/drawing/2014/main" id="{366B0FC8-FE08-4F6F-B29D-EB731EE6D47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4" name="テキスト ボックス 563">
          <a:extLst>
            <a:ext uri="{FF2B5EF4-FFF2-40B4-BE49-F238E27FC236}">
              <a16:creationId xmlns:a16="http://schemas.microsoft.com/office/drawing/2014/main" id="{24528667-4B1F-4177-862A-26C866C676D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5" name="直線コネクタ 564">
          <a:extLst>
            <a:ext uri="{FF2B5EF4-FFF2-40B4-BE49-F238E27FC236}">
              <a16:creationId xmlns:a16="http://schemas.microsoft.com/office/drawing/2014/main" id="{B6DCAB32-0EEF-4FD2-A07F-AA564D18A6A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6" name="テキスト ボックス 565">
          <a:extLst>
            <a:ext uri="{FF2B5EF4-FFF2-40B4-BE49-F238E27FC236}">
              <a16:creationId xmlns:a16="http://schemas.microsoft.com/office/drawing/2014/main" id="{DAA75580-886C-4F8C-963A-FD77EBAC20D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7" name="直線コネクタ 566">
          <a:extLst>
            <a:ext uri="{FF2B5EF4-FFF2-40B4-BE49-F238E27FC236}">
              <a16:creationId xmlns:a16="http://schemas.microsoft.com/office/drawing/2014/main" id="{70646554-4ECE-4C67-879F-F1C03917319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8" name="テキスト ボックス 567">
          <a:extLst>
            <a:ext uri="{FF2B5EF4-FFF2-40B4-BE49-F238E27FC236}">
              <a16:creationId xmlns:a16="http://schemas.microsoft.com/office/drawing/2014/main" id="{C03E1A2F-385A-4040-94E2-425F63F953F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9" name="直線コネクタ 568">
          <a:extLst>
            <a:ext uri="{FF2B5EF4-FFF2-40B4-BE49-F238E27FC236}">
              <a16:creationId xmlns:a16="http://schemas.microsoft.com/office/drawing/2014/main" id="{DF94F3A9-1B25-4844-B894-DA00B72B3C0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0" name="テキスト ボックス 569">
          <a:extLst>
            <a:ext uri="{FF2B5EF4-FFF2-40B4-BE49-F238E27FC236}">
              <a16:creationId xmlns:a16="http://schemas.microsoft.com/office/drawing/2014/main" id="{F6EB8466-CECE-40D1-AB86-CF52203E4E1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1" name="直線コネクタ 570">
          <a:extLst>
            <a:ext uri="{FF2B5EF4-FFF2-40B4-BE49-F238E27FC236}">
              <a16:creationId xmlns:a16="http://schemas.microsoft.com/office/drawing/2014/main" id="{377B0E28-D6AE-400B-8841-2926D30FEC1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72" name="テキスト ボックス 571">
          <a:extLst>
            <a:ext uri="{FF2B5EF4-FFF2-40B4-BE49-F238E27FC236}">
              <a16:creationId xmlns:a16="http://schemas.microsoft.com/office/drawing/2014/main" id="{1AB41D1F-B3F4-4372-9DB2-DB15DB7CD58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3" name="直線コネクタ 572">
          <a:extLst>
            <a:ext uri="{FF2B5EF4-FFF2-40B4-BE49-F238E27FC236}">
              <a16:creationId xmlns:a16="http://schemas.microsoft.com/office/drawing/2014/main" id="{1B8437FB-C6E3-4DDC-BE0A-095958FEDEE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4" name="【公民館】&#10;有形固定資産減価償却率グラフ枠">
          <a:extLst>
            <a:ext uri="{FF2B5EF4-FFF2-40B4-BE49-F238E27FC236}">
              <a16:creationId xmlns:a16="http://schemas.microsoft.com/office/drawing/2014/main" id="{842AD9E4-EAE6-4C6F-81EE-C680B0C1A9C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575" name="直線コネクタ 574">
          <a:extLst>
            <a:ext uri="{FF2B5EF4-FFF2-40B4-BE49-F238E27FC236}">
              <a16:creationId xmlns:a16="http://schemas.microsoft.com/office/drawing/2014/main" id="{EFDE2804-9C48-4989-9C3F-113646246900}"/>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76" name="【公民館】&#10;有形固定資産減価償却率最小値テキスト">
          <a:extLst>
            <a:ext uri="{FF2B5EF4-FFF2-40B4-BE49-F238E27FC236}">
              <a16:creationId xmlns:a16="http://schemas.microsoft.com/office/drawing/2014/main" id="{77B82E45-1353-42FE-AB85-0988EAFF05E9}"/>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77" name="直線コネクタ 576">
          <a:extLst>
            <a:ext uri="{FF2B5EF4-FFF2-40B4-BE49-F238E27FC236}">
              <a16:creationId xmlns:a16="http://schemas.microsoft.com/office/drawing/2014/main" id="{C8B2E321-F820-4554-8A66-4F9725A3D7B8}"/>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578" name="【公民館】&#10;有形固定資産減価償却率最大値テキスト">
          <a:extLst>
            <a:ext uri="{FF2B5EF4-FFF2-40B4-BE49-F238E27FC236}">
              <a16:creationId xmlns:a16="http://schemas.microsoft.com/office/drawing/2014/main" id="{9138E895-C7C6-4D30-A649-159BC6F07577}"/>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579" name="直線コネクタ 578">
          <a:extLst>
            <a:ext uri="{FF2B5EF4-FFF2-40B4-BE49-F238E27FC236}">
              <a16:creationId xmlns:a16="http://schemas.microsoft.com/office/drawing/2014/main" id="{6520FE39-19A4-4BAD-8200-B0053125B81D}"/>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89098</xdr:rowOff>
    </xdr:from>
    <xdr:ext cx="405111" cy="259045"/>
    <xdr:sp macro="" textlink="">
      <xdr:nvSpPr>
        <xdr:cNvPr id="580" name="【公民館】&#10;有形固定資産減価償却率平均値テキスト">
          <a:extLst>
            <a:ext uri="{FF2B5EF4-FFF2-40B4-BE49-F238E27FC236}">
              <a16:creationId xmlns:a16="http://schemas.microsoft.com/office/drawing/2014/main" id="{D5973B81-5277-417F-8F75-15CE1CA0BDFB}"/>
            </a:ext>
          </a:extLst>
        </xdr:cNvPr>
        <xdr:cNvSpPr txBox="1"/>
      </xdr:nvSpPr>
      <xdr:spPr>
        <a:xfrm>
          <a:off x="16357600" y="1791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581" name="フローチャート: 判断 580">
          <a:extLst>
            <a:ext uri="{FF2B5EF4-FFF2-40B4-BE49-F238E27FC236}">
              <a16:creationId xmlns:a16="http://schemas.microsoft.com/office/drawing/2014/main" id="{85550BB2-934F-4E22-A24F-321C7714FBFC}"/>
            </a:ext>
          </a:extLst>
        </xdr:cNvPr>
        <xdr:cNvSpPr/>
      </xdr:nvSpPr>
      <xdr:spPr>
        <a:xfrm>
          <a:off x="16268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15602</xdr:rowOff>
    </xdr:from>
    <xdr:to>
      <xdr:col>81</xdr:col>
      <xdr:colOff>101600</xdr:colOff>
      <xdr:row>106</xdr:row>
      <xdr:rowOff>117202</xdr:rowOff>
    </xdr:to>
    <xdr:sp macro="" textlink="">
      <xdr:nvSpPr>
        <xdr:cNvPr id="582" name="フローチャート: 判断 581">
          <a:extLst>
            <a:ext uri="{FF2B5EF4-FFF2-40B4-BE49-F238E27FC236}">
              <a16:creationId xmlns:a16="http://schemas.microsoft.com/office/drawing/2014/main" id="{F1D0BCA0-DD6A-41EF-8108-809AA2F9C80B}"/>
            </a:ext>
          </a:extLst>
        </xdr:cNvPr>
        <xdr:cNvSpPr/>
      </xdr:nvSpPr>
      <xdr:spPr>
        <a:xfrm>
          <a:off x="15430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102144</xdr:rowOff>
    </xdr:from>
    <xdr:to>
      <xdr:col>76</xdr:col>
      <xdr:colOff>165100</xdr:colOff>
      <xdr:row>106</xdr:row>
      <xdr:rowOff>32294</xdr:rowOff>
    </xdr:to>
    <xdr:sp macro="" textlink="">
      <xdr:nvSpPr>
        <xdr:cNvPr id="583" name="フローチャート: 判断 582">
          <a:extLst>
            <a:ext uri="{FF2B5EF4-FFF2-40B4-BE49-F238E27FC236}">
              <a16:creationId xmlns:a16="http://schemas.microsoft.com/office/drawing/2014/main" id="{835801A5-3C5A-4ED3-8042-A52908A943A2}"/>
            </a:ext>
          </a:extLst>
        </xdr:cNvPr>
        <xdr:cNvSpPr/>
      </xdr:nvSpPr>
      <xdr:spPr>
        <a:xfrm>
          <a:off x="14541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584" name="フローチャート: 判断 583">
          <a:extLst>
            <a:ext uri="{FF2B5EF4-FFF2-40B4-BE49-F238E27FC236}">
              <a16:creationId xmlns:a16="http://schemas.microsoft.com/office/drawing/2014/main" id="{92CE9AE8-9954-4327-A84C-8958D86504A7}"/>
            </a:ext>
          </a:extLst>
        </xdr:cNvPr>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44994</xdr:rowOff>
    </xdr:from>
    <xdr:to>
      <xdr:col>67</xdr:col>
      <xdr:colOff>101600</xdr:colOff>
      <xdr:row>105</xdr:row>
      <xdr:rowOff>146594</xdr:rowOff>
    </xdr:to>
    <xdr:sp macro="" textlink="">
      <xdr:nvSpPr>
        <xdr:cNvPr id="585" name="フローチャート: 判断 584">
          <a:extLst>
            <a:ext uri="{FF2B5EF4-FFF2-40B4-BE49-F238E27FC236}">
              <a16:creationId xmlns:a16="http://schemas.microsoft.com/office/drawing/2014/main" id="{7F54F06C-E743-4729-8421-9E4B5AA9FB81}"/>
            </a:ext>
          </a:extLst>
        </xdr:cNvPr>
        <xdr:cNvSpPr/>
      </xdr:nvSpPr>
      <xdr:spPr>
        <a:xfrm>
          <a:off x="12763500" y="1804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5122A41D-4357-4218-B9B7-B3A471D2589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0723B52F-7687-4500-B848-0B14A1D283D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4A3CCA96-C81C-4312-94F1-2E356F9AF0C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97999B1D-1A51-41FC-AF11-8CFF1B1061A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2CEBAD88-9B3E-4E14-8284-1B4D1D106C1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80918</xdr:rowOff>
    </xdr:from>
    <xdr:to>
      <xdr:col>85</xdr:col>
      <xdr:colOff>177800</xdr:colOff>
      <xdr:row>109</xdr:row>
      <xdr:rowOff>11068</xdr:rowOff>
    </xdr:to>
    <xdr:sp macro="" textlink="">
      <xdr:nvSpPr>
        <xdr:cNvPr id="591" name="楕円 590">
          <a:extLst>
            <a:ext uri="{FF2B5EF4-FFF2-40B4-BE49-F238E27FC236}">
              <a16:creationId xmlns:a16="http://schemas.microsoft.com/office/drawing/2014/main" id="{A7FBD6B9-30BD-418F-9446-41706BC0DEF5}"/>
            </a:ext>
          </a:extLst>
        </xdr:cNvPr>
        <xdr:cNvSpPr/>
      </xdr:nvSpPr>
      <xdr:spPr>
        <a:xfrm>
          <a:off x="16268700" y="1859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167295</xdr:rowOff>
    </xdr:from>
    <xdr:ext cx="405111" cy="259045"/>
    <xdr:sp macro="" textlink="">
      <xdr:nvSpPr>
        <xdr:cNvPr id="592" name="【公民館】&#10;有形固定資産減価償却率該当値テキスト">
          <a:extLst>
            <a:ext uri="{FF2B5EF4-FFF2-40B4-BE49-F238E27FC236}">
              <a16:creationId xmlns:a16="http://schemas.microsoft.com/office/drawing/2014/main" id="{5251EFE5-72D9-4FE4-8C4B-EBA1DFAD85A2}"/>
            </a:ext>
          </a:extLst>
        </xdr:cNvPr>
        <xdr:cNvSpPr txBox="1"/>
      </xdr:nvSpPr>
      <xdr:spPr>
        <a:xfrm>
          <a:off x="16357600" y="1851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76019</xdr:rowOff>
    </xdr:from>
    <xdr:to>
      <xdr:col>81</xdr:col>
      <xdr:colOff>101600</xdr:colOff>
      <xdr:row>109</xdr:row>
      <xdr:rowOff>6169</xdr:rowOff>
    </xdr:to>
    <xdr:sp macro="" textlink="">
      <xdr:nvSpPr>
        <xdr:cNvPr id="593" name="楕円 592">
          <a:extLst>
            <a:ext uri="{FF2B5EF4-FFF2-40B4-BE49-F238E27FC236}">
              <a16:creationId xmlns:a16="http://schemas.microsoft.com/office/drawing/2014/main" id="{3C35E5F8-20EC-45BE-B9CC-2E8ABFC8290F}"/>
            </a:ext>
          </a:extLst>
        </xdr:cNvPr>
        <xdr:cNvSpPr/>
      </xdr:nvSpPr>
      <xdr:spPr>
        <a:xfrm>
          <a:off x="15430500" y="1859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126819</xdr:rowOff>
    </xdr:from>
    <xdr:to>
      <xdr:col>85</xdr:col>
      <xdr:colOff>127000</xdr:colOff>
      <xdr:row>108</xdr:row>
      <xdr:rowOff>131718</xdr:rowOff>
    </xdr:to>
    <xdr:cxnSp macro="">
      <xdr:nvCxnSpPr>
        <xdr:cNvPr id="594" name="直線コネクタ 593">
          <a:extLst>
            <a:ext uri="{FF2B5EF4-FFF2-40B4-BE49-F238E27FC236}">
              <a16:creationId xmlns:a16="http://schemas.microsoft.com/office/drawing/2014/main" id="{22AF894F-303F-41B1-9C1B-C621011581C6}"/>
            </a:ext>
          </a:extLst>
        </xdr:cNvPr>
        <xdr:cNvCxnSpPr/>
      </xdr:nvCxnSpPr>
      <xdr:spPr>
        <a:xfrm>
          <a:off x="15481300" y="18643419"/>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133729</xdr:rowOff>
    </xdr:from>
    <xdr:ext cx="405111" cy="259045"/>
    <xdr:sp macro="" textlink="">
      <xdr:nvSpPr>
        <xdr:cNvPr id="595" name="n_1aveValue【公民館】&#10;有形固定資産減価償却率">
          <a:extLst>
            <a:ext uri="{FF2B5EF4-FFF2-40B4-BE49-F238E27FC236}">
              <a16:creationId xmlns:a16="http://schemas.microsoft.com/office/drawing/2014/main" id="{BE2C75A6-A585-4BFA-B73F-C89E466B176E}"/>
            </a:ext>
          </a:extLst>
        </xdr:cNvPr>
        <xdr:cNvSpPr txBox="1"/>
      </xdr:nvSpPr>
      <xdr:spPr>
        <a:xfrm>
          <a:off x="15266044" y="1796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48821</xdr:rowOff>
    </xdr:from>
    <xdr:ext cx="405111" cy="259045"/>
    <xdr:sp macro="" textlink="">
      <xdr:nvSpPr>
        <xdr:cNvPr id="596" name="n_2aveValue【公民館】&#10;有形固定資産減価償却率">
          <a:extLst>
            <a:ext uri="{FF2B5EF4-FFF2-40B4-BE49-F238E27FC236}">
              <a16:creationId xmlns:a16="http://schemas.microsoft.com/office/drawing/2014/main" id="{C609F982-1AA7-42F3-9464-6025F19B8135}"/>
            </a:ext>
          </a:extLst>
        </xdr:cNvPr>
        <xdr:cNvSpPr txBox="1"/>
      </xdr:nvSpPr>
      <xdr:spPr>
        <a:xfrm>
          <a:off x="14389744" y="1787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597" name="n_3aveValue【公民館】&#10;有形固定資産減価償却率">
          <a:extLst>
            <a:ext uri="{FF2B5EF4-FFF2-40B4-BE49-F238E27FC236}">
              <a16:creationId xmlns:a16="http://schemas.microsoft.com/office/drawing/2014/main" id="{44AB6FE8-510E-4817-925B-D744DB094CD3}"/>
            </a:ext>
          </a:extLst>
        </xdr:cNvPr>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163121</xdr:rowOff>
    </xdr:from>
    <xdr:ext cx="405111" cy="259045"/>
    <xdr:sp macro="" textlink="">
      <xdr:nvSpPr>
        <xdr:cNvPr id="598" name="n_4aveValue【公民館】&#10;有形固定資産減価償却率">
          <a:extLst>
            <a:ext uri="{FF2B5EF4-FFF2-40B4-BE49-F238E27FC236}">
              <a16:creationId xmlns:a16="http://schemas.microsoft.com/office/drawing/2014/main" id="{E90897AE-5EEE-4E4F-A729-E70DB794B6CC}"/>
            </a:ext>
          </a:extLst>
        </xdr:cNvPr>
        <xdr:cNvSpPr txBox="1"/>
      </xdr:nvSpPr>
      <xdr:spPr>
        <a:xfrm>
          <a:off x="12611744" y="1782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168746</xdr:rowOff>
    </xdr:from>
    <xdr:ext cx="405111" cy="259045"/>
    <xdr:sp macro="" textlink="">
      <xdr:nvSpPr>
        <xdr:cNvPr id="599" name="n_1mainValue【公民館】&#10;有形固定資産減価償却率">
          <a:extLst>
            <a:ext uri="{FF2B5EF4-FFF2-40B4-BE49-F238E27FC236}">
              <a16:creationId xmlns:a16="http://schemas.microsoft.com/office/drawing/2014/main" id="{3E009C6E-8D35-448E-BFCB-D7B7076E70EC}"/>
            </a:ext>
          </a:extLst>
        </xdr:cNvPr>
        <xdr:cNvSpPr txBox="1"/>
      </xdr:nvSpPr>
      <xdr:spPr>
        <a:xfrm>
          <a:off x="15266044" y="1868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0" name="正方形/長方形 599">
          <a:extLst>
            <a:ext uri="{FF2B5EF4-FFF2-40B4-BE49-F238E27FC236}">
              <a16:creationId xmlns:a16="http://schemas.microsoft.com/office/drawing/2014/main" id="{BF332249-EEF0-4E71-883E-628BE090D2C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1" name="正方形/長方形 600">
          <a:extLst>
            <a:ext uri="{FF2B5EF4-FFF2-40B4-BE49-F238E27FC236}">
              <a16:creationId xmlns:a16="http://schemas.microsoft.com/office/drawing/2014/main" id="{1D9AB667-4FE7-4206-BF76-EF501E5B341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2" name="正方形/長方形 601">
          <a:extLst>
            <a:ext uri="{FF2B5EF4-FFF2-40B4-BE49-F238E27FC236}">
              <a16:creationId xmlns:a16="http://schemas.microsoft.com/office/drawing/2014/main" id="{701459AA-CDEA-4BDB-9830-FE339500E89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3" name="正方形/長方形 602">
          <a:extLst>
            <a:ext uri="{FF2B5EF4-FFF2-40B4-BE49-F238E27FC236}">
              <a16:creationId xmlns:a16="http://schemas.microsoft.com/office/drawing/2014/main" id="{98A539D4-BC88-44E2-B492-E9BD65F535D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4" name="正方形/長方形 603">
          <a:extLst>
            <a:ext uri="{FF2B5EF4-FFF2-40B4-BE49-F238E27FC236}">
              <a16:creationId xmlns:a16="http://schemas.microsoft.com/office/drawing/2014/main" id="{8B3908E7-B556-47F7-8A42-DEB456F1580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5" name="正方形/長方形 604">
          <a:extLst>
            <a:ext uri="{FF2B5EF4-FFF2-40B4-BE49-F238E27FC236}">
              <a16:creationId xmlns:a16="http://schemas.microsoft.com/office/drawing/2014/main" id="{3D96E177-CF42-4D2B-8DE3-C9A5BE36CA8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6" name="正方形/長方形 605">
          <a:extLst>
            <a:ext uri="{FF2B5EF4-FFF2-40B4-BE49-F238E27FC236}">
              <a16:creationId xmlns:a16="http://schemas.microsoft.com/office/drawing/2014/main" id="{221F1EA3-65FB-45A4-BA9B-C4DAE0EED20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7" name="正方形/長方形 606">
          <a:extLst>
            <a:ext uri="{FF2B5EF4-FFF2-40B4-BE49-F238E27FC236}">
              <a16:creationId xmlns:a16="http://schemas.microsoft.com/office/drawing/2014/main" id="{9A713618-6864-45A0-B91C-A7ED1A97330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8" name="テキスト ボックス 607">
          <a:extLst>
            <a:ext uri="{FF2B5EF4-FFF2-40B4-BE49-F238E27FC236}">
              <a16:creationId xmlns:a16="http://schemas.microsoft.com/office/drawing/2014/main" id="{B1D10BA8-D53D-4E58-8A49-D4447BDF280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9" name="直線コネクタ 608">
          <a:extLst>
            <a:ext uri="{FF2B5EF4-FFF2-40B4-BE49-F238E27FC236}">
              <a16:creationId xmlns:a16="http://schemas.microsoft.com/office/drawing/2014/main" id="{F437B4E1-D716-4445-B0E5-E640FEBD35E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0" name="直線コネクタ 609">
          <a:extLst>
            <a:ext uri="{FF2B5EF4-FFF2-40B4-BE49-F238E27FC236}">
              <a16:creationId xmlns:a16="http://schemas.microsoft.com/office/drawing/2014/main" id="{7F6ADCA2-A77C-4781-8B91-32DAE7630D8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1" name="テキスト ボックス 610">
          <a:extLst>
            <a:ext uri="{FF2B5EF4-FFF2-40B4-BE49-F238E27FC236}">
              <a16:creationId xmlns:a16="http://schemas.microsoft.com/office/drawing/2014/main" id="{1A1573EC-421D-4699-B710-F2191D7E72A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2" name="直線コネクタ 611">
          <a:extLst>
            <a:ext uri="{FF2B5EF4-FFF2-40B4-BE49-F238E27FC236}">
              <a16:creationId xmlns:a16="http://schemas.microsoft.com/office/drawing/2014/main" id="{C39CE3FA-BA70-42D5-B7B8-66DEB417215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3" name="テキスト ボックス 612">
          <a:extLst>
            <a:ext uri="{FF2B5EF4-FFF2-40B4-BE49-F238E27FC236}">
              <a16:creationId xmlns:a16="http://schemas.microsoft.com/office/drawing/2014/main" id="{458A383A-374D-41E4-92DA-82ED61191E0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4" name="直線コネクタ 613">
          <a:extLst>
            <a:ext uri="{FF2B5EF4-FFF2-40B4-BE49-F238E27FC236}">
              <a16:creationId xmlns:a16="http://schemas.microsoft.com/office/drawing/2014/main" id="{C1A1D6DB-BCAB-44C2-9E9F-E7DA6F7F4CA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15" name="テキスト ボックス 614">
          <a:extLst>
            <a:ext uri="{FF2B5EF4-FFF2-40B4-BE49-F238E27FC236}">
              <a16:creationId xmlns:a16="http://schemas.microsoft.com/office/drawing/2014/main" id="{26091377-908F-401F-B6C0-CAA825B69AF2}"/>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6" name="直線コネクタ 615">
          <a:extLst>
            <a:ext uri="{FF2B5EF4-FFF2-40B4-BE49-F238E27FC236}">
              <a16:creationId xmlns:a16="http://schemas.microsoft.com/office/drawing/2014/main" id="{96B568AF-2551-4230-8C0A-DCE5FF3F093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17" name="テキスト ボックス 616">
          <a:extLst>
            <a:ext uri="{FF2B5EF4-FFF2-40B4-BE49-F238E27FC236}">
              <a16:creationId xmlns:a16="http://schemas.microsoft.com/office/drawing/2014/main" id="{28359B34-14C2-41ED-80F1-48D08656E016}"/>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8" name="直線コネクタ 617">
          <a:extLst>
            <a:ext uri="{FF2B5EF4-FFF2-40B4-BE49-F238E27FC236}">
              <a16:creationId xmlns:a16="http://schemas.microsoft.com/office/drawing/2014/main" id="{12FDE8B1-E6FC-4CCE-A935-4FE89149589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19" name="テキスト ボックス 618">
          <a:extLst>
            <a:ext uri="{FF2B5EF4-FFF2-40B4-BE49-F238E27FC236}">
              <a16:creationId xmlns:a16="http://schemas.microsoft.com/office/drawing/2014/main" id="{86F6E481-F961-46A6-A12B-4E940A4DD064}"/>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0" name="直線コネクタ 619">
          <a:extLst>
            <a:ext uri="{FF2B5EF4-FFF2-40B4-BE49-F238E27FC236}">
              <a16:creationId xmlns:a16="http://schemas.microsoft.com/office/drawing/2014/main" id="{97DA3FCD-B0FD-4B8A-9C60-FF97DDBADC2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21" name="テキスト ボックス 620">
          <a:extLst>
            <a:ext uri="{FF2B5EF4-FFF2-40B4-BE49-F238E27FC236}">
              <a16:creationId xmlns:a16="http://schemas.microsoft.com/office/drawing/2014/main" id="{C2ADD4D4-5B23-43F4-B3BC-AECD5B1FD712}"/>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2" name="【公民館】&#10;一人当たり面積グラフ枠">
          <a:extLst>
            <a:ext uri="{FF2B5EF4-FFF2-40B4-BE49-F238E27FC236}">
              <a16:creationId xmlns:a16="http://schemas.microsoft.com/office/drawing/2014/main" id="{DB6EE604-F533-4C24-ABE7-D86AE7C7E13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623" name="直線コネクタ 622">
          <a:extLst>
            <a:ext uri="{FF2B5EF4-FFF2-40B4-BE49-F238E27FC236}">
              <a16:creationId xmlns:a16="http://schemas.microsoft.com/office/drawing/2014/main" id="{BFDFF7A5-53B1-4EBD-B203-4FD296EBD10C}"/>
            </a:ext>
          </a:extLst>
        </xdr:cNvPr>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624" name="【公民館】&#10;一人当たり面積最小値テキスト">
          <a:extLst>
            <a:ext uri="{FF2B5EF4-FFF2-40B4-BE49-F238E27FC236}">
              <a16:creationId xmlns:a16="http://schemas.microsoft.com/office/drawing/2014/main" id="{01EB88BF-AB9E-4A57-9088-2A1F15C8F6E0}"/>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625" name="直線コネクタ 624">
          <a:extLst>
            <a:ext uri="{FF2B5EF4-FFF2-40B4-BE49-F238E27FC236}">
              <a16:creationId xmlns:a16="http://schemas.microsoft.com/office/drawing/2014/main" id="{EE682E30-5C64-4817-A9F8-05AABC092E06}"/>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626" name="【公民館】&#10;一人当たり面積最大値テキスト">
          <a:extLst>
            <a:ext uri="{FF2B5EF4-FFF2-40B4-BE49-F238E27FC236}">
              <a16:creationId xmlns:a16="http://schemas.microsoft.com/office/drawing/2014/main" id="{CC87473B-5B0F-48F4-B8D5-CBDE1885D5CB}"/>
            </a:ext>
          </a:extLst>
        </xdr:cNvPr>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627" name="直線コネクタ 626">
          <a:extLst>
            <a:ext uri="{FF2B5EF4-FFF2-40B4-BE49-F238E27FC236}">
              <a16:creationId xmlns:a16="http://schemas.microsoft.com/office/drawing/2014/main" id="{B53255FD-AA66-48A6-9DFC-C890F31F16CB}"/>
            </a:ext>
          </a:extLst>
        </xdr:cNvPr>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51477</xdr:rowOff>
    </xdr:from>
    <xdr:ext cx="469744" cy="259045"/>
    <xdr:sp macro="" textlink="">
      <xdr:nvSpPr>
        <xdr:cNvPr id="628" name="【公民館】&#10;一人当たり面積平均値テキスト">
          <a:extLst>
            <a:ext uri="{FF2B5EF4-FFF2-40B4-BE49-F238E27FC236}">
              <a16:creationId xmlns:a16="http://schemas.microsoft.com/office/drawing/2014/main" id="{DE9722F7-57A5-48C2-A0B4-72EA8434DA07}"/>
            </a:ext>
          </a:extLst>
        </xdr:cNvPr>
        <xdr:cNvSpPr txBox="1"/>
      </xdr:nvSpPr>
      <xdr:spPr>
        <a:xfrm>
          <a:off x="22199600" y="18396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629" name="フローチャート: 判断 628">
          <a:extLst>
            <a:ext uri="{FF2B5EF4-FFF2-40B4-BE49-F238E27FC236}">
              <a16:creationId xmlns:a16="http://schemas.microsoft.com/office/drawing/2014/main" id="{757E97D1-3BC0-4E8D-A253-E6F7497B93BD}"/>
            </a:ext>
          </a:extLst>
        </xdr:cNvPr>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37212</xdr:rowOff>
    </xdr:from>
    <xdr:to>
      <xdr:col>112</xdr:col>
      <xdr:colOff>38100</xdr:colOff>
      <xdr:row>108</xdr:row>
      <xdr:rowOff>138812</xdr:rowOff>
    </xdr:to>
    <xdr:sp macro="" textlink="">
      <xdr:nvSpPr>
        <xdr:cNvPr id="630" name="フローチャート: 判断 629">
          <a:extLst>
            <a:ext uri="{FF2B5EF4-FFF2-40B4-BE49-F238E27FC236}">
              <a16:creationId xmlns:a16="http://schemas.microsoft.com/office/drawing/2014/main" id="{A0B9CEE5-197F-45C3-98C8-8557011AEB4E}"/>
            </a:ext>
          </a:extLst>
        </xdr:cNvPr>
        <xdr:cNvSpPr/>
      </xdr:nvSpPr>
      <xdr:spPr>
        <a:xfrm>
          <a:off x="21272500" y="1855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27991</xdr:rowOff>
    </xdr:from>
    <xdr:to>
      <xdr:col>107</xdr:col>
      <xdr:colOff>101600</xdr:colOff>
      <xdr:row>108</xdr:row>
      <xdr:rowOff>129591</xdr:rowOff>
    </xdr:to>
    <xdr:sp macro="" textlink="">
      <xdr:nvSpPr>
        <xdr:cNvPr id="631" name="フローチャート: 判断 630">
          <a:extLst>
            <a:ext uri="{FF2B5EF4-FFF2-40B4-BE49-F238E27FC236}">
              <a16:creationId xmlns:a16="http://schemas.microsoft.com/office/drawing/2014/main" id="{508FA89F-81B9-4DBD-BF33-08B06EF06E96}"/>
            </a:ext>
          </a:extLst>
        </xdr:cNvPr>
        <xdr:cNvSpPr/>
      </xdr:nvSpPr>
      <xdr:spPr>
        <a:xfrm>
          <a:off x="20383500" y="18544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30735</xdr:rowOff>
    </xdr:from>
    <xdr:to>
      <xdr:col>102</xdr:col>
      <xdr:colOff>165100</xdr:colOff>
      <xdr:row>108</xdr:row>
      <xdr:rowOff>132335</xdr:rowOff>
    </xdr:to>
    <xdr:sp macro="" textlink="">
      <xdr:nvSpPr>
        <xdr:cNvPr id="632" name="フローチャート: 判断 631">
          <a:extLst>
            <a:ext uri="{FF2B5EF4-FFF2-40B4-BE49-F238E27FC236}">
              <a16:creationId xmlns:a16="http://schemas.microsoft.com/office/drawing/2014/main" id="{0767590F-9420-4D03-AE99-0D407C3AB363}"/>
            </a:ext>
          </a:extLst>
        </xdr:cNvPr>
        <xdr:cNvSpPr/>
      </xdr:nvSpPr>
      <xdr:spPr>
        <a:xfrm>
          <a:off x="19494500" y="1854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31725</xdr:rowOff>
    </xdr:from>
    <xdr:to>
      <xdr:col>98</xdr:col>
      <xdr:colOff>38100</xdr:colOff>
      <xdr:row>108</xdr:row>
      <xdr:rowOff>133325</xdr:rowOff>
    </xdr:to>
    <xdr:sp macro="" textlink="">
      <xdr:nvSpPr>
        <xdr:cNvPr id="633" name="フローチャート: 判断 632">
          <a:extLst>
            <a:ext uri="{FF2B5EF4-FFF2-40B4-BE49-F238E27FC236}">
              <a16:creationId xmlns:a16="http://schemas.microsoft.com/office/drawing/2014/main" id="{19B56E03-FE9E-4F8D-A757-43E2860130A9}"/>
            </a:ext>
          </a:extLst>
        </xdr:cNvPr>
        <xdr:cNvSpPr/>
      </xdr:nvSpPr>
      <xdr:spPr>
        <a:xfrm>
          <a:off x="18605500" y="1854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AE5ADB9D-B786-4532-A069-A7C5C1CBA16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E97E989D-130C-4B7E-B485-1BC8D9C7977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22A2FEAB-F0B6-468B-B167-C5C36ECB89C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F95BA2C5-F2CF-4DE3-AED9-C0711EDADF3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F3AE7FB7-3285-4456-ABD1-4264A2F35DB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43993</xdr:rowOff>
    </xdr:from>
    <xdr:to>
      <xdr:col>116</xdr:col>
      <xdr:colOff>114300</xdr:colOff>
      <xdr:row>108</xdr:row>
      <xdr:rowOff>145593</xdr:rowOff>
    </xdr:to>
    <xdr:sp macro="" textlink="">
      <xdr:nvSpPr>
        <xdr:cNvPr id="639" name="楕円 638">
          <a:extLst>
            <a:ext uri="{FF2B5EF4-FFF2-40B4-BE49-F238E27FC236}">
              <a16:creationId xmlns:a16="http://schemas.microsoft.com/office/drawing/2014/main" id="{7411CD80-E960-4E4F-8380-C66DA015AB0D}"/>
            </a:ext>
          </a:extLst>
        </xdr:cNvPr>
        <xdr:cNvSpPr/>
      </xdr:nvSpPr>
      <xdr:spPr>
        <a:xfrm>
          <a:off x="22110700" y="1856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7028</xdr:rowOff>
    </xdr:from>
    <xdr:ext cx="469744" cy="259045"/>
    <xdr:sp macro="" textlink="">
      <xdr:nvSpPr>
        <xdr:cNvPr id="640" name="【公民館】&#10;一人当たり面積該当値テキスト">
          <a:extLst>
            <a:ext uri="{FF2B5EF4-FFF2-40B4-BE49-F238E27FC236}">
              <a16:creationId xmlns:a16="http://schemas.microsoft.com/office/drawing/2014/main" id="{3C904DBF-772F-4E3D-A6BD-562A6070E72C}"/>
            </a:ext>
          </a:extLst>
        </xdr:cNvPr>
        <xdr:cNvSpPr txBox="1"/>
      </xdr:nvSpPr>
      <xdr:spPr>
        <a:xfrm>
          <a:off x="22199600" y="18523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46050</xdr:rowOff>
    </xdr:from>
    <xdr:to>
      <xdr:col>112</xdr:col>
      <xdr:colOff>38100</xdr:colOff>
      <xdr:row>108</xdr:row>
      <xdr:rowOff>147650</xdr:rowOff>
    </xdr:to>
    <xdr:sp macro="" textlink="">
      <xdr:nvSpPr>
        <xdr:cNvPr id="641" name="楕円 640">
          <a:extLst>
            <a:ext uri="{FF2B5EF4-FFF2-40B4-BE49-F238E27FC236}">
              <a16:creationId xmlns:a16="http://schemas.microsoft.com/office/drawing/2014/main" id="{1B2EBF19-33EB-4CFB-92D9-DE0F25DD0E6C}"/>
            </a:ext>
          </a:extLst>
        </xdr:cNvPr>
        <xdr:cNvSpPr/>
      </xdr:nvSpPr>
      <xdr:spPr>
        <a:xfrm>
          <a:off x="21272500" y="185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94793</xdr:rowOff>
    </xdr:from>
    <xdr:to>
      <xdr:col>116</xdr:col>
      <xdr:colOff>63500</xdr:colOff>
      <xdr:row>108</xdr:row>
      <xdr:rowOff>96850</xdr:rowOff>
    </xdr:to>
    <xdr:cxnSp macro="">
      <xdr:nvCxnSpPr>
        <xdr:cNvPr id="642" name="直線コネクタ 641">
          <a:extLst>
            <a:ext uri="{FF2B5EF4-FFF2-40B4-BE49-F238E27FC236}">
              <a16:creationId xmlns:a16="http://schemas.microsoft.com/office/drawing/2014/main" id="{A5AE6067-64CA-40E2-B3F5-76B7098418C4}"/>
            </a:ext>
          </a:extLst>
        </xdr:cNvPr>
        <xdr:cNvCxnSpPr/>
      </xdr:nvCxnSpPr>
      <xdr:spPr>
        <a:xfrm flipV="1">
          <a:off x="21323300" y="18611393"/>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155339</xdr:rowOff>
    </xdr:from>
    <xdr:ext cx="469744" cy="259045"/>
    <xdr:sp macro="" textlink="">
      <xdr:nvSpPr>
        <xdr:cNvPr id="643" name="n_1aveValue【公民館】&#10;一人当たり面積">
          <a:extLst>
            <a:ext uri="{FF2B5EF4-FFF2-40B4-BE49-F238E27FC236}">
              <a16:creationId xmlns:a16="http://schemas.microsoft.com/office/drawing/2014/main" id="{0B08B26B-8111-47A9-95E9-53EAA3FE6E5A}"/>
            </a:ext>
          </a:extLst>
        </xdr:cNvPr>
        <xdr:cNvSpPr txBox="1"/>
      </xdr:nvSpPr>
      <xdr:spPr>
        <a:xfrm>
          <a:off x="21075727" y="18329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146118</xdr:rowOff>
    </xdr:from>
    <xdr:ext cx="469744" cy="259045"/>
    <xdr:sp macro="" textlink="">
      <xdr:nvSpPr>
        <xdr:cNvPr id="644" name="n_2aveValue【公民館】&#10;一人当たり面積">
          <a:extLst>
            <a:ext uri="{FF2B5EF4-FFF2-40B4-BE49-F238E27FC236}">
              <a16:creationId xmlns:a16="http://schemas.microsoft.com/office/drawing/2014/main" id="{1478E8CE-31A0-4BF8-8881-9F5E3D2573F8}"/>
            </a:ext>
          </a:extLst>
        </xdr:cNvPr>
        <xdr:cNvSpPr txBox="1"/>
      </xdr:nvSpPr>
      <xdr:spPr>
        <a:xfrm>
          <a:off x="20199427" y="1831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148862</xdr:rowOff>
    </xdr:from>
    <xdr:ext cx="469744" cy="259045"/>
    <xdr:sp macro="" textlink="">
      <xdr:nvSpPr>
        <xdr:cNvPr id="645" name="n_3aveValue【公民館】&#10;一人当たり面積">
          <a:extLst>
            <a:ext uri="{FF2B5EF4-FFF2-40B4-BE49-F238E27FC236}">
              <a16:creationId xmlns:a16="http://schemas.microsoft.com/office/drawing/2014/main" id="{DECEF291-2276-49FA-A9F1-DB69A7C69362}"/>
            </a:ext>
          </a:extLst>
        </xdr:cNvPr>
        <xdr:cNvSpPr txBox="1"/>
      </xdr:nvSpPr>
      <xdr:spPr>
        <a:xfrm>
          <a:off x="19310427" y="18322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149852</xdr:rowOff>
    </xdr:from>
    <xdr:ext cx="469744" cy="259045"/>
    <xdr:sp macro="" textlink="">
      <xdr:nvSpPr>
        <xdr:cNvPr id="646" name="n_4aveValue【公民館】&#10;一人当たり面積">
          <a:extLst>
            <a:ext uri="{FF2B5EF4-FFF2-40B4-BE49-F238E27FC236}">
              <a16:creationId xmlns:a16="http://schemas.microsoft.com/office/drawing/2014/main" id="{66EF17F7-6E52-4D57-B5FB-1D6D6898CE55}"/>
            </a:ext>
          </a:extLst>
        </xdr:cNvPr>
        <xdr:cNvSpPr txBox="1"/>
      </xdr:nvSpPr>
      <xdr:spPr>
        <a:xfrm>
          <a:off x="18421427" y="1832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138777</xdr:rowOff>
    </xdr:from>
    <xdr:ext cx="469744" cy="259045"/>
    <xdr:sp macro="" textlink="">
      <xdr:nvSpPr>
        <xdr:cNvPr id="647" name="n_1mainValue【公民館】&#10;一人当たり面積">
          <a:extLst>
            <a:ext uri="{FF2B5EF4-FFF2-40B4-BE49-F238E27FC236}">
              <a16:creationId xmlns:a16="http://schemas.microsoft.com/office/drawing/2014/main" id="{2DE3718A-BFC9-442D-A49F-396E088B9C45}"/>
            </a:ext>
          </a:extLst>
        </xdr:cNvPr>
        <xdr:cNvSpPr txBox="1"/>
      </xdr:nvSpPr>
      <xdr:spPr>
        <a:xfrm>
          <a:off x="21075727" y="18655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8" name="正方形/長方形 647">
          <a:extLst>
            <a:ext uri="{FF2B5EF4-FFF2-40B4-BE49-F238E27FC236}">
              <a16:creationId xmlns:a16="http://schemas.microsoft.com/office/drawing/2014/main" id="{A45FE930-6170-4544-A9E2-67792D63F9B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9" name="正方形/長方形 648">
          <a:extLst>
            <a:ext uri="{FF2B5EF4-FFF2-40B4-BE49-F238E27FC236}">
              <a16:creationId xmlns:a16="http://schemas.microsoft.com/office/drawing/2014/main" id="{D609E365-D1A2-4B79-8BEB-062B731D2AF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0" name="テキスト ボックス 649">
          <a:extLst>
            <a:ext uri="{FF2B5EF4-FFF2-40B4-BE49-F238E27FC236}">
              <a16:creationId xmlns:a16="http://schemas.microsoft.com/office/drawing/2014/main" id="{31E69A60-AD94-421F-8465-FA96DBD62E0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有形固定資産減価償却率について、類似団体と比較して高くなっている施設は、道路、橋りょう、公民館であり、低くなっている施設は、認定こども園、学校施設、公営住宅である。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有形固定資産減価償却率が比較的に高い施設である道路、橋りょうについては、長寿命化計画や個別施設計画に基づき、耐震診断・耐震改修等を実施し、また、適宜、改良工事や維持管理改修等を実施しており、継続して老朽化対策を実施する。公民館については、近年中に役場庁舎の建て替えと合わせて統合・複合化し、新たに建設する予定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認定こども園や学校施設については、令和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認定こども園の移設・新設及び小・中学校の統合による小中学園の移設・新設を同一敷地内に整備したため、有形固定資産減価償却率が低くなっている。公営住宅についても長寿命化計画や個別施設計画に基づき、適宜、取壊しや新築・改修等を実施しているため、有形固定資産減価償却率が低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A7790D4-C166-4C51-A229-625A9A7E057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CFC0F16-9DC1-496F-B4B8-4982440520C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B5716A6-9425-4503-B722-9E1FC5C1B25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57C474A-DD2D-46EF-84C5-6502CD61428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福島県川内村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900DB82-64F7-4C04-A68D-D69EB20768E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8954B68-800F-4CB7-96E2-49FDD249CE5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7A6B343-42EA-4886-82A5-22450045B13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63F63BF-3C79-42B1-9AAD-C90ECE06319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36226F4-B1F2-4A2E-B3F1-59BDAF6D8BF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B0CD9EF-B0A0-433C-AD26-5DEF97DA940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2,432
2,397
197.35
6,446,628
5,944,052
56,645
2,080,305
2,510,331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D62DDC4-01C8-4D82-ABF6-DE64D37997E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9AABB57-2127-48A9-8410-5DAFE352952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8B60043-97F8-48E5-AD8F-19400553557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949244B-C529-4D6F-983F-DB3E0B149F5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518590B-7584-46A9-A73F-287DBA50310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E1151AA-6294-44CA-822D-FD05CA526C2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842B7B6-FAA8-4E4B-87BF-DE5CC15C8E1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C107322-C5AC-4565-BCEE-1D6788C9805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E691C70-D8D5-40AD-B83A-F722C6A1A8D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229BB0E-A83C-4056-8595-B29DBA413EE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FB6D159-7B96-40CC-A21C-68F40D18AE5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DAAA7B1-486B-4B14-B18A-EF7B97A066E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D1681DD-A944-4330-8D80-FB787FB3124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4786C83-FE4F-4D6E-B09B-8C2D6A2B1E4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D866B71-1A0A-4600-B436-5B3A8059D2B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A875244-9C03-4244-8FAE-B7C2335D117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A9DB235-78D8-4479-B3D8-9C6559835FB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A1E84C4-7A1E-4949-A144-6C4522DCC0A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9F88EBA-A601-475F-97B2-870212B96DD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4BE3864-8184-4B8F-8F56-1E8B4A4280C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D0A49FC-5F1B-434A-ABE2-B1B75007F6C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D9CEAE3-B4A2-4468-A214-B137836B26C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4EE347A-E4AE-4EB7-AAB2-8BEF29E3AAB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3218A21-A538-4E0A-94B9-F51BCB3200B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C178C12-76A0-4D79-B891-9886E794470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7C790BE-F745-4D6B-B0F3-3FC1CFF25D5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DE02472-A0E6-4DE1-9B6B-472F58D5691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5D3CE49-8DAB-438F-8252-A4828CD48A7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82BF215-DB35-48D1-BF20-DFB48C23627B}"/>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1F998417-2569-43C3-B407-CA771C86E9F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5645008B-FCB7-4868-9EA7-3A0DA993807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7179F662-2813-4959-8AF1-F33FDDCFC5A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8386493E-E146-422E-A53A-CDEB4D193E2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84A507BA-65A1-4F87-94D6-8F560964AFF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2A14D7DC-6288-452A-B01F-484E62C8652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FCE9F01B-DDA8-453C-85FA-3F111DE3295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B9172A9A-7BE6-45BE-ADA7-F1B13FD84F74}"/>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5F3B718F-EDE9-415F-ACCC-7A6AADDA85E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A80F72F3-BF24-448C-8A7A-98282C7CF00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1794594C-D398-4352-AA8F-D5DE1AEADD3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61E77DBC-932A-480B-86FF-87CEAFEF2A8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FD322E4A-C717-4D92-B0BF-C491C07486F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8C680988-36B8-4BB6-8E7B-9C2395E47CB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4A938FB8-BF0F-409F-9D43-8D5902923A7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1372DD49-43C2-43E4-8CEE-0276CDD6733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701D3938-D3FB-4053-A871-C9A8BDCBFE3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7E05D23A-149C-42C6-BF9E-C96124D05E7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C5150A36-809C-4299-9E2E-486D7C02E3B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73E36430-DF58-41C2-A509-55446A7C2E5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957ABC2A-022A-47BE-9348-98BBBF493E5C}"/>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740FE33-B7B5-4E0B-AD4B-5DC92BB7711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732DB414-6F62-4DDF-A97D-8DABB2E6CE1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85062230-2D51-40BE-B2C3-86805B9E535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46CFB9F0-5AD8-4877-B52A-76750DC849F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329C7C92-C381-4843-89A4-DADF9F91357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BCFDAA12-987A-40BF-9B34-1136B414CC0B}"/>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B8BAB6BB-8EEE-4B2F-BB22-8CDBDCA9F0FC}"/>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D518E681-D374-419E-AEB0-D179D3D67115}"/>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387A571-426A-4CC1-BB72-E0E5869380F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9B14AD9A-7F14-462E-8F6F-6C5CCC4AA297}"/>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583EBF9D-68A8-41CE-A9C7-BA7B1E32A26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A0B18932-5E28-42F8-A066-CFA8BA8C88D3}"/>
            </a:ext>
          </a:extLst>
        </xdr:cNvPr>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F0CDD4B4-F7C8-4790-857E-AD8A376B1B23}"/>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6DA6EC4F-C936-4554-9345-F1C77417B50D}"/>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455DCA37-752B-4A41-A90C-F607482DDF5E}"/>
            </a:ext>
          </a:extLst>
        </xdr:cNvPr>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77" name="直線コネクタ 76">
          <a:extLst>
            <a:ext uri="{FF2B5EF4-FFF2-40B4-BE49-F238E27FC236}">
              <a16:creationId xmlns:a16="http://schemas.microsoft.com/office/drawing/2014/main" id="{F64A20C4-1049-4643-A995-28DBFAC50F20}"/>
            </a:ext>
          </a:extLst>
        </xdr:cNvPr>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87647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77A1E734-0B85-4EB0-9E1C-82E82070D321}"/>
            </a:ext>
          </a:extLst>
        </xdr:cNvPr>
        <xdr:cNvSpPr txBox="1"/>
      </xdr:nvSpPr>
      <xdr:spPr>
        <a:xfrm>
          <a:off x="4673600" y="1071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79" name="フローチャート: 判断 78">
          <a:extLst>
            <a:ext uri="{FF2B5EF4-FFF2-40B4-BE49-F238E27FC236}">
              <a16:creationId xmlns:a16="http://schemas.microsoft.com/office/drawing/2014/main" id="{C747263A-4E81-4162-B718-A0A5C8893171}"/>
            </a:ext>
          </a:extLst>
        </xdr:cNvPr>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166370</xdr:rowOff>
    </xdr:from>
    <xdr:to>
      <xdr:col>20</xdr:col>
      <xdr:colOff>38100</xdr:colOff>
      <xdr:row>60</xdr:row>
      <xdr:rowOff>96520</xdr:rowOff>
    </xdr:to>
    <xdr:sp macro="" textlink="">
      <xdr:nvSpPr>
        <xdr:cNvPr id="80" name="フローチャート: 判断 79">
          <a:extLst>
            <a:ext uri="{FF2B5EF4-FFF2-40B4-BE49-F238E27FC236}">
              <a16:creationId xmlns:a16="http://schemas.microsoft.com/office/drawing/2014/main" id="{44EA27F9-D716-4C6A-AB45-225C150084C1}"/>
            </a:ext>
          </a:extLst>
        </xdr:cNvPr>
        <xdr:cNvSpPr/>
      </xdr:nvSpPr>
      <xdr:spPr>
        <a:xfrm>
          <a:off x="3746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147320</xdr:rowOff>
    </xdr:from>
    <xdr:to>
      <xdr:col>15</xdr:col>
      <xdr:colOff>101600</xdr:colOff>
      <xdr:row>60</xdr:row>
      <xdr:rowOff>77470</xdr:rowOff>
    </xdr:to>
    <xdr:sp macro="" textlink="">
      <xdr:nvSpPr>
        <xdr:cNvPr id="81" name="フローチャート: 判断 80">
          <a:extLst>
            <a:ext uri="{FF2B5EF4-FFF2-40B4-BE49-F238E27FC236}">
              <a16:creationId xmlns:a16="http://schemas.microsoft.com/office/drawing/2014/main" id="{DC730291-4B33-4611-80AA-51A22AEF5DA0}"/>
            </a:ext>
          </a:extLst>
        </xdr:cNvPr>
        <xdr:cNvSpPr/>
      </xdr:nvSpPr>
      <xdr:spPr>
        <a:xfrm>
          <a:off x="2857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29210</xdr:rowOff>
    </xdr:from>
    <xdr:to>
      <xdr:col>10</xdr:col>
      <xdr:colOff>165100</xdr:colOff>
      <xdr:row>60</xdr:row>
      <xdr:rowOff>130810</xdr:rowOff>
    </xdr:to>
    <xdr:sp macro="" textlink="">
      <xdr:nvSpPr>
        <xdr:cNvPr id="82" name="フローチャート: 判断 81">
          <a:extLst>
            <a:ext uri="{FF2B5EF4-FFF2-40B4-BE49-F238E27FC236}">
              <a16:creationId xmlns:a16="http://schemas.microsoft.com/office/drawing/2014/main" id="{4ED2B83D-2389-41A7-9F84-F43BBC073F2E}"/>
            </a:ext>
          </a:extLst>
        </xdr:cNvPr>
        <xdr:cNvSpPr/>
      </xdr:nvSpPr>
      <xdr:spPr>
        <a:xfrm>
          <a:off x="1968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73025</xdr:rowOff>
    </xdr:from>
    <xdr:to>
      <xdr:col>6</xdr:col>
      <xdr:colOff>38100</xdr:colOff>
      <xdr:row>61</xdr:row>
      <xdr:rowOff>3175</xdr:rowOff>
    </xdr:to>
    <xdr:sp macro="" textlink="">
      <xdr:nvSpPr>
        <xdr:cNvPr id="83" name="フローチャート: 判断 82">
          <a:extLst>
            <a:ext uri="{FF2B5EF4-FFF2-40B4-BE49-F238E27FC236}">
              <a16:creationId xmlns:a16="http://schemas.microsoft.com/office/drawing/2014/main" id="{2354789C-37E6-4168-B971-BE6ECF76D28D}"/>
            </a:ext>
          </a:extLst>
        </xdr:cNvPr>
        <xdr:cNvSpPr/>
      </xdr:nvSpPr>
      <xdr:spPr>
        <a:xfrm>
          <a:off x="1079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C8795DB-F8DA-42F1-8016-4E53F5C835E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283ECDFC-569D-421E-AA84-4462AD0160F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CBAD897D-AEB8-4750-995F-3A432EFCB67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A74CB811-6E30-40D6-A2AC-CAE653B0FC1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76967787-909D-4FCA-81BE-1D150FD1516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21590</xdr:rowOff>
    </xdr:from>
    <xdr:to>
      <xdr:col>24</xdr:col>
      <xdr:colOff>114300</xdr:colOff>
      <xdr:row>55</xdr:row>
      <xdr:rowOff>123190</xdr:rowOff>
    </xdr:to>
    <xdr:sp macro="" textlink="">
      <xdr:nvSpPr>
        <xdr:cNvPr id="89" name="楕円 88">
          <a:extLst>
            <a:ext uri="{FF2B5EF4-FFF2-40B4-BE49-F238E27FC236}">
              <a16:creationId xmlns:a16="http://schemas.microsoft.com/office/drawing/2014/main" id="{48931853-EA1E-47FB-8B81-82F339FD74ED}"/>
            </a:ext>
          </a:extLst>
        </xdr:cNvPr>
        <xdr:cNvSpPr/>
      </xdr:nvSpPr>
      <xdr:spPr>
        <a:xfrm>
          <a:off x="4584700" y="945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107967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3018C56A-7B5B-4426-B576-4B842EC6F9E0}"/>
            </a:ext>
          </a:extLst>
        </xdr:cNvPr>
        <xdr:cNvSpPr txBox="1"/>
      </xdr:nvSpPr>
      <xdr:spPr>
        <a:xfrm>
          <a:off x="4673600" y="9366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132080</xdr:rowOff>
    </xdr:from>
    <xdr:to>
      <xdr:col>20</xdr:col>
      <xdr:colOff>38100</xdr:colOff>
      <xdr:row>55</xdr:row>
      <xdr:rowOff>62230</xdr:rowOff>
    </xdr:to>
    <xdr:sp macro="" textlink="">
      <xdr:nvSpPr>
        <xdr:cNvPr id="91" name="楕円 90">
          <a:extLst>
            <a:ext uri="{FF2B5EF4-FFF2-40B4-BE49-F238E27FC236}">
              <a16:creationId xmlns:a16="http://schemas.microsoft.com/office/drawing/2014/main" id="{F35CB712-9035-4A8E-8C15-871D20F838A6}"/>
            </a:ext>
          </a:extLst>
        </xdr:cNvPr>
        <xdr:cNvSpPr/>
      </xdr:nvSpPr>
      <xdr:spPr>
        <a:xfrm>
          <a:off x="3746500" y="939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11430</xdr:rowOff>
    </xdr:from>
    <xdr:to>
      <xdr:col>24</xdr:col>
      <xdr:colOff>63500</xdr:colOff>
      <xdr:row>55</xdr:row>
      <xdr:rowOff>72390</xdr:rowOff>
    </xdr:to>
    <xdr:cxnSp macro="">
      <xdr:nvCxnSpPr>
        <xdr:cNvPr id="92" name="直線コネクタ 91">
          <a:extLst>
            <a:ext uri="{FF2B5EF4-FFF2-40B4-BE49-F238E27FC236}">
              <a16:creationId xmlns:a16="http://schemas.microsoft.com/office/drawing/2014/main" id="{72A409E6-C5EF-4D68-B7CD-58FCE72261C6}"/>
            </a:ext>
          </a:extLst>
        </xdr:cNvPr>
        <xdr:cNvCxnSpPr/>
      </xdr:nvCxnSpPr>
      <xdr:spPr>
        <a:xfrm>
          <a:off x="3797300" y="94411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87647</xdr:rowOff>
    </xdr:from>
    <xdr:ext cx="405111" cy="259045"/>
    <xdr:sp macro="" textlink="">
      <xdr:nvSpPr>
        <xdr:cNvPr id="93" name="n_1aveValue【体育館・プール】&#10;有形固定資産減価償却率">
          <a:extLst>
            <a:ext uri="{FF2B5EF4-FFF2-40B4-BE49-F238E27FC236}">
              <a16:creationId xmlns:a16="http://schemas.microsoft.com/office/drawing/2014/main" id="{E63BE8A7-1176-490D-84D0-8225DDA5095A}"/>
            </a:ext>
          </a:extLst>
        </xdr:cNvPr>
        <xdr:cNvSpPr txBox="1"/>
      </xdr:nvSpPr>
      <xdr:spPr>
        <a:xfrm>
          <a:off x="35820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93997</xdr:rowOff>
    </xdr:from>
    <xdr:ext cx="405111" cy="259045"/>
    <xdr:sp macro="" textlink="">
      <xdr:nvSpPr>
        <xdr:cNvPr id="94" name="n_2aveValue【体育館・プール】&#10;有形固定資産減価償却率">
          <a:extLst>
            <a:ext uri="{FF2B5EF4-FFF2-40B4-BE49-F238E27FC236}">
              <a16:creationId xmlns:a16="http://schemas.microsoft.com/office/drawing/2014/main" id="{D7FA604E-4458-4551-82D6-89A7EFEA1F35}"/>
            </a:ext>
          </a:extLst>
        </xdr:cNvPr>
        <xdr:cNvSpPr txBox="1"/>
      </xdr:nvSpPr>
      <xdr:spPr>
        <a:xfrm>
          <a:off x="2705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147337</xdr:rowOff>
    </xdr:from>
    <xdr:ext cx="405111" cy="259045"/>
    <xdr:sp macro="" textlink="">
      <xdr:nvSpPr>
        <xdr:cNvPr id="95" name="n_3aveValue【体育館・プール】&#10;有形固定資産減価償却率">
          <a:extLst>
            <a:ext uri="{FF2B5EF4-FFF2-40B4-BE49-F238E27FC236}">
              <a16:creationId xmlns:a16="http://schemas.microsoft.com/office/drawing/2014/main" id="{3512FA5C-904C-4230-A026-8C7AD3B3C9EF}"/>
            </a:ext>
          </a:extLst>
        </xdr:cNvPr>
        <xdr:cNvSpPr txBox="1"/>
      </xdr:nvSpPr>
      <xdr:spPr>
        <a:xfrm>
          <a:off x="1816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19702</xdr:rowOff>
    </xdr:from>
    <xdr:ext cx="405111" cy="259045"/>
    <xdr:sp macro="" textlink="">
      <xdr:nvSpPr>
        <xdr:cNvPr id="96" name="n_4aveValue【体育館・プール】&#10;有形固定資産減価償却率">
          <a:extLst>
            <a:ext uri="{FF2B5EF4-FFF2-40B4-BE49-F238E27FC236}">
              <a16:creationId xmlns:a16="http://schemas.microsoft.com/office/drawing/2014/main" id="{D1A90D3D-2C51-4055-A2D2-DB19DC833FD8}"/>
            </a:ext>
          </a:extLst>
        </xdr:cNvPr>
        <xdr:cNvSpPr txBox="1"/>
      </xdr:nvSpPr>
      <xdr:spPr>
        <a:xfrm>
          <a:off x="9277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53</xdr:row>
      <xdr:rowOff>78757</xdr:rowOff>
    </xdr:from>
    <xdr:ext cx="405111" cy="259045"/>
    <xdr:sp macro="" textlink="">
      <xdr:nvSpPr>
        <xdr:cNvPr id="97" name="n_1mainValue【体育館・プール】&#10;有形固定資産減価償却率">
          <a:extLst>
            <a:ext uri="{FF2B5EF4-FFF2-40B4-BE49-F238E27FC236}">
              <a16:creationId xmlns:a16="http://schemas.microsoft.com/office/drawing/2014/main" id="{3E137C96-505D-422A-A5E5-25B36FAD3A02}"/>
            </a:ext>
          </a:extLst>
        </xdr:cNvPr>
        <xdr:cNvSpPr txBox="1"/>
      </xdr:nvSpPr>
      <xdr:spPr>
        <a:xfrm>
          <a:off x="3582044" y="916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a:extLst>
            <a:ext uri="{FF2B5EF4-FFF2-40B4-BE49-F238E27FC236}">
              <a16:creationId xmlns:a16="http://schemas.microsoft.com/office/drawing/2014/main" id="{7F12605D-72FD-40D5-A9E3-B11C92443B0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a:extLst>
            <a:ext uri="{FF2B5EF4-FFF2-40B4-BE49-F238E27FC236}">
              <a16:creationId xmlns:a16="http://schemas.microsoft.com/office/drawing/2014/main" id="{1F9C4DFA-7AD9-4DA4-B889-306E022B7EA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a:extLst>
            <a:ext uri="{FF2B5EF4-FFF2-40B4-BE49-F238E27FC236}">
              <a16:creationId xmlns:a16="http://schemas.microsoft.com/office/drawing/2014/main" id="{9D661228-FDFA-4B36-8E70-D96A18AE7A2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a:extLst>
            <a:ext uri="{FF2B5EF4-FFF2-40B4-BE49-F238E27FC236}">
              <a16:creationId xmlns:a16="http://schemas.microsoft.com/office/drawing/2014/main" id="{4EEF05C0-400C-4401-AA42-11CADE1791D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a:extLst>
            <a:ext uri="{FF2B5EF4-FFF2-40B4-BE49-F238E27FC236}">
              <a16:creationId xmlns:a16="http://schemas.microsoft.com/office/drawing/2014/main" id="{B0531A8C-3CF1-4BFE-9D33-EE176FFF743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a:extLst>
            <a:ext uri="{FF2B5EF4-FFF2-40B4-BE49-F238E27FC236}">
              <a16:creationId xmlns:a16="http://schemas.microsoft.com/office/drawing/2014/main" id="{98C27AF8-8FD0-4815-8DCD-A8BD6D599E8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a:extLst>
            <a:ext uri="{FF2B5EF4-FFF2-40B4-BE49-F238E27FC236}">
              <a16:creationId xmlns:a16="http://schemas.microsoft.com/office/drawing/2014/main" id="{1DE95115-5270-4DAA-BAE2-36DA9434C99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a:extLst>
            <a:ext uri="{FF2B5EF4-FFF2-40B4-BE49-F238E27FC236}">
              <a16:creationId xmlns:a16="http://schemas.microsoft.com/office/drawing/2014/main" id="{6CE1D709-5775-45C5-A334-B684BAEE205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a:extLst>
            <a:ext uri="{FF2B5EF4-FFF2-40B4-BE49-F238E27FC236}">
              <a16:creationId xmlns:a16="http://schemas.microsoft.com/office/drawing/2014/main" id="{846D6313-37F4-4A9B-866F-930907993B6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a:extLst>
            <a:ext uri="{FF2B5EF4-FFF2-40B4-BE49-F238E27FC236}">
              <a16:creationId xmlns:a16="http://schemas.microsoft.com/office/drawing/2014/main" id="{7754768E-1FF1-4744-BF9C-6030FD4EABA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8" name="直線コネクタ 107">
          <a:extLst>
            <a:ext uri="{FF2B5EF4-FFF2-40B4-BE49-F238E27FC236}">
              <a16:creationId xmlns:a16="http://schemas.microsoft.com/office/drawing/2014/main" id="{5086497E-A567-457C-AAA4-709F9483405C}"/>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9" name="テキスト ボックス 108">
          <a:extLst>
            <a:ext uri="{FF2B5EF4-FFF2-40B4-BE49-F238E27FC236}">
              <a16:creationId xmlns:a16="http://schemas.microsoft.com/office/drawing/2014/main" id="{82534B61-F69F-4ED9-9C8F-0EB0FEE3F6EB}"/>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0" name="直線コネクタ 109">
          <a:extLst>
            <a:ext uri="{FF2B5EF4-FFF2-40B4-BE49-F238E27FC236}">
              <a16:creationId xmlns:a16="http://schemas.microsoft.com/office/drawing/2014/main" id="{AA6D2F2A-EF52-4D8D-A4FB-DA32F847612F}"/>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1" name="テキスト ボックス 110">
          <a:extLst>
            <a:ext uri="{FF2B5EF4-FFF2-40B4-BE49-F238E27FC236}">
              <a16:creationId xmlns:a16="http://schemas.microsoft.com/office/drawing/2014/main" id="{C6CA409D-D14C-4F13-A9B8-EE9D1B61B8BB}"/>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2" name="直線コネクタ 111">
          <a:extLst>
            <a:ext uri="{FF2B5EF4-FFF2-40B4-BE49-F238E27FC236}">
              <a16:creationId xmlns:a16="http://schemas.microsoft.com/office/drawing/2014/main" id="{24A54DBA-B69F-4520-955D-FF2B2BA92497}"/>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3" name="テキスト ボックス 112">
          <a:extLst>
            <a:ext uri="{FF2B5EF4-FFF2-40B4-BE49-F238E27FC236}">
              <a16:creationId xmlns:a16="http://schemas.microsoft.com/office/drawing/2014/main" id="{65E0324B-EF83-4A1A-99C9-CF3973695F3E}"/>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4" name="直線コネクタ 113">
          <a:extLst>
            <a:ext uri="{FF2B5EF4-FFF2-40B4-BE49-F238E27FC236}">
              <a16:creationId xmlns:a16="http://schemas.microsoft.com/office/drawing/2014/main" id="{59BE9EC9-588A-443A-AE33-41DC28498D8D}"/>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5" name="テキスト ボックス 114">
          <a:extLst>
            <a:ext uri="{FF2B5EF4-FFF2-40B4-BE49-F238E27FC236}">
              <a16:creationId xmlns:a16="http://schemas.microsoft.com/office/drawing/2014/main" id="{ACFBF37B-A07E-447C-8847-460F5359FBE9}"/>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6" name="直線コネクタ 115">
          <a:extLst>
            <a:ext uri="{FF2B5EF4-FFF2-40B4-BE49-F238E27FC236}">
              <a16:creationId xmlns:a16="http://schemas.microsoft.com/office/drawing/2014/main" id="{8F671C7B-1DFB-4EBE-83E4-740120BDA8E5}"/>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7" name="テキスト ボックス 116">
          <a:extLst>
            <a:ext uri="{FF2B5EF4-FFF2-40B4-BE49-F238E27FC236}">
              <a16:creationId xmlns:a16="http://schemas.microsoft.com/office/drawing/2014/main" id="{D055A9D1-F098-4DC9-8249-B347C651C8AC}"/>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8" name="直線コネクタ 117">
          <a:extLst>
            <a:ext uri="{FF2B5EF4-FFF2-40B4-BE49-F238E27FC236}">
              <a16:creationId xmlns:a16="http://schemas.microsoft.com/office/drawing/2014/main" id="{BBF46DBF-582B-4190-BB56-F6F5FEDCE434}"/>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9" name="テキスト ボックス 118">
          <a:extLst>
            <a:ext uri="{FF2B5EF4-FFF2-40B4-BE49-F238E27FC236}">
              <a16:creationId xmlns:a16="http://schemas.microsoft.com/office/drawing/2014/main" id="{0D1E9F21-8441-4A42-867C-7AAD2060C20F}"/>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a:extLst>
            <a:ext uri="{FF2B5EF4-FFF2-40B4-BE49-F238E27FC236}">
              <a16:creationId xmlns:a16="http://schemas.microsoft.com/office/drawing/2014/main" id="{C25ABFA1-DE7A-41E7-B1C4-B27ACB9BE8C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1" name="テキスト ボックス 120">
          <a:extLst>
            <a:ext uri="{FF2B5EF4-FFF2-40B4-BE49-F238E27FC236}">
              <a16:creationId xmlns:a16="http://schemas.microsoft.com/office/drawing/2014/main" id="{AC0301A0-F3A6-4A8B-AE4C-CD1B55B6918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a:extLst>
            <a:ext uri="{FF2B5EF4-FFF2-40B4-BE49-F238E27FC236}">
              <a16:creationId xmlns:a16="http://schemas.microsoft.com/office/drawing/2014/main" id="{63359389-9270-4E51-B0A8-5E656B0AFB5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123" name="直線コネクタ 122">
          <a:extLst>
            <a:ext uri="{FF2B5EF4-FFF2-40B4-BE49-F238E27FC236}">
              <a16:creationId xmlns:a16="http://schemas.microsoft.com/office/drawing/2014/main" id="{801B3993-75CA-4C39-8CC3-85EFA78F3957}"/>
            </a:ext>
          </a:extLst>
        </xdr:cNvPr>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124" name="【体育館・プール】&#10;一人当たり面積最小値テキスト">
          <a:extLst>
            <a:ext uri="{FF2B5EF4-FFF2-40B4-BE49-F238E27FC236}">
              <a16:creationId xmlns:a16="http://schemas.microsoft.com/office/drawing/2014/main" id="{AF05741B-C4F8-418A-9E70-379A876D392E}"/>
            </a:ext>
          </a:extLst>
        </xdr:cNvPr>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125" name="直線コネクタ 124">
          <a:extLst>
            <a:ext uri="{FF2B5EF4-FFF2-40B4-BE49-F238E27FC236}">
              <a16:creationId xmlns:a16="http://schemas.microsoft.com/office/drawing/2014/main" id="{B50CC136-FC9B-4AEE-AF84-8463958AB478}"/>
            </a:ext>
          </a:extLst>
        </xdr:cNvPr>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126" name="【体育館・プール】&#10;一人当たり面積最大値テキスト">
          <a:extLst>
            <a:ext uri="{FF2B5EF4-FFF2-40B4-BE49-F238E27FC236}">
              <a16:creationId xmlns:a16="http://schemas.microsoft.com/office/drawing/2014/main" id="{D35A2D28-8A69-4589-8815-C3CEF2B76170}"/>
            </a:ext>
          </a:extLst>
        </xdr:cNvPr>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127" name="直線コネクタ 126">
          <a:extLst>
            <a:ext uri="{FF2B5EF4-FFF2-40B4-BE49-F238E27FC236}">
              <a16:creationId xmlns:a16="http://schemas.microsoft.com/office/drawing/2014/main" id="{5870D8CB-2E72-47F6-A115-41BD8BDD65D4}"/>
            </a:ext>
          </a:extLst>
        </xdr:cNvPr>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68053</xdr:rowOff>
    </xdr:from>
    <xdr:ext cx="469744" cy="259045"/>
    <xdr:sp macro="" textlink="">
      <xdr:nvSpPr>
        <xdr:cNvPr id="128" name="【体育館・プール】&#10;一人当たり面積平均値テキスト">
          <a:extLst>
            <a:ext uri="{FF2B5EF4-FFF2-40B4-BE49-F238E27FC236}">
              <a16:creationId xmlns:a16="http://schemas.microsoft.com/office/drawing/2014/main" id="{4FD8E01D-D0D8-4C24-B613-8A5173BF7209}"/>
            </a:ext>
          </a:extLst>
        </xdr:cNvPr>
        <xdr:cNvSpPr txBox="1"/>
      </xdr:nvSpPr>
      <xdr:spPr>
        <a:xfrm>
          <a:off x="10515600" y="1069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129" name="フローチャート: 判断 128">
          <a:extLst>
            <a:ext uri="{FF2B5EF4-FFF2-40B4-BE49-F238E27FC236}">
              <a16:creationId xmlns:a16="http://schemas.microsoft.com/office/drawing/2014/main" id="{29F488F4-EEFE-429A-B225-45CB57C305FE}"/>
            </a:ext>
          </a:extLst>
        </xdr:cNvPr>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44886</xdr:rowOff>
    </xdr:from>
    <xdr:to>
      <xdr:col>50</xdr:col>
      <xdr:colOff>165100</xdr:colOff>
      <xdr:row>62</xdr:row>
      <xdr:rowOff>146486</xdr:rowOff>
    </xdr:to>
    <xdr:sp macro="" textlink="">
      <xdr:nvSpPr>
        <xdr:cNvPr id="130" name="フローチャート: 判断 129">
          <a:extLst>
            <a:ext uri="{FF2B5EF4-FFF2-40B4-BE49-F238E27FC236}">
              <a16:creationId xmlns:a16="http://schemas.microsoft.com/office/drawing/2014/main" id="{F746A663-A4E6-487D-8306-FFB289F0CED1}"/>
            </a:ext>
          </a:extLst>
        </xdr:cNvPr>
        <xdr:cNvSpPr/>
      </xdr:nvSpPr>
      <xdr:spPr>
        <a:xfrm>
          <a:off x="9588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49457</xdr:rowOff>
    </xdr:from>
    <xdr:to>
      <xdr:col>46</xdr:col>
      <xdr:colOff>38100</xdr:colOff>
      <xdr:row>62</xdr:row>
      <xdr:rowOff>151057</xdr:rowOff>
    </xdr:to>
    <xdr:sp macro="" textlink="">
      <xdr:nvSpPr>
        <xdr:cNvPr id="131" name="フローチャート: 判断 130">
          <a:extLst>
            <a:ext uri="{FF2B5EF4-FFF2-40B4-BE49-F238E27FC236}">
              <a16:creationId xmlns:a16="http://schemas.microsoft.com/office/drawing/2014/main" id="{F95A6A2E-7148-44B3-94E3-43E08E8F908B}"/>
            </a:ext>
          </a:extLst>
        </xdr:cNvPr>
        <xdr:cNvSpPr/>
      </xdr:nvSpPr>
      <xdr:spPr>
        <a:xfrm>
          <a:off x="8699500" y="1067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87993</xdr:rowOff>
    </xdr:from>
    <xdr:to>
      <xdr:col>41</xdr:col>
      <xdr:colOff>101600</xdr:colOff>
      <xdr:row>63</xdr:row>
      <xdr:rowOff>18143</xdr:rowOff>
    </xdr:to>
    <xdr:sp macro="" textlink="">
      <xdr:nvSpPr>
        <xdr:cNvPr id="132" name="フローチャート: 判断 131">
          <a:extLst>
            <a:ext uri="{FF2B5EF4-FFF2-40B4-BE49-F238E27FC236}">
              <a16:creationId xmlns:a16="http://schemas.microsoft.com/office/drawing/2014/main" id="{61B1F221-A37D-45D0-A472-F32D3A1CDBB5}"/>
            </a:ext>
          </a:extLst>
        </xdr:cNvPr>
        <xdr:cNvSpPr/>
      </xdr:nvSpPr>
      <xdr:spPr>
        <a:xfrm>
          <a:off x="7810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64480</xdr:rowOff>
    </xdr:from>
    <xdr:to>
      <xdr:col>36</xdr:col>
      <xdr:colOff>165100</xdr:colOff>
      <xdr:row>62</xdr:row>
      <xdr:rowOff>166080</xdr:rowOff>
    </xdr:to>
    <xdr:sp macro="" textlink="">
      <xdr:nvSpPr>
        <xdr:cNvPr id="133" name="フローチャート: 判断 132">
          <a:extLst>
            <a:ext uri="{FF2B5EF4-FFF2-40B4-BE49-F238E27FC236}">
              <a16:creationId xmlns:a16="http://schemas.microsoft.com/office/drawing/2014/main" id="{0B3A0ECE-189B-4821-85A1-64361643312C}"/>
            </a:ext>
          </a:extLst>
        </xdr:cNvPr>
        <xdr:cNvSpPr/>
      </xdr:nvSpPr>
      <xdr:spPr>
        <a:xfrm>
          <a:off x="6921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81F61104-A879-4950-AE37-7988F2865E8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7040F932-89FF-407F-ACA8-54E8793A68B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035DA1CD-1DF8-4479-A3A2-8DD48E533A8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FE18F6F5-555E-46E6-9CB8-AAA26D5E819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201CCCD3-C68D-4FD3-96F1-B8D979324FE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54029</xdr:rowOff>
    </xdr:from>
    <xdr:to>
      <xdr:col>55</xdr:col>
      <xdr:colOff>50800</xdr:colOff>
      <xdr:row>62</xdr:row>
      <xdr:rowOff>155629</xdr:rowOff>
    </xdr:to>
    <xdr:sp macro="" textlink="">
      <xdr:nvSpPr>
        <xdr:cNvPr id="139" name="楕円 138">
          <a:extLst>
            <a:ext uri="{FF2B5EF4-FFF2-40B4-BE49-F238E27FC236}">
              <a16:creationId xmlns:a16="http://schemas.microsoft.com/office/drawing/2014/main" id="{FEF7510E-EEC1-412D-9152-B05DC3851499}"/>
            </a:ext>
          </a:extLst>
        </xdr:cNvPr>
        <xdr:cNvSpPr/>
      </xdr:nvSpPr>
      <xdr:spPr>
        <a:xfrm>
          <a:off x="10426700" y="1068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76906</xdr:rowOff>
    </xdr:from>
    <xdr:ext cx="469744" cy="259045"/>
    <xdr:sp macro="" textlink="">
      <xdr:nvSpPr>
        <xdr:cNvPr id="140" name="【体育館・プール】&#10;一人当たり面積該当値テキスト">
          <a:extLst>
            <a:ext uri="{FF2B5EF4-FFF2-40B4-BE49-F238E27FC236}">
              <a16:creationId xmlns:a16="http://schemas.microsoft.com/office/drawing/2014/main" id="{DDD231ED-8EE5-4B7A-A442-E5B5D929AE90}"/>
            </a:ext>
          </a:extLst>
        </xdr:cNvPr>
        <xdr:cNvSpPr txBox="1"/>
      </xdr:nvSpPr>
      <xdr:spPr>
        <a:xfrm>
          <a:off x="10515600" y="1053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67419</xdr:rowOff>
    </xdr:from>
    <xdr:to>
      <xdr:col>50</xdr:col>
      <xdr:colOff>165100</xdr:colOff>
      <xdr:row>62</xdr:row>
      <xdr:rowOff>169019</xdr:rowOff>
    </xdr:to>
    <xdr:sp macro="" textlink="">
      <xdr:nvSpPr>
        <xdr:cNvPr id="141" name="楕円 140">
          <a:extLst>
            <a:ext uri="{FF2B5EF4-FFF2-40B4-BE49-F238E27FC236}">
              <a16:creationId xmlns:a16="http://schemas.microsoft.com/office/drawing/2014/main" id="{28EC1276-01C9-403F-9E6D-E355FED8FB48}"/>
            </a:ext>
          </a:extLst>
        </xdr:cNvPr>
        <xdr:cNvSpPr/>
      </xdr:nvSpPr>
      <xdr:spPr>
        <a:xfrm>
          <a:off x="9588500" y="1069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104829</xdr:rowOff>
    </xdr:from>
    <xdr:to>
      <xdr:col>55</xdr:col>
      <xdr:colOff>0</xdr:colOff>
      <xdr:row>62</xdr:row>
      <xdr:rowOff>118219</xdr:rowOff>
    </xdr:to>
    <xdr:cxnSp macro="">
      <xdr:nvCxnSpPr>
        <xdr:cNvPr id="142" name="直線コネクタ 141">
          <a:extLst>
            <a:ext uri="{FF2B5EF4-FFF2-40B4-BE49-F238E27FC236}">
              <a16:creationId xmlns:a16="http://schemas.microsoft.com/office/drawing/2014/main" id="{A812C900-7F6B-40CB-B9AB-CBAAD76849BC}"/>
            </a:ext>
          </a:extLst>
        </xdr:cNvPr>
        <xdr:cNvCxnSpPr/>
      </xdr:nvCxnSpPr>
      <xdr:spPr>
        <a:xfrm flipV="1">
          <a:off x="9639300" y="10734729"/>
          <a:ext cx="838200" cy="1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163013</xdr:rowOff>
    </xdr:from>
    <xdr:ext cx="469744" cy="259045"/>
    <xdr:sp macro="" textlink="">
      <xdr:nvSpPr>
        <xdr:cNvPr id="143" name="n_1aveValue【体育館・プール】&#10;一人当たり面積">
          <a:extLst>
            <a:ext uri="{FF2B5EF4-FFF2-40B4-BE49-F238E27FC236}">
              <a16:creationId xmlns:a16="http://schemas.microsoft.com/office/drawing/2014/main" id="{B5C6B7C8-358B-4B3D-A6A0-2B303E73819F}"/>
            </a:ext>
          </a:extLst>
        </xdr:cNvPr>
        <xdr:cNvSpPr txBox="1"/>
      </xdr:nvSpPr>
      <xdr:spPr>
        <a:xfrm>
          <a:off x="9391727" y="1045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167584</xdr:rowOff>
    </xdr:from>
    <xdr:ext cx="469744" cy="259045"/>
    <xdr:sp macro="" textlink="">
      <xdr:nvSpPr>
        <xdr:cNvPr id="144" name="n_2aveValue【体育館・プール】&#10;一人当たり面積">
          <a:extLst>
            <a:ext uri="{FF2B5EF4-FFF2-40B4-BE49-F238E27FC236}">
              <a16:creationId xmlns:a16="http://schemas.microsoft.com/office/drawing/2014/main" id="{C2D2E37B-6589-451A-929C-9B1D8D2674D3}"/>
            </a:ext>
          </a:extLst>
        </xdr:cNvPr>
        <xdr:cNvSpPr txBox="1"/>
      </xdr:nvSpPr>
      <xdr:spPr>
        <a:xfrm>
          <a:off x="8515427" y="1045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34670</xdr:rowOff>
    </xdr:from>
    <xdr:ext cx="469744" cy="259045"/>
    <xdr:sp macro="" textlink="">
      <xdr:nvSpPr>
        <xdr:cNvPr id="145" name="n_3aveValue【体育館・プール】&#10;一人当たり面積">
          <a:extLst>
            <a:ext uri="{FF2B5EF4-FFF2-40B4-BE49-F238E27FC236}">
              <a16:creationId xmlns:a16="http://schemas.microsoft.com/office/drawing/2014/main" id="{23ACF9BB-3233-42C6-AF2D-02901C627983}"/>
            </a:ext>
          </a:extLst>
        </xdr:cNvPr>
        <xdr:cNvSpPr txBox="1"/>
      </xdr:nvSpPr>
      <xdr:spPr>
        <a:xfrm>
          <a:off x="76264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11157</xdr:rowOff>
    </xdr:from>
    <xdr:ext cx="469744" cy="259045"/>
    <xdr:sp macro="" textlink="">
      <xdr:nvSpPr>
        <xdr:cNvPr id="146" name="n_4aveValue【体育館・プール】&#10;一人当たり面積">
          <a:extLst>
            <a:ext uri="{FF2B5EF4-FFF2-40B4-BE49-F238E27FC236}">
              <a16:creationId xmlns:a16="http://schemas.microsoft.com/office/drawing/2014/main" id="{D2D17D37-1D4A-4345-9E72-A238F4EBAF29}"/>
            </a:ext>
          </a:extLst>
        </xdr:cNvPr>
        <xdr:cNvSpPr txBox="1"/>
      </xdr:nvSpPr>
      <xdr:spPr>
        <a:xfrm>
          <a:off x="6737427" y="1046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160146</xdr:rowOff>
    </xdr:from>
    <xdr:ext cx="469744" cy="259045"/>
    <xdr:sp macro="" textlink="">
      <xdr:nvSpPr>
        <xdr:cNvPr id="147" name="n_1mainValue【体育館・プール】&#10;一人当たり面積">
          <a:extLst>
            <a:ext uri="{FF2B5EF4-FFF2-40B4-BE49-F238E27FC236}">
              <a16:creationId xmlns:a16="http://schemas.microsoft.com/office/drawing/2014/main" id="{0539C593-BB94-4523-AD07-23EFD5198A96}"/>
            </a:ext>
          </a:extLst>
        </xdr:cNvPr>
        <xdr:cNvSpPr txBox="1"/>
      </xdr:nvSpPr>
      <xdr:spPr>
        <a:xfrm>
          <a:off x="9391727" y="1079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8" name="正方形/長方形 147">
          <a:extLst>
            <a:ext uri="{FF2B5EF4-FFF2-40B4-BE49-F238E27FC236}">
              <a16:creationId xmlns:a16="http://schemas.microsoft.com/office/drawing/2014/main" id="{B6A9812E-7210-496C-9BDA-7018CF3B6A3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9" name="正方形/長方形 148">
          <a:extLst>
            <a:ext uri="{FF2B5EF4-FFF2-40B4-BE49-F238E27FC236}">
              <a16:creationId xmlns:a16="http://schemas.microsoft.com/office/drawing/2014/main" id="{0B253E17-45D8-4715-ADAF-2B606BDEB2B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0" name="正方形/長方形 149">
          <a:extLst>
            <a:ext uri="{FF2B5EF4-FFF2-40B4-BE49-F238E27FC236}">
              <a16:creationId xmlns:a16="http://schemas.microsoft.com/office/drawing/2014/main" id="{C02D0FA1-A46C-49E4-8C8E-EABA982B3D7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1" name="正方形/長方形 150">
          <a:extLst>
            <a:ext uri="{FF2B5EF4-FFF2-40B4-BE49-F238E27FC236}">
              <a16:creationId xmlns:a16="http://schemas.microsoft.com/office/drawing/2014/main" id="{B9258B19-600A-4422-AF98-E7CF6B8272A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2" name="正方形/長方形 151">
          <a:extLst>
            <a:ext uri="{FF2B5EF4-FFF2-40B4-BE49-F238E27FC236}">
              <a16:creationId xmlns:a16="http://schemas.microsoft.com/office/drawing/2014/main" id="{312BFE4A-6A46-4932-9A47-C971411E1FD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3" name="正方形/長方形 152">
          <a:extLst>
            <a:ext uri="{FF2B5EF4-FFF2-40B4-BE49-F238E27FC236}">
              <a16:creationId xmlns:a16="http://schemas.microsoft.com/office/drawing/2014/main" id="{765E1967-D177-4A1E-B1BA-0D933263D1C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4" name="正方形/長方形 153">
          <a:extLst>
            <a:ext uri="{FF2B5EF4-FFF2-40B4-BE49-F238E27FC236}">
              <a16:creationId xmlns:a16="http://schemas.microsoft.com/office/drawing/2014/main" id="{F55F3D9A-395E-45A4-A089-849D0A5A365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5" name="正方形/長方形 154">
          <a:extLst>
            <a:ext uri="{FF2B5EF4-FFF2-40B4-BE49-F238E27FC236}">
              <a16:creationId xmlns:a16="http://schemas.microsoft.com/office/drawing/2014/main" id="{F2F1F346-7CA8-4273-BA40-7A169B0EF082}"/>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6" name="正方形/長方形 155">
          <a:extLst>
            <a:ext uri="{FF2B5EF4-FFF2-40B4-BE49-F238E27FC236}">
              <a16:creationId xmlns:a16="http://schemas.microsoft.com/office/drawing/2014/main" id="{6E20BA98-968D-4DDA-9D06-A32E5333A8B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7" name="正方形/長方形 156">
          <a:extLst>
            <a:ext uri="{FF2B5EF4-FFF2-40B4-BE49-F238E27FC236}">
              <a16:creationId xmlns:a16="http://schemas.microsoft.com/office/drawing/2014/main" id="{0384444B-FB2E-49B6-8177-48AB8D830AD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8" name="正方形/長方形 157">
          <a:extLst>
            <a:ext uri="{FF2B5EF4-FFF2-40B4-BE49-F238E27FC236}">
              <a16:creationId xmlns:a16="http://schemas.microsoft.com/office/drawing/2014/main" id="{06CBC6AF-0C17-4AEA-9804-C1816EBB71A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9" name="正方形/長方形 158">
          <a:extLst>
            <a:ext uri="{FF2B5EF4-FFF2-40B4-BE49-F238E27FC236}">
              <a16:creationId xmlns:a16="http://schemas.microsoft.com/office/drawing/2014/main" id="{7B94CAF2-CA95-4D2D-9015-7250D5050AC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0" name="正方形/長方形 159">
          <a:extLst>
            <a:ext uri="{FF2B5EF4-FFF2-40B4-BE49-F238E27FC236}">
              <a16:creationId xmlns:a16="http://schemas.microsoft.com/office/drawing/2014/main" id="{239FBFC4-0422-4F2F-8EE5-81275AEDEA2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1" name="正方形/長方形 160">
          <a:extLst>
            <a:ext uri="{FF2B5EF4-FFF2-40B4-BE49-F238E27FC236}">
              <a16:creationId xmlns:a16="http://schemas.microsoft.com/office/drawing/2014/main" id="{F8E342CB-5EF5-4A50-AD17-523275BA36C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2" name="正方形/長方形 161">
          <a:extLst>
            <a:ext uri="{FF2B5EF4-FFF2-40B4-BE49-F238E27FC236}">
              <a16:creationId xmlns:a16="http://schemas.microsoft.com/office/drawing/2014/main" id="{9AACBBD6-5B0E-4456-B712-3C21C026E60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3" name="正方形/長方形 162">
          <a:extLst>
            <a:ext uri="{FF2B5EF4-FFF2-40B4-BE49-F238E27FC236}">
              <a16:creationId xmlns:a16="http://schemas.microsoft.com/office/drawing/2014/main" id="{63FBE451-7430-47B9-9613-62E6D544B09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4" name="正方形/長方形 163">
          <a:extLst>
            <a:ext uri="{FF2B5EF4-FFF2-40B4-BE49-F238E27FC236}">
              <a16:creationId xmlns:a16="http://schemas.microsoft.com/office/drawing/2014/main" id="{E515EDF0-329B-43E8-AA48-64E7B5E0013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5" name="正方形/長方形 164">
          <a:extLst>
            <a:ext uri="{FF2B5EF4-FFF2-40B4-BE49-F238E27FC236}">
              <a16:creationId xmlns:a16="http://schemas.microsoft.com/office/drawing/2014/main" id="{0794B390-62F4-4CE9-B83B-0A93E880C60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6" name="正方形/長方形 165">
          <a:extLst>
            <a:ext uri="{FF2B5EF4-FFF2-40B4-BE49-F238E27FC236}">
              <a16:creationId xmlns:a16="http://schemas.microsoft.com/office/drawing/2014/main" id="{BF977A4C-99D4-4651-815D-CA5B2EBC608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7" name="正方形/長方形 166">
          <a:extLst>
            <a:ext uri="{FF2B5EF4-FFF2-40B4-BE49-F238E27FC236}">
              <a16:creationId xmlns:a16="http://schemas.microsoft.com/office/drawing/2014/main" id="{40ED2FDD-398B-4EE7-A30C-16D64B87E29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8" name="正方形/長方形 167">
          <a:extLst>
            <a:ext uri="{FF2B5EF4-FFF2-40B4-BE49-F238E27FC236}">
              <a16:creationId xmlns:a16="http://schemas.microsoft.com/office/drawing/2014/main" id="{4068F686-42A2-4CB8-913B-F9CD47EE61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9" name="正方形/長方形 168">
          <a:extLst>
            <a:ext uri="{FF2B5EF4-FFF2-40B4-BE49-F238E27FC236}">
              <a16:creationId xmlns:a16="http://schemas.microsoft.com/office/drawing/2014/main" id="{5F45DF35-C81C-4AAD-9A30-ABF2AE8B5AD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0" name="正方形/長方形 169">
          <a:extLst>
            <a:ext uri="{FF2B5EF4-FFF2-40B4-BE49-F238E27FC236}">
              <a16:creationId xmlns:a16="http://schemas.microsoft.com/office/drawing/2014/main" id="{90FE4458-E509-4E7B-842A-8B25E261489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1" name="正方形/長方形 170">
          <a:extLst>
            <a:ext uri="{FF2B5EF4-FFF2-40B4-BE49-F238E27FC236}">
              <a16:creationId xmlns:a16="http://schemas.microsoft.com/office/drawing/2014/main" id="{6E545867-70BB-421F-AE79-F187916AE93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2" name="正方形/長方形 171">
          <a:extLst>
            <a:ext uri="{FF2B5EF4-FFF2-40B4-BE49-F238E27FC236}">
              <a16:creationId xmlns:a16="http://schemas.microsoft.com/office/drawing/2014/main" id="{EB42350E-16A8-4023-9552-129E8C933D7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73" name="正方形/長方形 172">
          <a:extLst>
            <a:ext uri="{FF2B5EF4-FFF2-40B4-BE49-F238E27FC236}">
              <a16:creationId xmlns:a16="http://schemas.microsoft.com/office/drawing/2014/main" id="{E49B5BF5-64F2-409A-BDD4-35FBCEEAA6D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74" name="正方形/長方形 173">
          <a:extLst>
            <a:ext uri="{FF2B5EF4-FFF2-40B4-BE49-F238E27FC236}">
              <a16:creationId xmlns:a16="http://schemas.microsoft.com/office/drawing/2014/main" id="{EAF6311F-91DD-4318-882F-9640DCC0105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75" name="正方形/長方形 174">
          <a:extLst>
            <a:ext uri="{FF2B5EF4-FFF2-40B4-BE49-F238E27FC236}">
              <a16:creationId xmlns:a16="http://schemas.microsoft.com/office/drawing/2014/main" id="{971D336E-94F9-41B2-A8C0-EF87BC7F1FA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6" name="正方形/長方形 175">
          <a:extLst>
            <a:ext uri="{FF2B5EF4-FFF2-40B4-BE49-F238E27FC236}">
              <a16:creationId xmlns:a16="http://schemas.microsoft.com/office/drawing/2014/main" id="{C8279299-D4A3-49D2-8097-D954A249AA1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7" name="正方形/長方形 176">
          <a:extLst>
            <a:ext uri="{FF2B5EF4-FFF2-40B4-BE49-F238E27FC236}">
              <a16:creationId xmlns:a16="http://schemas.microsoft.com/office/drawing/2014/main" id="{4D77664F-9841-482A-82DC-21BAF1AD3DF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8" name="正方形/長方形 177">
          <a:extLst>
            <a:ext uri="{FF2B5EF4-FFF2-40B4-BE49-F238E27FC236}">
              <a16:creationId xmlns:a16="http://schemas.microsoft.com/office/drawing/2014/main" id="{2B94620B-DE4D-4A77-86A6-7C6C106536E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9" name="正方形/長方形 178">
          <a:extLst>
            <a:ext uri="{FF2B5EF4-FFF2-40B4-BE49-F238E27FC236}">
              <a16:creationId xmlns:a16="http://schemas.microsoft.com/office/drawing/2014/main" id="{6C4A74EA-DBA4-4683-80CF-F632297CD12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0" name="正方形/長方形 179">
          <a:extLst>
            <a:ext uri="{FF2B5EF4-FFF2-40B4-BE49-F238E27FC236}">
              <a16:creationId xmlns:a16="http://schemas.microsoft.com/office/drawing/2014/main" id="{BCCD3427-FB43-4DE8-B366-352D0258A55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1" name="正方形/長方形 180">
          <a:extLst>
            <a:ext uri="{FF2B5EF4-FFF2-40B4-BE49-F238E27FC236}">
              <a16:creationId xmlns:a16="http://schemas.microsoft.com/office/drawing/2014/main" id="{18F2087A-20CA-43B9-ABA0-AD712F155B9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2" name="正方形/長方形 181">
          <a:extLst>
            <a:ext uri="{FF2B5EF4-FFF2-40B4-BE49-F238E27FC236}">
              <a16:creationId xmlns:a16="http://schemas.microsoft.com/office/drawing/2014/main" id="{EFB56A04-48EC-4BFC-9F88-9A1BDF45163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3" name="正方形/長方形 182">
          <a:extLst>
            <a:ext uri="{FF2B5EF4-FFF2-40B4-BE49-F238E27FC236}">
              <a16:creationId xmlns:a16="http://schemas.microsoft.com/office/drawing/2014/main" id="{69156F4D-3648-415B-9FEC-C33E8CE2FC2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84" name="正方形/長方形 183">
          <a:extLst>
            <a:ext uri="{FF2B5EF4-FFF2-40B4-BE49-F238E27FC236}">
              <a16:creationId xmlns:a16="http://schemas.microsoft.com/office/drawing/2014/main" id="{4CC4537D-AA7B-42EA-B0EC-B3767F73E55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5" name="正方形/長方形 184">
          <a:extLst>
            <a:ext uri="{FF2B5EF4-FFF2-40B4-BE49-F238E27FC236}">
              <a16:creationId xmlns:a16="http://schemas.microsoft.com/office/drawing/2014/main" id="{3861669F-DF4D-4670-A994-C62E79A202F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6" name="正方形/長方形 185">
          <a:extLst>
            <a:ext uri="{FF2B5EF4-FFF2-40B4-BE49-F238E27FC236}">
              <a16:creationId xmlns:a16="http://schemas.microsoft.com/office/drawing/2014/main" id="{9976F8BE-0C13-4AC6-8FC5-0AF156F5BEA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7" name="正方形/長方形 186">
          <a:extLst>
            <a:ext uri="{FF2B5EF4-FFF2-40B4-BE49-F238E27FC236}">
              <a16:creationId xmlns:a16="http://schemas.microsoft.com/office/drawing/2014/main" id="{4E36BF7C-9B93-441A-90D6-940B07E5204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88" name="テキスト ボックス 187">
          <a:extLst>
            <a:ext uri="{FF2B5EF4-FFF2-40B4-BE49-F238E27FC236}">
              <a16:creationId xmlns:a16="http://schemas.microsoft.com/office/drawing/2014/main" id="{44D400FC-BFF7-4E43-AA23-63F6F51E3AB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89" name="直線コネクタ 188">
          <a:extLst>
            <a:ext uri="{FF2B5EF4-FFF2-40B4-BE49-F238E27FC236}">
              <a16:creationId xmlns:a16="http://schemas.microsoft.com/office/drawing/2014/main" id="{D9868850-6723-45AA-B575-6193CDECE22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190" name="テキスト ボックス 189">
          <a:extLst>
            <a:ext uri="{FF2B5EF4-FFF2-40B4-BE49-F238E27FC236}">
              <a16:creationId xmlns:a16="http://schemas.microsoft.com/office/drawing/2014/main" id="{8E7DE11E-BEC1-4559-AC0E-3A5178B71A1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191" name="直線コネクタ 190">
          <a:extLst>
            <a:ext uri="{FF2B5EF4-FFF2-40B4-BE49-F238E27FC236}">
              <a16:creationId xmlns:a16="http://schemas.microsoft.com/office/drawing/2014/main" id="{78999E89-A454-4EC3-8463-7D6EB2E91A8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192" name="テキスト ボックス 191">
          <a:extLst>
            <a:ext uri="{FF2B5EF4-FFF2-40B4-BE49-F238E27FC236}">
              <a16:creationId xmlns:a16="http://schemas.microsoft.com/office/drawing/2014/main" id="{49E75A62-B2B1-4F62-BCF1-7D0C48F5094D}"/>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93" name="直線コネクタ 192">
          <a:extLst>
            <a:ext uri="{FF2B5EF4-FFF2-40B4-BE49-F238E27FC236}">
              <a16:creationId xmlns:a16="http://schemas.microsoft.com/office/drawing/2014/main" id="{A2430C32-C1CF-48E0-A5F4-11CA7F7AD0B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194" name="テキスト ボックス 193">
          <a:extLst>
            <a:ext uri="{FF2B5EF4-FFF2-40B4-BE49-F238E27FC236}">
              <a16:creationId xmlns:a16="http://schemas.microsoft.com/office/drawing/2014/main" id="{3AF1CF8F-1B0D-4AA6-8D96-6DA818E8955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195" name="直線コネクタ 194">
          <a:extLst>
            <a:ext uri="{FF2B5EF4-FFF2-40B4-BE49-F238E27FC236}">
              <a16:creationId xmlns:a16="http://schemas.microsoft.com/office/drawing/2014/main" id="{5C966396-5789-40CE-9BB9-6E9AA221A8A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196" name="テキスト ボックス 195">
          <a:extLst>
            <a:ext uri="{FF2B5EF4-FFF2-40B4-BE49-F238E27FC236}">
              <a16:creationId xmlns:a16="http://schemas.microsoft.com/office/drawing/2014/main" id="{FF9E0B88-1A83-4479-BBCE-DB3415E023B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197" name="直線コネクタ 196">
          <a:extLst>
            <a:ext uri="{FF2B5EF4-FFF2-40B4-BE49-F238E27FC236}">
              <a16:creationId xmlns:a16="http://schemas.microsoft.com/office/drawing/2014/main" id="{5B5B2A8F-79CB-4F10-B637-39BA03B1437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198" name="テキスト ボックス 197">
          <a:extLst>
            <a:ext uri="{FF2B5EF4-FFF2-40B4-BE49-F238E27FC236}">
              <a16:creationId xmlns:a16="http://schemas.microsoft.com/office/drawing/2014/main" id="{B3A034B2-D6F7-47FF-BBCA-EF5F44EBBC0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199" name="直線コネクタ 198">
          <a:extLst>
            <a:ext uri="{FF2B5EF4-FFF2-40B4-BE49-F238E27FC236}">
              <a16:creationId xmlns:a16="http://schemas.microsoft.com/office/drawing/2014/main" id="{6671405B-6108-4EF7-89CE-599F1529590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00" name="テキスト ボックス 199">
          <a:extLst>
            <a:ext uri="{FF2B5EF4-FFF2-40B4-BE49-F238E27FC236}">
              <a16:creationId xmlns:a16="http://schemas.microsoft.com/office/drawing/2014/main" id="{3A299179-40AA-4725-BF28-8C8A16B5376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01" name="直線コネクタ 200">
          <a:extLst>
            <a:ext uri="{FF2B5EF4-FFF2-40B4-BE49-F238E27FC236}">
              <a16:creationId xmlns:a16="http://schemas.microsoft.com/office/drawing/2014/main" id="{FCD69B3D-B872-47B2-AC92-F54266F9539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02" name="テキスト ボックス 201">
          <a:extLst>
            <a:ext uri="{FF2B5EF4-FFF2-40B4-BE49-F238E27FC236}">
              <a16:creationId xmlns:a16="http://schemas.microsoft.com/office/drawing/2014/main" id="{5487CF81-E711-4776-9562-F5CA59D2232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03" name="直線コネクタ 202">
          <a:extLst>
            <a:ext uri="{FF2B5EF4-FFF2-40B4-BE49-F238E27FC236}">
              <a16:creationId xmlns:a16="http://schemas.microsoft.com/office/drawing/2014/main" id="{5E2C960D-8390-4BD9-AC08-D2B93296B2C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04" name="【一般廃棄物処理施設】&#10;有形固定資産減価償却率グラフ枠">
          <a:extLst>
            <a:ext uri="{FF2B5EF4-FFF2-40B4-BE49-F238E27FC236}">
              <a16:creationId xmlns:a16="http://schemas.microsoft.com/office/drawing/2014/main" id="{7F6454BB-20AD-4EA1-AE03-7D84080F74B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205" name="直線コネクタ 204">
          <a:extLst>
            <a:ext uri="{FF2B5EF4-FFF2-40B4-BE49-F238E27FC236}">
              <a16:creationId xmlns:a16="http://schemas.microsoft.com/office/drawing/2014/main" id="{F4D738D1-F167-4662-A430-BC1781181889}"/>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06" name="【一般廃棄物処理施設】&#10;有形固定資産減価償却率最小値テキスト">
          <a:extLst>
            <a:ext uri="{FF2B5EF4-FFF2-40B4-BE49-F238E27FC236}">
              <a16:creationId xmlns:a16="http://schemas.microsoft.com/office/drawing/2014/main" id="{19D4C649-83E7-4F03-B982-D60C28CEAC06}"/>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07" name="直線コネクタ 206">
          <a:extLst>
            <a:ext uri="{FF2B5EF4-FFF2-40B4-BE49-F238E27FC236}">
              <a16:creationId xmlns:a16="http://schemas.microsoft.com/office/drawing/2014/main" id="{85DBEDE0-DFF3-45A0-AFEC-69F8F2EFE1D1}"/>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208" name="【一般廃棄物処理施設】&#10;有形固定資産減価償却率最大値テキスト">
          <a:extLst>
            <a:ext uri="{FF2B5EF4-FFF2-40B4-BE49-F238E27FC236}">
              <a16:creationId xmlns:a16="http://schemas.microsoft.com/office/drawing/2014/main" id="{4F38540B-C453-4212-BDBA-9B8B5C6D5B95}"/>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209" name="直線コネクタ 208">
          <a:extLst>
            <a:ext uri="{FF2B5EF4-FFF2-40B4-BE49-F238E27FC236}">
              <a16:creationId xmlns:a16="http://schemas.microsoft.com/office/drawing/2014/main" id="{FA515625-1BF3-4C38-9524-46E6B6DB8496}"/>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41746</xdr:rowOff>
    </xdr:from>
    <xdr:ext cx="405111" cy="259045"/>
    <xdr:sp macro="" textlink="">
      <xdr:nvSpPr>
        <xdr:cNvPr id="210" name="【一般廃棄物処理施設】&#10;有形固定資産減価償却率平均値テキスト">
          <a:extLst>
            <a:ext uri="{FF2B5EF4-FFF2-40B4-BE49-F238E27FC236}">
              <a16:creationId xmlns:a16="http://schemas.microsoft.com/office/drawing/2014/main" id="{729EDB1A-173F-4328-A648-3EB0B93B1945}"/>
            </a:ext>
          </a:extLst>
        </xdr:cNvPr>
        <xdr:cNvSpPr txBox="1"/>
      </xdr:nvSpPr>
      <xdr:spPr>
        <a:xfrm>
          <a:off x="1635760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211" name="フローチャート: 判断 210">
          <a:extLst>
            <a:ext uri="{FF2B5EF4-FFF2-40B4-BE49-F238E27FC236}">
              <a16:creationId xmlns:a16="http://schemas.microsoft.com/office/drawing/2014/main" id="{8BAE1977-1E4C-4E31-98AD-A0CE891A13B9}"/>
            </a:ext>
          </a:extLst>
        </xdr:cNvPr>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xdr:rowOff>
    </xdr:from>
    <xdr:to>
      <xdr:col>81</xdr:col>
      <xdr:colOff>101600</xdr:colOff>
      <xdr:row>38</xdr:row>
      <xdr:rowOff>102507</xdr:rowOff>
    </xdr:to>
    <xdr:sp macro="" textlink="">
      <xdr:nvSpPr>
        <xdr:cNvPr id="212" name="フローチャート: 判断 211">
          <a:extLst>
            <a:ext uri="{FF2B5EF4-FFF2-40B4-BE49-F238E27FC236}">
              <a16:creationId xmlns:a16="http://schemas.microsoft.com/office/drawing/2014/main" id="{7FE04903-7146-4B31-94D2-3F9C3EFFFCBC}"/>
            </a:ext>
          </a:extLst>
        </xdr:cNvPr>
        <xdr:cNvSpPr/>
      </xdr:nvSpPr>
      <xdr:spPr>
        <a:xfrm>
          <a:off x="15430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159294</xdr:rowOff>
    </xdr:from>
    <xdr:to>
      <xdr:col>76</xdr:col>
      <xdr:colOff>165100</xdr:colOff>
      <xdr:row>38</xdr:row>
      <xdr:rowOff>89444</xdr:rowOff>
    </xdr:to>
    <xdr:sp macro="" textlink="">
      <xdr:nvSpPr>
        <xdr:cNvPr id="213" name="フローチャート: 判断 212">
          <a:extLst>
            <a:ext uri="{FF2B5EF4-FFF2-40B4-BE49-F238E27FC236}">
              <a16:creationId xmlns:a16="http://schemas.microsoft.com/office/drawing/2014/main" id="{FAAB2F35-1105-4C69-9A95-6989F3748AEC}"/>
            </a:ext>
          </a:extLst>
        </xdr:cNvPr>
        <xdr:cNvSpPr/>
      </xdr:nvSpPr>
      <xdr:spPr>
        <a:xfrm>
          <a:off x="14541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136434</xdr:rowOff>
    </xdr:from>
    <xdr:to>
      <xdr:col>72</xdr:col>
      <xdr:colOff>38100</xdr:colOff>
      <xdr:row>38</xdr:row>
      <xdr:rowOff>66584</xdr:rowOff>
    </xdr:to>
    <xdr:sp macro="" textlink="">
      <xdr:nvSpPr>
        <xdr:cNvPr id="214" name="フローチャート: 判断 213">
          <a:extLst>
            <a:ext uri="{FF2B5EF4-FFF2-40B4-BE49-F238E27FC236}">
              <a16:creationId xmlns:a16="http://schemas.microsoft.com/office/drawing/2014/main" id="{C79D8FD9-2862-4D5B-B2BB-71169124F5DC}"/>
            </a:ext>
          </a:extLst>
        </xdr:cNvPr>
        <xdr:cNvSpPr/>
      </xdr:nvSpPr>
      <xdr:spPr>
        <a:xfrm>
          <a:off x="13652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12337</xdr:rowOff>
    </xdr:from>
    <xdr:to>
      <xdr:col>67</xdr:col>
      <xdr:colOff>101600</xdr:colOff>
      <xdr:row>39</xdr:row>
      <xdr:rowOff>113937</xdr:rowOff>
    </xdr:to>
    <xdr:sp macro="" textlink="">
      <xdr:nvSpPr>
        <xdr:cNvPr id="215" name="フローチャート: 判断 214">
          <a:extLst>
            <a:ext uri="{FF2B5EF4-FFF2-40B4-BE49-F238E27FC236}">
              <a16:creationId xmlns:a16="http://schemas.microsoft.com/office/drawing/2014/main" id="{5DAE5B00-1217-4082-A1C3-1A513A170EC0}"/>
            </a:ext>
          </a:extLst>
        </xdr:cNvPr>
        <xdr:cNvSpPr/>
      </xdr:nvSpPr>
      <xdr:spPr>
        <a:xfrm>
          <a:off x="12763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16" name="テキスト ボックス 215">
          <a:extLst>
            <a:ext uri="{FF2B5EF4-FFF2-40B4-BE49-F238E27FC236}">
              <a16:creationId xmlns:a16="http://schemas.microsoft.com/office/drawing/2014/main" id="{5BDD3342-BFF5-4A36-BEC1-1290EB46756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17" name="テキスト ボックス 216">
          <a:extLst>
            <a:ext uri="{FF2B5EF4-FFF2-40B4-BE49-F238E27FC236}">
              <a16:creationId xmlns:a16="http://schemas.microsoft.com/office/drawing/2014/main" id="{D385BA3D-3B68-4779-B6E3-9423C0F48D5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18" name="テキスト ボックス 217">
          <a:extLst>
            <a:ext uri="{FF2B5EF4-FFF2-40B4-BE49-F238E27FC236}">
              <a16:creationId xmlns:a16="http://schemas.microsoft.com/office/drawing/2014/main" id="{B3A14140-E786-43A8-BB20-22C23827E4F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19" name="テキスト ボックス 218">
          <a:extLst>
            <a:ext uri="{FF2B5EF4-FFF2-40B4-BE49-F238E27FC236}">
              <a16:creationId xmlns:a16="http://schemas.microsoft.com/office/drawing/2014/main" id="{330D527B-C0DF-4BF3-8694-D950AD33368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20" name="テキスト ボックス 219">
          <a:extLst>
            <a:ext uri="{FF2B5EF4-FFF2-40B4-BE49-F238E27FC236}">
              <a16:creationId xmlns:a16="http://schemas.microsoft.com/office/drawing/2014/main" id="{66B14F15-24DC-481B-BF8E-7AB4476DC5B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129903</xdr:rowOff>
    </xdr:from>
    <xdr:to>
      <xdr:col>85</xdr:col>
      <xdr:colOff>177800</xdr:colOff>
      <xdr:row>41</xdr:row>
      <xdr:rowOff>60053</xdr:rowOff>
    </xdr:to>
    <xdr:sp macro="" textlink="">
      <xdr:nvSpPr>
        <xdr:cNvPr id="221" name="楕円 220">
          <a:extLst>
            <a:ext uri="{FF2B5EF4-FFF2-40B4-BE49-F238E27FC236}">
              <a16:creationId xmlns:a16="http://schemas.microsoft.com/office/drawing/2014/main" id="{C5979341-82AC-4D4A-969F-4D427B31DBEF}"/>
            </a:ext>
          </a:extLst>
        </xdr:cNvPr>
        <xdr:cNvSpPr/>
      </xdr:nvSpPr>
      <xdr:spPr>
        <a:xfrm>
          <a:off x="16268700" y="69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108330</xdr:rowOff>
    </xdr:from>
    <xdr:ext cx="405111" cy="259045"/>
    <xdr:sp macro="" textlink="">
      <xdr:nvSpPr>
        <xdr:cNvPr id="222" name="【一般廃棄物処理施設】&#10;有形固定資産減価償却率該当値テキスト">
          <a:extLst>
            <a:ext uri="{FF2B5EF4-FFF2-40B4-BE49-F238E27FC236}">
              <a16:creationId xmlns:a16="http://schemas.microsoft.com/office/drawing/2014/main" id="{E1571359-3868-4FE6-ADCB-9EE5CDAD38C8}"/>
            </a:ext>
          </a:extLst>
        </xdr:cNvPr>
        <xdr:cNvSpPr txBox="1"/>
      </xdr:nvSpPr>
      <xdr:spPr>
        <a:xfrm>
          <a:off x="16357600" y="696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103777</xdr:rowOff>
    </xdr:from>
    <xdr:to>
      <xdr:col>81</xdr:col>
      <xdr:colOff>101600</xdr:colOff>
      <xdr:row>39</xdr:row>
      <xdr:rowOff>33927</xdr:rowOff>
    </xdr:to>
    <xdr:sp macro="" textlink="">
      <xdr:nvSpPr>
        <xdr:cNvPr id="223" name="楕円 222">
          <a:extLst>
            <a:ext uri="{FF2B5EF4-FFF2-40B4-BE49-F238E27FC236}">
              <a16:creationId xmlns:a16="http://schemas.microsoft.com/office/drawing/2014/main" id="{3B02E498-4A00-4132-B1A7-5696591DAF55}"/>
            </a:ext>
          </a:extLst>
        </xdr:cNvPr>
        <xdr:cNvSpPr/>
      </xdr:nvSpPr>
      <xdr:spPr>
        <a:xfrm>
          <a:off x="15430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154577</xdr:rowOff>
    </xdr:from>
    <xdr:to>
      <xdr:col>85</xdr:col>
      <xdr:colOff>127000</xdr:colOff>
      <xdr:row>41</xdr:row>
      <xdr:rowOff>9253</xdr:rowOff>
    </xdr:to>
    <xdr:cxnSp macro="">
      <xdr:nvCxnSpPr>
        <xdr:cNvPr id="224" name="直線コネクタ 223">
          <a:extLst>
            <a:ext uri="{FF2B5EF4-FFF2-40B4-BE49-F238E27FC236}">
              <a16:creationId xmlns:a16="http://schemas.microsoft.com/office/drawing/2014/main" id="{8F442B09-3A8F-40A3-87B8-5FF273923739}"/>
            </a:ext>
          </a:extLst>
        </xdr:cNvPr>
        <xdr:cNvCxnSpPr/>
      </xdr:nvCxnSpPr>
      <xdr:spPr>
        <a:xfrm>
          <a:off x="15481300" y="6669677"/>
          <a:ext cx="838200" cy="36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119034</xdr:rowOff>
    </xdr:from>
    <xdr:ext cx="405111" cy="259045"/>
    <xdr:sp macro="" textlink="">
      <xdr:nvSpPr>
        <xdr:cNvPr id="225" name="n_1aveValue【一般廃棄物処理施設】&#10;有形固定資産減価償却率">
          <a:extLst>
            <a:ext uri="{FF2B5EF4-FFF2-40B4-BE49-F238E27FC236}">
              <a16:creationId xmlns:a16="http://schemas.microsoft.com/office/drawing/2014/main" id="{BB52FF1C-9556-4212-A270-F9607052D6D3}"/>
            </a:ext>
          </a:extLst>
        </xdr:cNvPr>
        <xdr:cNvSpPr txBox="1"/>
      </xdr:nvSpPr>
      <xdr:spPr>
        <a:xfrm>
          <a:off x="15266044"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105971</xdr:rowOff>
    </xdr:from>
    <xdr:ext cx="405111" cy="259045"/>
    <xdr:sp macro="" textlink="">
      <xdr:nvSpPr>
        <xdr:cNvPr id="226" name="n_2aveValue【一般廃棄物処理施設】&#10;有形固定資産減価償却率">
          <a:extLst>
            <a:ext uri="{FF2B5EF4-FFF2-40B4-BE49-F238E27FC236}">
              <a16:creationId xmlns:a16="http://schemas.microsoft.com/office/drawing/2014/main" id="{B981F12E-5A98-4431-B053-22940314C520}"/>
            </a:ext>
          </a:extLst>
        </xdr:cNvPr>
        <xdr:cNvSpPr txBox="1"/>
      </xdr:nvSpPr>
      <xdr:spPr>
        <a:xfrm>
          <a:off x="143897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83111</xdr:rowOff>
    </xdr:from>
    <xdr:ext cx="405111" cy="259045"/>
    <xdr:sp macro="" textlink="">
      <xdr:nvSpPr>
        <xdr:cNvPr id="227" name="n_3aveValue【一般廃棄物処理施設】&#10;有形固定資産減価償却率">
          <a:extLst>
            <a:ext uri="{FF2B5EF4-FFF2-40B4-BE49-F238E27FC236}">
              <a16:creationId xmlns:a16="http://schemas.microsoft.com/office/drawing/2014/main" id="{E0E257D9-8B6B-44EB-82AE-A7969457EE04}"/>
            </a:ext>
          </a:extLst>
        </xdr:cNvPr>
        <xdr:cNvSpPr txBox="1"/>
      </xdr:nvSpPr>
      <xdr:spPr>
        <a:xfrm>
          <a:off x="135007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130464</xdr:rowOff>
    </xdr:from>
    <xdr:ext cx="405111" cy="259045"/>
    <xdr:sp macro="" textlink="">
      <xdr:nvSpPr>
        <xdr:cNvPr id="228" name="n_4aveValue【一般廃棄物処理施設】&#10;有形固定資産減価償却率">
          <a:extLst>
            <a:ext uri="{FF2B5EF4-FFF2-40B4-BE49-F238E27FC236}">
              <a16:creationId xmlns:a16="http://schemas.microsoft.com/office/drawing/2014/main" id="{C3DA5DEB-F7E0-4FFE-B60B-BEBC3B25CD67}"/>
            </a:ext>
          </a:extLst>
        </xdr:cNvPr>
        <xdr:cNvSpPr txBox="1"/>
      </xdr:nvSpPr>
      <xdr:spPr>
        <a:xfrm>
          <a:off x="126117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25054</xdr:rowOff>
    </xdr:from>
    <xdr:ext cx="405111" cy="259045"/>
    <xdr:sp macro="" textlink="">
      <xdr:nvSpPr>
        <xdr:cNvPr id="229" name="n_1mainValue【一般廃棄物処理施設】&#10;有形固定資産減価償却率">
          <a:extLst>
            <a:ext uri="{FF2B5EF4-FFF2-40B4-BE49-F238E27FC236}">
              <a16:creationId xmlns:a16="http://schemas.microsoft.com/office/drawing/2014/main" id="{6F1CE6AB-4108-43C0-A1A8-6CBA6D878CA3}"/>
            </a:ext>
          </a:extLst>
        </xdr:cNvPr>
        <xdr:cNvSpPr txBox="1"/>
      </xdr:nvSpPr>
      <xdr:spPr>
        <a:xfrm>
          <a:off x="152660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30" name="正方形/長方形 229">
          <a:extLst>
            <a:ext uri="{FF2B5EF4-FFF2-40B4-BE49-F238E27FC236}">
              <a16:creationId xmlns:a16="http://schemas.microsoft.com/office/drawing/2014/main" id="{E3058B37-74D7-4084-A59F-16497D598A7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31" name="正方形/長方形 230">
          <a:extLst>
            <a:ext uri="{FF2B5EF4-FFF2-40B4-BE49-F238E27FC236}">
              <a16:creationId xmlns:a16="http://schemas.microsoft.com/office/drawing/2014/main" id="{B0D27EAA-7173-4117-A355-71DAD016EAE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32" name="正方形/長方形 231">
          <a:extLst>
            <a:ext uri="{FF2B5EF4-FFF2-40B4-BE49-F238E27FC236}">
              <a16:creationId xmlns:a16="http://schemas.microsoft.com/office/drawing/2014/main" id="{73CE9756-7460-423C-8CE3-8701C66A83C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33" name="正方形/長方形 232">
          <a:extLst>
            <a:ext uri="{FF2B5EF4-FFF2-40B4-BE49-F238E27FC236}">
              <a16:creationId xmlns:a16="http://schemas.microsoft.com/office/drawing/2014/main" id="{1B4786D0-5D4B-4F64-ACB5-3563FA0E3CB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34" name="正方形/長方形 233">
          <a:extLst>
            <a:ext uri="{FF2B5EF4-FFF2-40B4-BE49-F238E27FC236}">
              <a16:creationId xmlns:a16="http://schemas.microsoft.com/office/drawing/2014/main" id="{640514F2-910F-46F7-9FE9-D047500BF1B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35" name="正方形/長方形 234">
          <a:extLst>
            <a:ext uri="{FF2B5EF4-FFF2-40B4-BE49-F238E27FC236}">
              <a16:creationId xmlns:a16="http://schemas.microsoft.com/office/drawing/2014/main" id="{D9D3E517-97A5-4DED-9AE0-3B058EFBA29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36" name="正方形/長方形 235">
          <a:extLst>
            <a:ext uri="{FF2B5EF4-FFF2-40B4-BE49-F238E27FC236}">
              <a16:creationId xmlns:a16="http://schemas.microsoft.com/office/drawing/2014/main" id="{598ED1BC-434E-4A11-BCC1-B3C411405EB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37" name="正方形/長方形 236">
          <a:extLst>
            <a:ext uri="{FF2B5EF4-FFF2-40B4-BE49-F238E27FC236}">
              <a16:creationId xmlns:a16="http://schemas.microsoft.com/office/drawing/2014/main" id="{DCBA6505-532E-4834-8744-40D0BB2C57C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38" name="テキスト ボックス 237">
          <a:extLst>
            <a:ext uri="{FF2B5EF4-FFF2-40B4-BE49-F238E27FC236}">
              <a16:creationId xmlns:a16="http://schemas.microsoft.com/office/drawing/2014/main" id="{B2F49066-93DD-45C7-B25E-80F2DFE5065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39" name="直線コネクタ 238">
          <a:extLst>
            <a:ext uri="{FF2B5EF4-FFF2-40B4-BE49-F238E27FC236}">
              <a16:creationId xmlns:a16="http://schemas.microsoft.com/office/drawing/2014/main" id="{19C3E686-CD2D-4FD4-8D33-48AEEEB7287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40" name="直線コネクタ 239">
          <a:extLst>
            <a:ext uri="{FF2B5EF4-FFF2-40B4-BE49-F238E27FC236}">
              <a16:creationId xmlns:a16="http://schemas.microsoft.com/office/drawing/2014/main" id="{6938F15B-1BFE-4EEF-8BCD-22756033D428}"/>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41" name="テキスト ボックス 240">
          <a:extLst>
            <a:ext uri="{FF2B5EF4-FFF2-40B4-BE49-F238E27FC236}">
              <a16:creationId xmlns:a16="http://schemas.microsoft.com/office/drawing/2014/main" id="{1CC931D8-0DC0-45C5-BB95-D1BD6C45E055}"/>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42" name="直線コネクタ 241">
          <a:extLst>
            <a:ext uri="{FF2B5EF4-FFF2-40B4-BE49-F238E27FC236}">
              <a16:creationId xmlns:a16="http://schemas.microsoft.com/office/drawing/2014/main" id="{0B5CBB4F-C7A8-40EE-B0C8-AA0F51CB2FBD}"/>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43" name="テキスト ボックス 242">
          <a:extLst>
            <a:ext uri="{FF2B5EF4-FFF2-40B4-BE49-F238E27FC236}">
              <a16:creationId xmlns:a16="http://schemas.microsoft.com/office/drawing/2014/main" id="{01961BDB-AE5F-4449-B683-C43CCDD0FC47}"/>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44" name="直線コネクタ 243">
          <a:extLst>
            <a:ext uri="{FF2B5EF4-FFF2-40B4-BE49-F238E27FC236}">
              <a16:creationId xmlns:a16="http://schemas.microsoft.com/office/drawing/2014/main" id="{A42BFF23-4028-4FB4-AA14-7EB5CABA86BE}"/>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45" name="テキスト ボックス 244">
          <a:extLst>
            <a:ext uri="{FF2B5EF4-FFF2-40B4-BE49-F238E27FC236}">
              <a16:creationId xmlns:a16="http://schemas.microsoft.com/office/drawing/2014/main" id="{F732C498-FDAA-40FB-B0C4-D1E0757BA4FA}"/>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46" name="直線コネクタ 245">
          <a:extLst>
            <a:ext uri="{FF2B5EF4-FFF2-40B4-BE49-F238E27FC236}">
              <a16:creationId xmlns:a16="http://schemas.microsoft.com/office/drawing/2014/main" id="{1D311C86-3FEE-459E-9FC9-86CE9489406A}"/>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47" name="テキスト ボックス 246">
          <a:extLst>
            <a:ext uri="{FF2B5EF4-FFF2-40B4-BE49-F238E27FC236}">
              <a16:creationId xmlns:a16="http://schemas.microsoft.com/office/drawing/2014/main" id="{385AFD38-27F1-45EA-8E56-7BF82A3144C6}"/>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48" name="直線コネクタ 247">
          <a:extLst>
            <a:ext uri="{FF2B5EF4-FFF2-40B4-BE49-F238E27FC236}">
              <a16:creationId xmlns:a16="http://schemas.microsoft.com/office/drawing/2014/main" id="{C0A49EB7-C2E7-45B4-9C96-EF069EB4BC7B}"/>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249" name="テキスト ボックス 248">
          <a:extLst>
            <a:ext uri="{FF2B5EF4-FFF2-40B4-BE49-F238E27FC236}">
              <a16:creationId xmlns:a16="http://schemas.microsoft.com/office/drawing/2014/main" id="{5793080F-29E7-4B4E-A4D6-4ABF49B9EC81}"/>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50" name="直線コネクタ 249">
          <a:extLst>
            <a:ext uri="{FF2B5EF4-FFF2-40B4-BE49-F238E27FC236}">
              <a16:creationId xmlns:a16="http://schemas.microsoft.com/office/drawing/2014/main" id="{96294507-FBC4-4A38-958D-29CD93CA9372}"/>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251" name="テキスト ボックス 250">
          <a:extLst>
            <a:ext uri="{FF2B5EF4-FFF2-40B4-BE49-F238E27FC236}">
              <a16:creationId xmlns:a16="http://schemas.microsoft.com/office/drawing/2014/main" id="{7AD709AD-30BE-4122-9E98-E62CDF430F18}"/>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52" name="直線コネクタ 251">
          <a:extLst>
            <a:ext uri="{FF2B5EF4-FFF2-40B4-BE49-F238E27FC236}">
              <a16:creationId xmlns:a16="http://schemas.microsoft.com/office/drawing/2014/main" id="{7C5CE8AF-1BC1-4730-8155-E6A717F4106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53" name="テキスト ボックス 252">
          <a:extLst>
            <a:ext uri="{FF2B5EF4-FFF2-40B4-BE49-F238E27FC236}">
              <a16:creationId xmlns:a16="http://schemas.microsoft.com/office/drawing/2014/main" id="{4CA9DAD2-A932-4026-9549-C5BFE123F11B}"/>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54" name="【一般廃棄物処理施設】&#10;一人当たり有形固定資産（償却資産）額グラフ枠">
          <a:extLst>
            <a:ext uri="{FF2B5EF4-FFF2-40B4-BE49-F238E27FC236}">
              <a16:creationId xmlns:a16="http://schemas.microsoft.com/office/drawing/2014/main" id="{423C66EB-19F0-4651-8F44-8BA8EA56601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255" name="直線コネクタ 254">
          <a:extLst>
            <a:ext uri="{FF2B5EF4-FFF2-40B4-BE49-F238E27FC236}">
              <a16:creationId xmlns:a16="http://schemas.microsoft.com/office/drawing/2014/main" id="{F5762B52-48ED-4210-B70D-84FBE4AEA5C6}"/>
            </a:ext>
          </a:extLst>
        </xdr:cNvPr>
        <xdr:cNvCxnSpPr/>
      </xdr:nvCxnSpPr>
      <xdr:spPr>
        <a:xfrm flipV="1">
          <a:off x="22160864" y="5689952"/>
          <a:ext cx="0" cy="160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256" name="【一般廃棄物処理施設】&#10;一人当たり有形固定資産（償却資産）額最小値テキスト">
          <a:extLst>
            <a:ext uri="{FF2B5EF4-FFF2-40B4-BE49-F238E27FC236}">
              <a16:creationId xmlns:a16="http://schemas.microsoft.com/office/drawing/2014/main" id="{214F615B-16BD-4E5A-B7F3-4ABBA252E5A5}"/>
            </a:ext>
          </a:extLst>
        </xdr:cNvPr>
        <xdr:cNvSpPr txBox="1"/>
      </xdr:nvSpPr>
      <xdr:spPr>
        <a:xfrm>
          <a:off x="22199600" y="72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257" name="直線コネクタ 256">
          <a:extLst>
            <a:ext uri="{FF2B5EF4-FFF2-40B4-BE49-F238E27FC236}">
              <a16:creationId xmlns:a16="http://schemas.microsoft.com/office/drawing/2014/main" id="{5677B326-9217-47CA-928F-731BDE3C2286}"/>
            </a:ext>
          </a:extLst>
        </xdr:cNvPr>
        <xdr:cNvCxnSpPr/>
      </xdr:nvCxnSpPr>
      <xdr:spPr>
        <a:xfrm>
          <a:off x="22072600" y="729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258" name="【一般廃棄物処理施設】&#10;一人当たり有形固定資産（償却資産）額最大値テキスト">
          <a:extLst>
            <a:ext uri="{FF2B5EF4-FFF2-40B4-BE49-F238E27FC236}">
              <a16:creationId xmlns:a16="http://schemas.microsoft.com/office/drawing/2014/main" id="{677D08F8-4443-4F65-8625-119BDF6A8895}"/>
            </a:ext>
          </a:extLst>
        </xdr:cNvPr>
        <xdr:cNvSpPr txBox="1"/>
      </xdr:nvSpPr>
      <xdr:spPr>
        <a:xfrm>
          <a:off x="22199600" y="546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259" name="直線コネクタ 258">
          <a:extLst>
            <a:ext uri="{FF2B5EF4-FFF2-40B4-BE49-F238E27FC236}">
              <a16:creationId xmlns:a16="http://schemas.microsoft.com/office/drawing/2014/main" id="{F23AD7FD-ACF3-4CCC-A644-8CA1C6B32A6C}"/>
            </a:ext>
          </a:extLst>
        </xdr:cNvPr>
        <xdr:cNvCxnSpPr/>
      </xdr:nvCxnSpPr>
      <xdr:spPr>
        <a:xfrm>
          <a:off x="22072600" y="568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45296</xdr:rowOff>
    </xdr:from>
    <xdr:ext cx="599010" cy="259045"/>
    <xdr:sp macro="" textlink="">
      <xdr:nvSpPr>
        <xdr:cNvPr id="260" name="【一般廃棄物処理施設】&#10;一人当たり有形固定資産（償却資産）額平均値テキスト">
          <a:extLst>
            <a:ext uri="{FF2B5EF4-FFF2-40B4-BE49-F238E27FC236}">
              <a16:creationId xmlns:a16="http://schemas.microsoft.com/office/drawing/2014/main" id="{7BD9F25E-126C-4448-A941-46305C5AD4EB}"/>
            </a:ext>
          </a:extLst>
        </xdr:cNvPr>
        <xdr:cNvSpPr txBox="1"/>
      </xdr:nvSpPr>
      <xdr:spPr>
        <a:xfrm>
          <a:off x="22199600" y="6903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261" name="フローチャート: 判断 260">
          <a:extLst>
            <a:ext uri="{FF2B5EF4-FFF2-40B4-BE49-F238E27FC236}">
              <a16:creationId xmlns:a16="http://schemas.microsoft.com/office/drawing/2014/main" id="{4D388A40-F533-4587-B4B5-A5A9D9508AA5}"/>
            </a:ext>
          </a:extLst>
        </xdr:cNvPr>
        <xdr:cNvSpPr/>
      </xdr:nvSpPr>
      <xdr:spPr>
        <a:xfrm>
          <a:off x="22110700" y="705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61642</xdr:rowOff>
    </xdr:from>
    <xdr:to>
      <xdr:col>112</xdr:col>
      <xdr:colOff>38100</xdr:colOff>
      <xdr:row>40</xdr:row>
      <xdr:rowOff>163242</xdr:rowOff>
    </xdr:to>
    <xdr:sp macro="" textlink="">
      <xdr:nvSpPr>
        <xdr:cNvPr id="262" name="フローチャート: 判断 261">
          <a:extLst>
            <a:ext uri="{FF2B5EF4-FFF2-40B4-BE49-F238E27FC236}">
              <a16:creationId xmlns:a16="http://schemas.microsoft.com/office/drawing/2014/main" id="{B5149A7F-BAE1-4742-9873-2E1C08712B65}"/>
            </a:ext>
          </a:extLst>
        </xdr:cNvPr>
        <xdr:cNvSpPr/>
      </xdr:nvSpPr>
      <xdr:spPr>
        <a:xfrm>
          <a:off x="21272500" y="691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88631</xdr:rowOff>
    </xdr:from>
    <xdr:to>
      <xdr:col>107</xdr:col>
      <xdr:colOff>101600</xdr:colOff>
      <xdr:row>41</xdr:row>
      <xdr:rowOff>18781</xdr:rowOff>
    </xdr:to>
    <xdr:sp macro="" textlink="">
      <xdr:nvSpPr>
        <xdr:cNvPr id="263" name="フローチャート: 判断 262">
          <a:extLst>
            <a:ext uri="{FF2B5EF4-FFF2-40B4-BE49-F238E27FC236}">
              <a16:creationId xmlns:a16="http://schemas.microsoft.com/office/drawing/2014/main" id="{FDE6F708-8D31-4F16-AECD-59671ACB799E}"/>
            </a:ext>
          </a:extLst>
        </xdr:cNvPr>
        <xdr:cNvSpPr/>
      </xdr:nvSpPr>
      <xdr:spPr>
        <a:xfrm>
          <a:off x="20383500" y="694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104450</xdr:rowOff>
    </xdr:from>
    <xdr:to>
      <xdr:col>102</xdr:col>
      <xdr:colOff>165100</xdr:colOff>
      <xdr:row>41</xdr:row>
      <xdr:rowOff>34600</xdr:rowOff>
    </xdr:to>
    <xdr:sp macro="" textlink="">
      <xdr:nvSpPr>
        <xdr:cNvPr id="264" name="フローチャート: 判断 263">
          <a:extLst>
            <a:ext uri="{FF2B5EF4-FFF2-40B4-BE49-F238E27FC236}">
              <a16:creationId xmlns:a16="http://schemas.microsoft.com/office/drawing/2014/main" id="{0E191F4C-3BE6-4969-8253-44431CD430C2}"/>
            </a:ext>
          </a:extLst>
        </xdr:cNvPr>
        <xdr:cNvSpPr/>
      </xdr:nvSpPr>
      <xdr:spPr>
        <a:xfrm>
          <a:off x="19494500" y="696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161827</xdr:rowOff>
    </xdr:from>
    <xdr:to>
      <xdr:col>98</xdr:col>
      <xdr:colOff>38100</xdr:colOff>
      <xdr:row>41</xdr:row>
      <xdr:rowOff>91977</xdr:rowOff>
    </xdr:to>
    <xdr:sp macro="" textlink="">
      <xdr:nvSpPr>
        <xdr:cNvPr id="265" name="フローチャート: 判断 264">
          <a:extLst>
            <a:ext uri="{FF2B5EF4-FFF2-40B4-BE49-F238E27FC236}">
              <a16:creationId xmlns:a16="http://schemas.microsoft.com/office/drawing/2014/main" id="{443F0009-D53C-468B-B975-75F3C9EDA48A}"/>
            </a:ext>
          </a:extLst>
        </xdr:cNvPr>
        <xdr:cNvSpPr/>
      </xdr:nvSpPr>
      <xdr:spPr>
        <a:xfrm>
          <a:off x="18605500" y="701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66" name="テキスト ボックス 265">
          <a:extLst>
            <a:ext uri="{FF2B5EF4-FFF2-40B4-BE49-F238E27FC236}">
              <a16:creationId xmlns:a16="http://schemas.microsoft.com/office/drawing/2014/main" id="{E69A0A6F-693D-4EF6-8B0C-8E3F7D2537A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67" name="テキスト ボックス 266">
          <a:extLst>
            <a:ext uri="{FF2B5EF4-FFF2-40B4-BE49-F238E27FC236}">
              <a16:creationId xmlns:a16="http://schemas.microsoft.com/office/drawing/2014/main" id="{A5BB7C58-CA0E-4608-AE97-AFBC2B7E27B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68" name="テキスト ボックス 267">
          <a:extLst>
            <a:ext uri="{FF2B5EF4-FFF2-40B4-BE49-F238E27FC236}">
              <a16:creationId xmlns:a16="http://schemas.microsoft.com/office/drawing/2014/main" id="{7F2F7F8A-32F8-452E-8F02-48E4AAED453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69" name="テキスト ボックス 268">
          <a:extLst>
            <a:ext uri="{FF2B5EF4-FFF2-40B4-BE49-F238E27FC236}">
              <a16:creationId xmlns:a16="http://schemas.microsoft.com/office/drawing/2014/main" id="{E6E39A85-53E8-4EE4-AF6F-CF9D6FB5E21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70" name="テキスト ボックス 269">
          <a:extLst>
            <a:ext uri="{FF2B5EF4-FFF2-40B4-BE49-F238E27FC236}">
              <a16:creationId xmlns:a16="http://schemas.microsoft.com/office/drawing/2014/main" id="{6A3E8651-5E78-4B08-B8DA-19EC4F6BB16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55251</xdr:rowOff>
    </xdr:from>
    <xdr:to>
      <xdr:col>116</xdr:col>
      <xdr:colOff>114300</xdr:colOff>
      <xdr:row>41</xdr:row>
      <xdr:rowOff>156851</xdr:rowOff>
    </xdr:to>
    <xdr:sp macro="" textlink="">
      <xdr:nvSpPr>
        <xdr:cNvPr id="271" name="楕円 270">
          <a:extLst>
            <a:ext uri="{FF2B5EF4-FFF2-40B4-BE49-F238E27FC236}">
              <a16:creationId xmlns:a16="http://schemas.microsoft.com/office/drawing/2014/main" id="{B0852E62-8727-4260-8A95-9070BD14C16B}"/>
            </a:ext>
          </a:extLst>
        </xdr:cNvPr>
        <xdr:cNvSpPr/>
      </xdr:nvSpPr>
      <xdr:spPr>
        <a:xfrm>
          <a:off x="22110700" y="70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33678</xdr:rowOff>
    </xdr:from>
    <xdr:ext cx="599010" cy="259045"/>
    <xdr:sp macro="" textlink="">
      <xdr:nvSpPr>
        <xdr:cNvPr id="272" name="【一般廃棄物処理施設】&#10;一人当たり有形固定資産（償却資産）額該当値テキスト">
          <a:extLst>
            <a:ext uri="{FF2B5EF4-FFF2-40B4-BE49-F238E27FC236}">
              <a16:creationId xmlns:a16="http://schemas.microsoft.com/office/drawing/2014/main" id="{AAF9A7FD-E5DE-4026-9AE2-0BC558F14A9A}"/>
            </a:ext>
          </a:extLst>
        </xdr:cNvPr>
        <xdr:cNvSpPr txBox="1"/>
      </xdr:nvSpPr>
      <xdr:spPr>
        <a:xfrm>
          <a:off x="22199600" y="706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67699</xdr:rowOff>
    </xdr:from>
    <xdr:to>
      <xdr:col>112</xdr:col>
      <xdr:colOff>38100</xdr:colOff>
      <xdr:row>41</xdr:row>
      <xdr:rowOff>169299</xdr:rowOff>
    </xdr:to>
    <xdr:sp macro="" textlink="">
      <xdr:nvSpPr>
        <xdr:cNvPr id="273" name="楕円 272">
          <a:extLst>
            <a:ext uri="{FF2B5EF4-FFF2-40B4-BE49-F238E27FC236}">
              <a16:creationId xmlns:a16="http://schemas.microsoft.com/office/drawing/2014/main" id="{DA2D07F4-39F1-4458-AFD0-EE4B1CCFE995}"/>
            </a:ext>
          </a:extLst>
        </xdr:cNvPr>
        <xdr:cNvSpPr/>
      </xdr:nvSpPr>
      <xdr:spPr>
        <a:xfrm>
          <a:off x="21272500" y="709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106051</xdr:rowOff>
    </xdr:from>
    <xdr:to>
      <xdr:col>116</xdr:col>
      <xdr:colOff>63500</xdr:colOff>
      <xdr:row>41</xdr:row>
      <xdr:rowOff>118499</xdr:rowOff>
    </xdr:to>
    <xdr:cxnSp macro="">
      <xdr:nvCxnSpPr>
        <xdr:cNvPr id="274" name="直線コネクタ 273">
          <a:extLst>
            <a:ext uri="{FF2B5EF4-FFF2-40B4-BE49-F238E27FC236}">
              <a16:creationId xmlns:a16="http://schemas.microsoft.com/office/drawing/2014/main" id="{AC24794C-EA0A-4819-820B-7845FB654E3C}"/>
            </a:ext>
          </a:extLst>
        </xdr:cNvPr>
        <xdr:cNvCxnSpPr/>
      </xdr:nvCxnSpPr>
      <xdr:spPr>
        <a:xfrm flipV="1">
          <a:off x="21323300" y="7135501"/>
          <a:ext cx="838200" cy="1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8319</xdr:rowOff>
    </xdr:from>
    <xdr:ext cx="599010" cy="259045"/>
    <xdr:sp macro="" textlink="">
      <xdr:nvSpPr>
        <xdr:cNvPr id="275" name="n_1aveValue【一般廃棄物処理施設】&#10;一人当たり有形固定資産（償却資産）額">
          <a:extLst>
            <a:ext uri="{FF2B5EF4-FFF2-40B4-BE49-F238E27FC236}">
              <a16:creationId xmlns:a16="http://schemas.microsoft.com/office/drawing/2014/main" id="{68DDCDCD-AC87-4BF9-AFB5-4EFCA0C005AB}"/>
            </a:ext>
          </a:extLst>
        </xdr:cNvPr>
        <xdr:cNvSpPr txBox="1"/>
      </xdr:nvSpPr>
      <xdr:spPr>
        <a:xfrm>
          <a:off x="21011095" y="669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35308</xdr:rowOff>
    </xdr:from>
    <xdr:ext cx="599010" cy="259045"/>
    <xdr:sp macro="" textlink="">
      <xdr:nvSpPr>
        <xdr:cNvPr id="276" name="n_2aveValue【一般廃棄物処理施設】&#10;一人当たり有形固定資産（償却資産）額">
          <a:extLst>
            <a:ext uri="{FF2B5EF4-FFF2-40B4-BE49-F238E27FC236}">
              <a16:creationId xmlns:a16="http://schemas.microsoft.com/office/drawing/2014/main" id="{12E4879F-D3B9-488B-A3CD-3885518A60B1}"/>
            </a:ext>
          </a:extLst>
        </xdr:cNvPr>
        <xdr:cNvSpPr txBox="1"/>
      </xdr:nvSpPr>
      <xdr:spPr>
        <a:xfrm>
          <a:off x="20134795" y="6721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51127</xdr:rowOff>
    </xdr:from>
    <xdr:ext cx="599010" cy="259045"/>
    <xdr:sp macro="" textlink="">
      <xdr:nvSpPr>
        <xdr:cNvPr id="277" name="n_3aveValue【一般廃棄物処理施設】&#10;一人当たり有形固定資産（償却資産）額">
          <a:extLst>
            <a:ext uri="{FF2B5EF4-FFF2-40B4-BE49-F238E27FC236}">
              <a16:creationId xmlns:a16="http://schemas.microsoft.com/office/drawing/2014/main" id="{A79D8E9E-CC19-451C-B24E-16D724498EFE}"/>
            </a:ext>
          </a:extLst>
        </xdr:cNvPr>
        <xdr:cNvSpPr txBox="1"/>
      </xdr:nvSpPr>
      <xdr:spPr>
        <a:xfrm>
          <a:off x="19245795" y="6737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108504</xdr:rowOff>
    </xdr:from>
    <xdr:ext cx="599010" cy="259045"/>
    <xdr:sp macro="" textlink="">
      <xdr:nvSpPr>
        <xdr:cNvPr id="278" name="n_4aveValue【一般廃棄物処理施設】&#10;一人当たり有形固定資産（償却資産）額">
          <a:extLst>
            <a:ext uri="{FF2B5EF4-FFF2-40B4-BE49-F238E27FC236}">
              <a16:creationId xmlns:a16="http://schemas.microsoft.com/office/drawing/2014/main" id="{70311E1E-1359-4473-99C0-0D376C9DA85F}"/>
            </a:ext>
          </a:extLst>
        </xdr:cNvPr>
        <xdr:cNvSpPr txBox="1"/>
      </xdr:nvSpPr>
      <xdr:spPr>
        <a:xfrm>
          <a:off x="18356795" y="6795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160426</xdr:rowOff>
    </xdr:from>
    <xdr:ext cx="599010" cy="259045"/>
    <xdr:sp macro="" textlink="">
      <xdr:nvSpPr>
        <xdr:cNvPr id="279" name="n_1mainValue【一般廃棄物処理施設】&#10;一人当たり有形固定資産（償却資産）額">
          <a:extLst>
            <a:ext uri="{FF2B5EF4-FFF2-40B4-BE49-F238E27FC236}">
              <a16:creationId xmlns:a16="http://schemas.microsoft.com/office/drawing/2014/main" id="{971A650E-6CDE-4944-8119-9F0F1B7D8A4F}"/>
            </a:ext>
          </a:extLst>
        </xdr:cNvPr>
        <xdr:cNvSpPr txBox="1"/>
      </xdr:nvSpPr>
      <xdr:spPr>
        <a:xfrm>
          <a:off x="21011095" y="7189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80" name="正方形/長方形 279">
          <a:extLst>
            <a:ext uri="{FF2B5EF4-FFF2-40B4-BE49-F238E27FC236}">
              <a16:creationId xmlns:a16="http://schemas.microsoft.com/office/drawing/2014/main" id="{4612FD5E-0AD6-46A5-B2A2-EC4CDBECEB1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81" name="正方形/長方形 280">
          <a:extLst>
            <a:ext uri="{FF2B5EF4-FFF2-40B4-BE49-F238E27FC236}">
              <a16:creationId xmlns:a16="http://schemas.microsoft.com/office/drawing/2014/main" id="{2C7267A5-A926-4B8B-9280-F7E04D2501A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82" name="正方形/長方形 281">
          <a:extLst>
            <a:ext uri="{FF2B5EF4-FFF2-40B4-BE49-F238E27FC236}">
              <a16:creationId xmlns:a16="http://schemas.microsoft.com/office/drawing/2014/main" id="{0E39BAE2-AA13-490C-9E62-F2B9F2193C2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83" name="正方形/長方形 282">
          <a:extLst>
            <a:ext uri="{FF2B5EF4-FFF2-40B4-BE49-F238E27FC236}">
              <a16:creationId xmlns:a16="http://schemas.microsoft.com/office/drawing/2014/main" id="{5119131E-EC90-44ED-8310-C8919A2AE13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84" name="正方形/長方形 283">
          <a:extLst>
            <a:ext uri="{FF2B5EF4-FFF2-40B4-BE49-F238E27FC236}">
              <a16:creationId xmlns:a16="http://schemas.microsoft.com/office/drawing/2014/main" id="{64F18C85-7165-48DF-914B-BB0FB5CE77D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85" name="正方形/長方形 284">
          <a:extLst>
            <a:ext uri="{FF2B5EF4-FFF2-40B4-BE49-F238E27FC236}">
              <a16:creationId xmlns:a16="http://schemas.microsoft.com/office/drawing/2014/main" id="{2D6C7FBE-6655-4BE0-876C-47C1E7F2795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86" name="正方形/長方形 285">
          <a:extLst>
            <a:ext uri="{FF2B5EF4-FFF2-40B4-BE49-F238E27FC236}">
              <a16:creationId xmlns:a16="http://schemas.microsoft.com/office/drawing/2014/main" id="{0D942CA7-97D1-4A6C-8907-6F4C5B2E454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7" name="正方形/長方形 286">
          <a:extLst>
            <a:ext uri="{FF2B5EF4-FFF2-40B4-BE49-F238E27FC236}">
              <a16:creationId xmlns:a16="http://schemas.microsoft.com/office/drawing/2014/main" id="{FFBA49C9-65B3-476B-9676-0C000A5E970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88" name="テキスト ボックス 287">
          <a:extLst>
            <a:ext uri="{FF2B5EF4-FFF2-40B4-BE49-F238E27FC236}">
              <a16:creationId xmlns:a16="http://schemas.microsoft.com/office/drawing/2014/main" id="{22E1E3EA-AF33-4C6B-A803-1C05A15043B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89" name="直線コネクタ 288">
          <a:extLst>
            <a:ext uri="{FF2B5EF4-FFF2-40B4-BE49-F238E27FC236}">
              <a16:creationId xmlns:a16="http://schemas.microsoft.com/office/drawing/2014/main" id="{3DD7EC3E-E354-4E7B-BDA4-8FFBA32D6D5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90" name="テキスト ボックス 289">
          <a:extLst>
            <a:ext uri="{FF2B5EF4-FFF2-40B4-BE49-F238E27FC236}">
              <a16:creationId xmlns:a16="http://schemas.microsoft.com/office/drawing/2014/main" id="{4278F5CE-702D-4AD4-B4D1-62649445F49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291" name="直線コネクタ 290">
          <a:extLst>
            <a:ext uri="{FF2B5EF4-FFF2-40B4-BE49-F238E27FC236}">
              <a16:creationId xmlns:a16="http://schemas.microsoft.com/office/drawing/2014/main" id="{5FCE16BF-CBF5-4016-A4AA-20F2FB8E5D5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292" name="テキスト ボックス 291">
          <a:extLst>
            <a:ext uri="{FF2B5EF4-FFF2-40B4-BE49-F238E27FC236}">
              <a16:creationId xmlns:a16="http://schemas.microsoft.com/office/drawing/2014/main" id="{773D4E17-C4BE-4FD2-AD99-EF6C0892DDA2}"/>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93" name="直線コネクタ 292">
          <a:extLst>
            <a:ext uri="{FF2B5EF4-FFF2-40B4-BE49-F238E27FC236}">
              <a16:creationId xmlns:a16="http://schemas.microsoft.com/office/drawing/2014/main" id="{E1DCD7CB-C88E-41BA-AE79-01DE5D76853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94" name="テキスト ボックス 293">
          <a:extLst>
            <a:ext uri="{FF2B5EF4-FFF2-40B4-BE49-F238E27FC236}">
              <a16:creationId xmlns:a16="http://schemas.microsoft.com/office/drawing/2014/main" id="{C3E614B9-B4CE-41FF-83B3-3CC5EE2867D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95" name="直線コネクタ 294">
          <a:extLst>
            <a:ext uri="{FF2B5EF4-FFF2-40B4-BE49-F238E27FC236}">
              <a16:creationId xmlns:a16="http://schemas.microsoft.com/office/drawing/2014/main" id="{B925E99B-7398-4BBD-B170-D8FE147032D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96" name="テキスト ボックス 295">
          <a:extLst>
            <a:ext uri="{FF2B5EF4-FFF2-40B4-BE49-F238E27FC236}">
              <a16:creationId xmlns:a16="http://schemas.microsoft.com/office/drawing/2014/main" id="{4DA9D6A2-0826-4883-B84C-562C0E29858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97" name="直線コネクタ 296">
          <a:extLst>
            <a:ext uri="{FF2B5EF4-FFF2-40B4-BE49-F238E27FC236}">
              <a16:creationId xmlns:a16="http://schemas.microsoft.com/office/drawing/2014/main" id="{EE2FB219-DED2-4472-A6DF-05A893F7B9C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98" name="テキスト ボックス 297">
          <a:extLst>
            <a:ext uri="{FF2B5EF4-FFF2-40B4-BE49-F238E27FC236}">
              <a16:creationId xmlns:a16="http://schemas.microsoft.com/office/drawing/2014/main" id="{D4B20121-C58D-465C-9A63-B557E7931F6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99" name="直線コネクタ 298">
          <a:extLst>
            <a:ext uri="{FF2B5EF4-FFF2-40B4-BE49-F238E27FC236}">
              <a16:creationId xmlns:a16="http://schemas.microsoft.com/office/drawing/2014/main" id="{553BEEEF-3A9F-44BC-BA5D-1B181F1A203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00" name="テキスト ボックス 299">
          <a:extLst>
            <a:ext uri="{FF2B5EF4-FFF2-40B4-BE49-F238E27FC236}">
              <a16:creationId xmlns:a16="http://schemas.microsoft.com/office/drawing/2014/main" id="{16D8B5A9-4EA7-4947-8899-071B20936E5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01" name="直線コネクタ 300">
          <a:extLst>
            <a:ext uri="{FF2B5EF4-FFF2-40B4-BE49-F238E27FC236}">
              <a16:creationId xmlns:a16="http://schemas.microsoft.com/office/drawing/2014/main" id="{9C3BEFDA-22AA-4B36-A3A9-2E86A192B928}"/>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02" name="テキスト ボックス 301">
          <a:extLst>
            <a:ext uri="{FF2B5EF4-FFF2-40B4-BE49-F238E27FC236}">
              <a16:creationId xmlns:a16="http://schemas.microsoft.com/office/drawing/2014/main" id="{36C42CE4-9494-4A1A-A3C1-EA6DE383D072}"/>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03" name="直線コネクタ 302">
          <a:extLst>
            <a:ext uri="{FF2B5EF4-FFF2-40B4-BE49-F238E27FC236}">
              <a16:creationId xmlns:a16="http://schemas.microsoft.com/office/drawing/2014/main" id="{75152E0F-632D-4273-8994-88119FF0C40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4" name="【保健センター・保健所】&#10;有形固定資産減価償却率グラフ枠">
          <a:extLst>
            <a:ext uri="{FF2B5EF4-FFF2-40B4-BE49-F238E27FC236}">
              <a16:creationId xmlns:a16="http://schemas.microsoft.com/office/drawing/2014/main" id="{2AB20DE5-AA79-477A-8220-526E21C5E27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32657</xdr:rowOff>
    </xdr:from>
    <xdr:to>
      <xdr:col>85</xdr:col>
      <xdr:colOff>126364</xdr:colOff>
      <xdr:row>64</xdr:row>
      <xdr:rowOff>130628</xdr:rowOff>
    </xdr:to>
    <xdr:cxnSp macro="">
      <xdr:nvCxnSpPr>
        <xdr:cNvPr id="305" name="直線コネクタ 304">
          <a:extLst>
            <a:ext uri="{FF2B5EF4-FFF2-40B4-BE49-F238E27FC236}">
              <a16:creationId xmlns:a16="http://schemas.microsoft.com/office/drawing/2014/main" id="{C8CE0CD4-C8F6-4D8D-981E-1EECFE655729}"/>
            </a:ext>
          </a:extLst>
        </xdr:cNvPr>
        <xdr:cNvCxnSpPr/>
      </xdr:nvCxnSpPr>
      <xdr:spPr>
        <a:xfrm flipV="1">
          <a:off x="16318864" y="96338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306" name="【保健センター・保健所】&#10;有形固定資産減価償却率最小値テキスト">
          <a:extLst>
            <a:ext uri="{FF2B5EF4-FFF2-40B4-BE49-F238E27FC236}">
              <a16:creationId xmlns:a16="http://schemas.microsoft.com/office/drawing/2014/main" id="{FD218358-5498-48B1-A0B9-64009CB8A8CD}"/>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307" name="直線コネクタ 306">
          <a:extLst>
            <a:ext uri="{FF2B5EF4-FFF2-40B4-BE49-F238E27FC236}">
              <a16:creationId xmlns:a16="http://schemas.microsoft.com/office/drawing/2014/main" id="{E6624B91-CB22-4951-B3C2-F32454D26443}"/>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150784</xdr:rowOff>
    </xdr:from>
    <xdr:ext cx="405111" cy="259045"/>
    <xdr:sp macro="" textlink="">
      <xdr:nvSpPr>
        <xdr:cNvPr id="308" name="【保健センター・保健所】&#10;有形固定資産減価償却率最大値テキスト">
          <a:extLst>
            <a:ext uri="{FF2B5EF4-FFF2-40B4-BE49-F238E27FC236}">
              <a16:creationId xmlns:a16="http://schemas.microsoft.com/office/drawing/2014/main" id="{593A9F4A-2A13-4D9A-A80E-39F0AA8095AF}"/>
            </a:ext>
          </a:extLst>
        </xdr:cNvPr>
        <xdr:cNvSpPr txBox="1"/>
      </xdr:nvSpPr>
      <xdr:spPr>
        <a:xfrm>
          <a:off x="16357600" y="940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32657</xdr:rowOff>
    </xdr:from>
    <xdr:to>
      <xdr:col>86</xdr:col>
      <xdr:colOff>25400</xdr:colOff>
      <xdr:row>56</xdr:row>
      <xdr:rowOff>32657</xdr:rowOff>
    </xdr:to>
    <xdr:cxnSp macro="">
      <xdr:nvCxnSpPr>
        <xdr:cNvPr id="309" name="直線コネクタ 308">
          <a:extLst>
            <a:ext uri="{FF2B5EF4-FFF2-40B4-BE49-F238E27FC236}">
              <a16:creationId xmlns:a16="http://schemas.microsoft.com/office/drawing/2014/main" id="{E7554444-7114-4063-BE0B-C85D003BD157}"/>
            </a:ext>
          </a:extLst>
        </xdr:cNvPr>
        <xdr:cNvCxnSpPr/>
      </xdr:nvCxnSpPr>
      <xdr:spPr>
        <a:xfrm>
          <a:off x="16230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310" name="【保健センター・保健所】&#10;有形固定資産減価償却率平均値テキスト">
          <a:extLst>
            <a:ext uri="{FF2B5EF4-FFF2-40B4-BE49-F238E27FC236}">
              <a16:creationId xmlns:a16="http://schemas.microsoft.com/office/drawing/2014/main" id="{61E9832D-AAB0-463C-9A6F-727C975F27AD}"/>
            </a:ext>
          </a:extLst>
        </xdr:cNvPr>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311" name="フローチャート: 判断 310">
          <a:extLst>
            <a:ext uri="{FF2B5EF4-FFF2-40B4-BE49-F238E27FC236}">
              <a16:creationId xmlns:a16="http://schemas.microsoft.com/office/drawing/2014/main" id="{D7368E16-F3FA-42DB-BF06-78461D4C2D6C}"/>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141877</xdr:rowOff>
    </xdr:from>
    <xdr:to>
      <xdr:col>81</xdr:col>
      <xdr:colOff>101600</xdr:colOff>
      <xdr:row>60</xdr:row>
      <xdr:rowOff>72027</xdr:rowOff>
    </xdr:to>
    <xdr:sp macro="" textlink="">
      <xdr:nvSpPr>
        <xdr:cNvPr id="312" name="フローチャート: 判断 311">
          <a:extLst>
            <a:ext uri="{FF2B5EF4-FFF2-40B4-BE49-F238E27FC236}">
              <a16:creationId xmlns:a16="http://schemas.microsoft.com/office/drawing/2014/main" id="{760673C1-854A-48D2-AF4A-B2E1138C824C}"/>
            </a:ext>
          </a:extLst>
        </xdr:cNvPr>
        <xdr:cNvSpPr/>
      </xdr:nvSpPr>
      <xdr:spPr>
        <a:xfrm>
          <a:off x="15430500" y="1025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313" name="フローチャート: 判断 312">
          <a:extLst>
            <a:ext uri="{FF2B5EF4-FFF2-40B4-BE49-F238E27FC236}">
              <a16:creationId xmlns:a16="http://schemas.microsoft.com/office/drawing/2014/main" id="{97895E4F-0F41-471D-853B-B93235C8CD8E}"/>
            </a:ext>
          </a:extLst>
        </xdr:cNvPr>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158206</xdr:rowOff>
    </xdr:from>
    <xdr:to>
      <xdr:col>72</xdr:col>
      <xdr:colOff>38100</xdr:colOff>
      <xdr:row>60</xdr:row>
      <xdr:rowOff>88356</xdr:rowOff>
    </xdr:to>
    <xdr:sp macro="" textlink="">
      <xdr:nvSpPr>
        <xdr:cNvPr id="314" name="フローチャート: 判断 313">
          <a:extLst>
            <a:ext uri="{FF2B5EF4-FFF2-40B4-BE49-F238E27FC236}">
              <a16:creationId xmlns:a16="http://schemas.microsoft.com/office/drawing/2014/main" id="{7808190E-FE3A-4672-B6B2-573CD305839F}"/>
            </a:ext>
          </a:extLst>
        </xdr:cNvPr>
        <xdr:cNvSpPr/>
      </xdr:nvSpPr>
      <xdr:spPr>
        <a:xfrm>
          <a:off x="13652500" y="1027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104322</xdr:rowOff>
    </xdr:from>
    <xdr:to>
      <xdr:col>67</xdr:col>
      <xdr:colOff>101600</xdr:colOff>
      <xdr:row>60</xdr:row>
      <xdr:rowOff>34472</xdr:rowOff>
    </xdr:to>
    <xdr:sp macro="" textlink="">
      <xdr:nvSpPr>
        <xdr:cNvPr id="315" name="フローチャート: 判断 314">
          <a:extLst>
            <a:ext uri="{FF2B5EF4-FFF2-40B4-BE49-F238E27FC236}">
              <a16:creationId xmlns:a16="http://schemas.microsoft.com/office/drawing/2014/main" id="{4C8072CB-2997-4CE4-AD9D-A9B7810BC3B2}"/>
            </a:ext>
          </a:extLst>
        </xdr:cNvPr>
        <xdr:cNvSpPr/>
      </xdr:nvSpPr>
      <xdr:spPr>
        <a:xfrm>
          <a:off x="12763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16" name="テキスト ボックス 315">
          <a:extLst>
            <a:ext uri="{FF2B5EF4-FFF2-40B4-BE49-F238E27FC236}">
              <a16:creationId xmlns:a16="http://schemas.microsoft.com/office/drawing/2014/main" id="{3B6300FA-A472-4040-B6E9-9F5490966FD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17" name="テキスト ボックス 316">
          <a:extLst>
            <a:ext uri="{FF2B5EF4-FFF2-40B4-BE49-F238E27FC236}">
              <a16:creationId xmlns:a16="http://schemas.microsoft.com/office/drawing/2014/main" id="{779EA1A7-D018-4D4C-8C66-B3D600FD3BC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18" name="テキスト ボックス 317">
          <a:extLst>
            <a:ext uri="{FF2B5EF4-FFF2-40B4-BE49-F238E27FC236}">
              <a16:creationId xmlns:a16="http://schemas.microsoft.com/office/drawing/2014/main" id="{76CC2D01-D4D5-408B-894A-56662A6504F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19" name="テキスト ボックス 318">
          <a:extLst>
            <a:ext uri="{FF2B5EF4-FFF2-40B4-BE49-F238E27FC236}">
              <a16:creationId xmlns:a16="http://schemas.microsoft.com/office/drawing/2014/main" id="{EB89E1F5-0E8F-4990-9B64-7128BA53EBF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20" name="テキスト ボックス 319">
          <a:extLst>
            <a:ext uri="{FF2B5EF4-FFF2-40B4-BE49-F238E27FC236}">
              <a16:creationId xmlns:a16="http://schemas.microsoft.com/office/drawing/2014/main" id="{26E0D4B5-E8FB-45D4-B96E-5D71D419BF3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35741</xdr:rowOff>
    </xdr:from>
    <xdr:to>
      <xdr:col>85</xdr:col>
      <xdr:colOff>177800</xdr:colOff>
      <xdr:row>59</xdr:row>
      <xdr:rowOff>137341</xdr:rowOff>
    </xdr:to>
    <xdr:sp macro="" textlink="">
      <xdr:nvSpPr>
        <xdr:cNvPr id="321" name="楕円 320">
          <a:extLst>
            <a:ext uri="{FF2B5EF4-FFF2-40B4-BE49-F238E27FC236}">
              <a16:creationId xmlns:a16="http://schemas.microsoft.com/office/drawing/2014/main" id="{2BCB9CD3-E0F8-40BD-BA52-51CD1384CDCE}"/>
            </a:ext>
          </a:extLst>
        </xdr:cNvPr>
        <xdr:cNvSpPr/>
      </xdr:nvSpPr>
      <xdr:spPr>
        <a:xfrm>
          <a:off x="162687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58618</xdr:rowOff>
    </xdr:from>
    <xdr:ext cx="405111" cy="259045"/>
    <xdr:sp macro="" textlink="">
      <xdr:nvSpPr>
        <xdr:cNvPr id="322" name="【保健センター・保健所】&#10;有形固定資産減価償却率該当値テキスト">
          <a:extLst>
            <a:ext uri="{FF2B5EF4-FFF2-40B4-BE49-F238E27FC236}">
              <a16:creationId xmlns:a16="http://schemas.microsoft.com/office/drawing/2014/main" id="{22509A1D-7A7D-4119-A3A5-FB6D888DA646}"/>
            </a:ext>
          </a:extLst>
        </xdr:cNvPr>
        <xdr:cNvSpPr txBox="1"/>
      </xdr:nvSpPr>
      <xdr:spPr>
        <a:xfrm>
          <a:off x="16357600" y="10002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1451</xdr:rowOff>
    </xdr:from>
    <xdr:to>
      <xdr:col>81</xdr:col>
      <xdr:colOff>101600</xdr:colOff>
      <xdr:row>59</xdr:row>
      <xdr:rowOff>103051</xdr:rowOff>
    </xdr:to>
    <xdr:sp macro="" textlink="">
      <xdr:nvSpPr>
        <xdr:cNvPr id="323" name="楕円 322">
          <a:extLst>
            <a:ext uri="{FF2B5EF4-FFF2-40B4-BE49-F238E27FC236}">
              <a16:creationId xmlns:a16="http://schemas.microsoft.com/office/drawing/2014/main" id="{1194AB2D-CE53-4A9F-A911-6ECE74B54D58}"/>
            </a:ext>
          </a:extLst>
        </xdr:cNvPr>
        <xdr:cNvSpPr/>
      </xdr:nvSpPr>
      <xdr:spPr>
        <a:xfrm>
          <a:off x="15430500" y="101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52251</xdr:rowOff>
    </xdr:from>
    <xdr:to>
      <xdr:col>85</xdr:col>
      <xdr:colOff>127000</xdr:colOff>
      <xdr:row>59</xdr:row>
      <xdr:rowOff>86541</xdr:rowOff>
    </xdr:to>
    <xdr:cxnSp macro="">
      <xdr:nvCxnSpPr>
        <xdr:cNvPr id="324" name="直線コネクタ 323">
          <a:extLst>
            <a:ext uri="{FF2B5EF4-FFF2-40B4-BE49-F238E27FC236}">
              <a16:creationId xmlns:a16="http://schemas.microsoft.com/office/drawing/2014/main" id="{FA7C2323-AB16-463A-BF61-A5FAC8DCC202}"/>
            </a:ext>
          </a:extLst>
        </xdr:cNvPr>
        <xdr:cNvCxnSpPr/>
      </xdr:nvCxnSpPr>
      <xdr:spPr>
        <a:xfrm>
          <a:off x="15481300" y="1016780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63154</xdr:rowOff>
    </xdr:from>
    <xdr:ext cx="405111" cy="259045"/>
    <xdr:sp macro="" textlink="">
      <xdr:nvSpPr>
        <xdr:cNvPr id="325" name="n_1aveValue【保健センター・保健所】&#10;有形固定資産減価償却率">
          <a:extLst>
            <a:ext uri="{FF2B5EF4-FFF2-40B4-BE49-F238E27FC236}">
              <a16:creationId xmlns:a16="http://schemas.microsoft.com/office/drawing/2014/main" id="{AE5FAA60-A870-40D0-8658-3D7C2F3CC670}"/>
            </a:ext>
          </a:extLst>
        </xdr:cNvPr>
        <xdr:cNvSpPr txBox="1"/>
      </xdr:nvSpPr>
      <xdr:spPr>
        <a:xfrm>
          <a:off x="15266044" y="1035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326" name="n_2aveValue【保健センター・保健所】&#10;有形固定資産減価償却率">
          <a:extLst>
            <a:ext uri="{FF2B5EF4-FFF2-40B4-BE49-F238E27FC236}">
              <a16:creationId xmlns:a16="http://schemas.microsoft.com/office/drawing/2014/main" id="{DCD74EED-D4E5-4C6C-8EAE-581354212DD7}"/>
            </a:ext>
          </a:extLst>
        </xdr:cNvPr>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104883</xdr:rowOff>
    </xdr:from>
    <xdr:ext cx="405111" cy="259045"/>
    <xdr:sp macro="" textlink="">
      <xdr:nvSpPr>
        <xdr:cNvPr id="327" name="n_3aveValue【保健センター・保健所】&#10;有形固定資産減価償却率">
          <a:extLst>
            <a:ext uri="{FF2B5EF4-FFF2-40B4-BE49-F238E27FC236}">
              <a16:creationId xmlns:a16="http://schemas.microsoft.com/office/drawing/2014/main" id="{A8958516-28E3-4F33-BACF-A8BC360EBA0B}"/>
            </a:ext>
          </a:extLst>
        </xdr:cNvPr>
        <xdr:cNvSpPr txBox="1"/>
      </xdr:nvSpPr>
      <xdr:spPr>
        <a:xfrm>
          <a:off x="13500744" y="1004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50999</xdr:rowOff>
    </xdr:from>
    <xdr:ext cx="405111" cy="259045"/>
    <xdr:sp macro="" textlink="">
      <xdr:nvSpPr>
        <xdr:cNvPr id="328" name="n_4aveValue【保健センター・保健所】&#10;有形固定資産減価償却率">
          <a:extLst>
            <a:ext uri="{FF2B5EF4-FFF2-40B4-BE49-F238E27FC236}">
              <a16:creationId xmlns:a16="http://schemas.microsoft.com/office/drawing/2014/main" id="{36604E5E-426B-4A62-A1A2-4955B044039E}"/>
            </a:ext>
          </a:extLst>
        </xdr:cNvPr>
        <xdr:cNvSpPr txBox="1"/>
      </xdr:nvSpPr>
      <xdr:spPr>
        <a:xfrm>
          <a:off x="12611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119578</xdr:rowOff>
    </xdr:from>
    <xdr:ext cx="405111" cy="259045"/>
    <xdr:sp macro="" textlink="">
      <xdr:nvSpPr>
        <xdr:cNvPr id="329" name="n_1mainValue【保健センター・保健所】&#10;有形固定資産減価償却率">
          <a:extLst>
            <a:ext uri="{FF2B5EF4-FFF2-40B4-BE49-F238E27FC236}">
              <a16:creationId xmlns:a16="http://schemas.microsoft.com/office/drawing/2014/main" id="{15687510-CF0F-4B32-8B7E-B10059838AF0}"/>
            </a:ext>
          </a:extLst>
        </xdr:cNvPr>
        <xdr:cNvSpPr txBox="1"/>
      </xdr:nvSpPr>
      <xdr:spPr>
        <a:xfrm>
          <a:off x="152660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30" name="正方形/長方形 329">
          <a:extLst>
            <a:ext uri="{FF2B5EF4-FFF2-40B4-BE49-F238E27FC236}">
              <a16:creationId xmlns:a16="http://schemas.microsoft.com/office/drawing/2014/main" id="{AE891650-0E11-4D6F-8CB9-2EF5960F2EB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31" name="正方形/長方形 330">
          <a:extLst>
            <a:ext uri="{FF2B5EF4-FFF2-40B4-BE49-F238E27FC236}">
              <a16:creationId xmlns:a16="http://schemas.microsoft.com/office/drawing/2014/main" id="{63C1EBA0-B002-4A89-B9D3-B5B02BC65FF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32" name="正方形/長方形 331">
          <a:extLst>
            <a:ext uri="{FF2B5EF4-FFF2-40B4-BE49-F238E27FC236}">
              <a16:creationId xmlns:a16="http://schemas.microsoft.com/office/drawing/2014/main" id="{0AD9AEF5-86EB-411B-B353-053DB59EE4A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33" name="正方形/長方形 332">
          <a:extLst>
            <a:ext uri="{FF2B5EF4-FFF2-40B4-BE49-F238E27FC236}">
              <a16:creationId xmlns:a16="http://schemas.microsoft.com/office/drawing/2014/main" id="{DF301989-CF3B-4F5D-8C27-D9E54F2D6CD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34" name="正方形/長方形 333">
          <a:extLst>
            <a:ext uri="{FF2B5EF4-FFF2-40B4-BE49-F238E27FC236}">
              <a16:creationId xmlns:a16="http://schemas.microsoft.com/office/drawing/2014/main" id="{376EC051-426F-4290-A74F-E222428C773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35" name="正方形/長方形 334">
          <a:extLst>
            <a:ext uri="{FF2B5EF4-FFF2-40B4-BE49-F238E27FC236}">
              <a16:creationId xmlns:a16="http://schemas.microsoft.com/office/drawing/2014/main" id="{C6A29FCE-8AB3-4CAA-AB4A-4AA93C5BD60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36" name="正方形/長方形 335">
          <a:extLst>
            <a:ext uri="{FF2B5EF4-FFF2-40B4-BE49-F238E27FC236}">
              <a16:creationId xmlns:a16="http://schemas.microsoft.com/office/drawing/2014/main" id="{CBB48BB9-ABC4-4607-B3ED-1DC71E0A5E4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37" name="正方形/長方形 336">
          <a:extLst>
            <a:ext uri="{FF2B5EF4-FFF2-40B4-BE49-F238E27FC236}">
              <a16:creationId xmlns:a16="http://schemas.microsoft.com/office/drawing/2014/main" id="{7859E968-26C8-447A-8E8D-92F5179C6DC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38" name="テキスト ボックス 337">
          <a:extLst>
            <a:ext uri="{FF2B5EF4-FFF2-40B4-BE49-F238E27FC236}">
              <a16:creationId xmlns:a16="http://schemas.microsoft.com/office/drawing/2014/main" id="{77CF8972-213D-43D9-9A38-4097505CCA5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39" name="直線コネクタ 338">
          <a:extLst>
            <a:ext uri="{FF2B5EF4-FFF2-40B4-BE49-F238E27FC236}">
              <a16:creationId xmlns:a16="http://schemas.microsoft.com/office/drawing/2014/main" id="{B11BB381-4EB3-4001-B543-036579F96BA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340" name="直線コネクタ 339">
          <a:extLst>
            <a:ext uri="{FF2B5EF4-FFF2-40B4-BE49-F238E27FC236}">
              <a16:creationId xmlns:a16="http://schemas.microsoft.com/office/drawing/2014/main" id="{AFE3C9BF-9CD9-4761-80BD-A22F796A6ACC}"/>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341" name="テキスト ボックス 340">
          <a:extLst>
            <a:ext uri="{FF2B5EF4-FFF2-40B4-BE49-F238E27FC236}">
              <a16:creationId xmlns:a16="http://schemas.microsoft.com/office/drawing/2014/main" id="{163E5B6F-775E-4424-B49A-6B837D8CC8CB}"/>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42" name="直線コネクタ 341">
          <a:extLst>
            <a:ext uri="{FF2B5EF4-FFF2-40B4-BE49-F238E27FC236}">
              <a16:creationId xmlns:a16="http://schemas.microsoft.com/office/drawing/2014/main" id="{9816F654-7133-457C-83EF-97DC63FE33A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43" name="テキスト ボックス 342">
          <a:extLst>
            <a:ext uri="{FF2B5EF4-FFF2-40B4-BE49-F238E27FC236}">
              <a16:creationId xmlns:a16="http://schemas.microsoft.com/office/drawing/2014/main" id="{C35DE363-6B56-4E48-BBC2-4E880983E94F}"/>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344" name="直線コネクタ 343">
          <a:extLst>
            <a:ext uri="{FF2B5EF4-FFF2-40B4-BE49-F238E27FC236}">
              <a16:creationId xmlns:a16="http://schemas.microsoft.com/office/drawing/2014/main" id="{3E5F69EB-DB20-4FFE-926F-696E38FA1288}"/>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345" name="テキスト ボックス 344">
          <a:extLst>
            <a:ext uri="{FF2B5EF4-FFF2-40B4-BE49-F238E27FC236}">
              <a16:creationId xmlns:a16="http://schemas.microsoft.com/office/drawing/2014/main" id="{C1D4FE9E-E598-4F31-85CB-046B868CC954}"/>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46" name="直線コネクタ 345">
          <a:extLst>
            <a:ext uri="{FF2B5EF4-FFF2-40B4-BE49-F238E27FC236}">
              <a16:creationId xmlns:a16="http://schemas.microsoft.com/office/drawing/2014/main" id="{E9286B28-983E-4456-AF20-7D1F08EE9D9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47" name="テキスト ボックス 346">
          <a:extLst>
            <a:ext uri="{FF2B5EF4-FFF2-40B4-BE49-F238E27FC236}">
              <a16:creationId xmlns:a16="http://schemas.microsoft.com/office/drawing/2014/main" id="{6FEE0D96-68B5-40E4-A189-3F6982779C2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48" name="【保健センター・保健所】&#10;一人当たり面積グラフ枠">
          <a:extLst>
            <a:ext uri="{FF2B5EF4-FFF2-40B4-BE49-F238E27FC236}">
              <a16:creationId xmlns:a16="http://schemas.microsoft.com/office/drawing/2014/main" id="{581B646C-2D20-4BBC-B451-D38840FD977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17717</xdr:rowOff>
    </xdr:from>
    <xdr:to>
      <xdr:col>116</xdr:col>
      <xdr:colOff>62864</xdr:colOff>
      <xdr:row>63</xdr:row>
      <xdr:rowOff>46863</xdr:rowOff>
    </xdr:to>
    <xdr:cxnSp macro="">
      <xdr:nvCxnSpPr>
        <xdr:cNvPr id="349" name="直線コネクタ 348">
          <a:extLst>
            <a:ext uri="{FF2B5EF4-FFF2-40B4-BE49-F238E27FC236}">
              <a16:creationId xmlns:a16="http://schemas.microsoft.com/office/drawing/2014/main" id="{BC71F693-F5A8-4CA5-8FAC-194E83C1E762}"/>
            </a:ext>
          </a:extLst>
        </xdr:cNvPr>
        <xdr:cNvCxnSpPr/>
      </xdr:nvCxnSpPr>
      <xdr:spPr>
        <a:xfrm flipV="1">
          <a:off x="22160864" y="9618917"/>
          <a:ext cx="0" cy="12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50690</xdr:rowOff>
    </xdr:from>
    <xdr:ext cx="469744" cy="259045"/>
    <xdr:sp macro="" textlink="">
      <xdr:nvSpPr>
        <xdr:cNvPr id="350" name="【保健センター・保健所】&#10;一人当たり面積最小値テキスト">
          <a:extLst>
            <a:ext uri="{FF2B5EF4-FFF2-40B4-BE49-F238E27FC236}">
              <a16:creationId xmlns:a16="http://schemas.microsoft.com/office/drawing/2014/main" id="{901B7D05-B170-47D6-971B-1B4E2A82C748}"/>
            </a:ext>
          </a:extLst>
        </xdr:cNvPr>
        <xdr:cNvSpPr txBox="1"/>
      </xdr:nvSpPr>
      <xdr:spPr>
        <a:xfrm>
          <a:off x="22199600" y="1085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46863</xdr:rowOff>
    </xdr:from>
    <xdr:to>
      <xdr:col>116</xdr:col>
      <xdr:colOff>152400</xdr:colOff>
      <xdr:row>63</xdr:row>
      <xdr:rowOff>46863</xdr:rowOff>
    </xdr:to>
    <xdr:cxnSp macro="">
      <xdr:nvCxnSpPr>
        <xdr:cNvPr id="351" name="直線コネクタ 350">
          <a:extLst>
            <a:ext uri="{FF2B5EF4-FFF2-40B4-BE49-F238E27FC236}">
              <a16:creationId xmlns:a16="http://schemas.microsoft.com/office/drawing/2014/main" id="{5438638E-9D7E-49E7-8825-2FBF317B274E}"/>
            </a:ext>
          </a:extLst>
        </xdr:cNvPr>
        <xdr:cNvCxnSpPr/>
      </xdr:nvCxnSpPr>
      <xdr:spPr>
        <a:xfrm>
          <a:off x="22072600" y="108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135844</xdr:rowOff>
    </xdr:from>
    <xdr:ext cx="469744" cy="259045"/>
    <xdr:sp macro="" textlink="">
      <xdr:nvSpPr>
        <xdr:cNvPr id="352" name="【保健センター・保健所】&#10;一人当たり面積最大値テキスト">
          <a:extLst>
            <a:ext uri="{FF2B5EF4-FFF2-40B4-BE49-F238E27FC236}">
              <a16:creationId xmlns:a16="http://schemas.microsoft.com/office/drawing/2014/main" id="{B202706C-FDE7-4BCF-8608-4C842B974F64}"/>
            </a:ext>
          </a:extLst>
        </xdr:cNvPr>
        <xdr:cNvSpPr txBox="1"/>
      </xdr:nvSpPr>
      <xdr:spPr>
        <a:xfrm>
          <a:off x="22199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17717</xdr:rowOff>
    </xdr:from>
    <xdr:to>
      <xdr:col>116</xdr:col>
      <xdr:colOff>152400</xdr:colOff>
      <xdr:row>56</xdr:row>
      <xdr:rowOff>17717</xdr:rowOff>
    </xdr:to>
    <xdr:cxnSp macro="">
      <xdr:nvCxnSpPr>
        <xdr:cNvPr id="353" name="直線コネクタ 352">
          <a:extLst>
            <a:ext uri="{FF2B5EF4-FFF2-40B4-BE49-F238E27FC236}">
              <a16:creationId xmlns:a16="http://schemas.microsoft.com/office/drawing/2014/main" id="{876B0633-5015-45B5-916D-897DB90BF18B}"/>
            </a:ext>
          </a:extLst>
        </xdr:cNvPr>
        <xdr:cNvCxnSpPr/>
      </xdr:nvCxnSpPr>
      <xdr:spPr>
        <a:xfrm>
          <a:off x="22072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73931</xdr:rowOff>
    </xdr:from>
    <xdr:ext cx="469744" cy="259045"/>
    <xdr:sp macro="" textlink="">
      <xdr:nvSpPr>
        <xdr:cNvPr id="354" name="【保健センター・保健所】&#10;一人当たり面積平均値テキスト">
          <a:extLst>
            <a:ext uri="{FF2B5EF4-FFF2-40B4-BE49-F238E27FC236}">
              <a16:creationId xmlns:a16="http://schemas.microsoft.com/office/drawing/2014/main" id="{DCA53AA0-714B-4A2A-B935-7E21298E93E1}"/>
            </a:ext>
          </a:extLst>
        </xdr:cNvPr>
        <xdr:cNvSpPr txBox="1"/>
      </xdr:nvSpPr>
      <xdr:spPr>
        <a:xfrm>
          <a:off x="22199600" y="10532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95504</xdr:rowOff>
    </xdr:from>
    <xdr:to>
      <xdr:col>116</xdr:col>
      <xdr:colOff>114300</xdr:colOff>
      <xdr:row>62</xdr:row>
      <xdr:rowOff>25654</xdr:rowOff>
    </xdr:to>
    <xdr:sp macro="" textlink="">
      <xdr:nvSpPr>
        <xdr:cNvPr id="355" name="フローチャート: 判断 354">
          <a:extLst>
            <a:ext uri="{FF2B5EF4-FFF2-40B4-BE49-F238E27FC236}">
              <a16:creationId xmlns:a16="http://schemas.microsoft.com/office/drawing/2014/main" id="{DAA9C35B-EAE1-48F4-8446-4DFFE7ADB5D4}"/>
            </a:ext>
          </a:extLst>
        </xdr:cNvPr>
        <xdr:cNvSpPr/>
      </xdr:nvSpPr>
      <xdr:spPr>
        <a:xfrm>
          <a:off x="22110700" y="1055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145796</xdr:rowOff>
    </xdr:from>
    <xdr:to>
      <xdr:col>112</xdr:col>
      <xdr:colOff>38100</xdr:colOff>
      <xdr:row>62</xdr:row>
      <xdr:rowOff>75946</xdr:rowOff>
    </xdr:to>
    <xdr:sp macro="" textlink="">
      <xdr:nvSpPr>
        <xdr:cNvPr id="356" name="フローチャート: 判断 355">
          <a:extLst>
            <a:ext uri="{FF2B5EF4-FFF2-40B4-BE49-F238E27FC236}">
              <a16:creationId xmlns:a16="http://schemas.microsoft.com/office/drawing/2014/main" id="{319F621D-D89A-4483-88C3-F9039603D166}"/>
            </a:ext>
          </a:extLst>
        </xdr:cNvPr>
        <xdr:cNvSpPr/>
      </xdr:nvSpPr>
      <xdr:spPr>
        <a:xfrm>
          <a:off x="21272500" y="1060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132080</xdr:rowOff>
    </xdr:from>
    <xdr:to>
      <xdr:col>107</xdr:col>
      <xdr:colOff>101600</xdr:colOff>
      <xdr:row>62</xdr:row>
      <xdr:rowOff>62230</xdr:rowOff>
    </xdr:to>
    <xdr:sp macro="" textlink="">
      <xdr:nvSpPr>
        <xdr:cNvPr id="357" name="フローチャート: 判断 356">
          <a:extLst>
            <a:ext uri="{FF2B5EF4-FFF2-40B4-BE49-F238E27FC236}">
              <a16:creationId xmlns:a16="http://schemas.microsoft.com/office/drawing/2014/main" id="{FE3D8FEC-D625-46DB-94D7-F28A9962A2E7}"/>
            </a:ext>
          </a:extLst>
        </xdr:cNvPr>
        <xdr:cNvSpPr/>
      </xdr:nvSpPr>
      <xdr:spPr>
        <a:xfrm>
          <a:off x="203835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140081</xdr:rowOff>
    </xdr:from>
    <xdr:to>
      <xdr:col>102</xdr:col>
      <xdr:colOff>165100</xdr:colOff>
      <xdr:row>62</xdr:row>
      <xdr:rowOff>70231</xdr:rowOff>
    </xdr:to>
    <xdr:sp macro="" textlink="">
      <xdr:nvSpPr>
        <xdr:cNvPr id="358" name="フローチャート: 判断 357">
          <a:extLst>
            <a:ext uri="{FF2B5EF4-FFF2-40B4-BE49-F238E27FC236}">
              <a16:creationId xmlns:a16="http://schemas.microsoft.com/office/drawing/2014/main" id="{2AEB1B56-0B2E-4967-B881-7790EE3745EB}"/>
            </a:ext>
          </a:extLst>
        </xdr:cNvPr>
        <xdr:cNvSpPr/>
      </xdr:nvSpPr>
      <xdr:spPr>
        <a:xfrm>
          <a:off x="19494500" y="1059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148654</xdr:rowOff>
    </xdr:from>
    <xdr:to>
      <xdr:col>98</xdr:col>
      <xdr:colOff>38100</xdr:colOff>
      <xdr:row>62</xdr:row>
      <xdr:rowOff>78804</xdr:rowOff>
    </xdr:to>
    <xdr:sp macro="" textlink="">
      <xdr:nvSpPr>
        <xdr:cNvPr id="359" name="フローチャート: 判断 358">
          <a:extLst>
            <a:ext uri="{FF2B5EF4-FFF2-40B4-BE49-F238E27FC236}">
              <a16:creationId xmlns:a16="http://schemas.microsoft.com/office/drawing/2014/main" id="{C2838517-6A42-4C35-AD01-019AB5E3AB57}"/>
            </a:ext>
          </a:extLst>
        </xdr:cNvPr>
        <xdr:cNvSpPr/>
      </xdr:nvSpPr>
      <xdr:spPr>
        <a:xfrm>
          <a:off x="18605500" y="1060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60" name="テキスト ボックス 359">
          <a:extLst>
            <a:ext uri="{FF2B5EF4-FFF2-40B4-BE49-F238E27FC236}">
              <a16:creationId xmlns:a16="http://schemas.microsoft.com/office/drawing/2014/main" id="{927341F9-37E1-482D-B8C6-024AF31149C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61" name="テキスト ボックス 360">
          <a:extLst>
            <a:ext uri="{FF2B5EF4-FFF2-40B4-BE49-F238E27FC236}">
              <a16:creationId xmlns:a16="http://schemas.microsoft.com/office/drawing/2014/main" id="{F9502151-795D-4EB3-8FFD-FD8255C5DA0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62" name="テキスト ボックス 361">
          <a:extLst>
            <a:ext uri="{FF2B5EF4-FFF2-40B4-BE49-F238E27FC236}">
              <a16:creationId xmlns:a16="http://schemas.microsoft.com/office/drawing/2014/main" id="{CDED48C8-5832-418B-AB5C-2D152F92082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63" name="テキスト ボックス 362">
          <a:extLst>
            <a:ext uri="{FF2B5EF4-FFF2-40B4-BE49-F238E27FC236}">
              <a16:creationId xmlns:a16="http://schemas.microsoft.com/office/drawing/2014/main" id="{1124AA0F-1C7A-4D4D-94FF-9C639512773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64" name="テキスト ボックス 363">
          <a:extLst>
            <a:ext uri="{FF2B5EF4-FFF2-40B4-BE49-F238E27FC236}">
              <a16:creationId xmlns:a16="http://schemas.microsoft.com/office/drawing/2014/main" id="{D6A62B15-A5AB-460B-A56B-85F0CA04A63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28639</xdr:rowOff>
    </xdr:from>
    <xdr:to>
      <xdr:col>116</xdr:col>
      <xdr:colOff>114300</xdr:colOff>
      <xdr:row>60</xdr:row>
      <xdr:rowOff>130239</xdr:rowOff>
    </xdr:to>
    <xdr:sp macro="" textlink="">
      <xdr:nvSpPr>
        <xdr:cNvPr id="365" name="楕円 364">
          <a:extLst>
            <a:ext uri="{FF2B5EF4-FFF2-40B4-BE49-F238E27FC236}">
              <a16:creationId xmlns:a16="http://schemas.microsoft.com/office/drawing/2014/main" id="{0C474A52-40F7-46DC-93EC-BC2C8E59FEFC}"/>
            </a:ext>
          </a:extLst>
        </xdr:cNvPr>
        <xdr:cNvSpPr/>
      </xdr:nvSpPr>
      <xdr:spPr>
        <a:xfrm>
          <a:off x="22110700" y="1031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51516</xdr:rowOff>
    </xdr:from>
    <xdr:ext cx="469744" cy="259045"/>
    <xdr:sp macro="" textlink="">
      <xdr:nvSpPr>
        <xdr:cNvPr id="366" name="【保健センター・保健所】&#10;一人当たり面積該当値テキスト">
          <a:extLst>
            <a:ext uri="{FF2B5EF4-FFF2-40B4-BE49-F238E27FC236}">
              <a16:creationId xmlns:a16="http://schemas.microsoft.com/office/drawing/2014/main" id="{379524B8-16DA-419F-A978-2C56D56444E8}"/>
            </a:ext>
          </a:extLst>
        </xdr:cNvPr>
        <xdr:cNvSpPr txBox="1"/>
      </xdr:nvSpPr>
      <xdr:spPr>
        <a:xfrm>
          <a:off x="22199600" y="1016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46355</xdr:rowOff>
    </xdr:from>
    <xdr:to>
      <xdr:col>112</xdr:col>
      <xdr:colOff>38100</xdr:colOff>
      <xdr:row>60</xdr:row>
      <xdr:rowOff>147955</xdr:rowOff>
    </xdr:to>
    <xdr:sp macro="" textlink="">
      <xdr:nvSpPr>
        <xdr:cNvPr id="367" name="楕円 366">
          <a:extLst>
            <a:ext uri="{FF2B5EF4-FFF2-40B4-BE49-F238E27FC236}">
              <a16:creationId xmlns:a16="http://schemas.microsoft.com/office/drawing/2014/main" id="{50BC9CAB-AD1C-4A7D-94BD-0BB00B7E6414}"/>
            </a:ext>
          </a:extLst>
        </xdr:cNvPr>
        <xdr:cNvSpPr/>
      </xdr:nvSpPr>
      <xdr:spPr>
        <a:xfrm>
          <a:off x="212725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79439</xdr:rowOff>
    </xdr:from>
    <xdr:to>
      <xdr:col>116</xdr:col>
      <xdr:colOff>63500</xdr:colOff>
      <xdr:row>60</xdr:row>
      <xdr:rowOff>97155</xdr:rowOff>
    </xdr:to>
    <xdr:cxnSp macro="">
      <xdr:nvCxnSpPr>
        <xdr:cNvPr id="368" name="直線コネクタ 367">
          <a:extLst>
            <a:ext uri="{FF2B5EF4-FFF2-40B4-BE49-F238E27FC236}">
              <a16:creationId xmlns:a16="http://schemas.microsoft.com/office/drawing/2014/main" id="{D09C855B-1D80-4A9E-8A0B-1B4F2E89DC82}"/>
            </a:ext>
          </a:extLst>
        </xdr:cNvPr>
        <xdr:cNvCxnSpPr/>
      </xdr:nvCxnSpPr>
      <xdr:spPr>
        <a:xfrm flipV="1">
          <a:off x="21323300" y="10366439"/>
          <a:ext cx="8382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67073</xdr:rowOff>
    </xdr:from>
    <xdr:ext cx="469744" cy="259045"/>
    <xdr:sp macro="" textlink="">
      <xdr:nvSpPr>
        <xdr:cNvPr id="369" name="n_1aveValue【保健センター・保健所】&#10;一人当たり面積">
          <a:extLst>
            <a:ext uri="{FF2B5EF4-FFF2-40B4-BE49-F238E27FC236}">
              <a16:creationId xmlns:a16="http://schemas.microsoft.com/office/drawing/2014/main" id="{53E38033-3718-43B3-946E-ADD667ECBD5B}"/>
            </a:ext>
          </a:extLst>
        </xdr:cNvPr>
        <xdr:cNvSpPr txBox="1"/>
      </xdr:nvSpPr>
      <xdr:spPr>
        <a:xfrm>
          <a:off x="21075727" y="1069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78757</xdr:rowOff>
    </xdr:from>
    <xdr:ext cx="469744" cy="259045"/>
    <xdr:sp macro="" textlink="">
      <xdr:nvSpPr>
        <xdr:cNvPr id="370" name="n_2aveValue【保健センター・保健所】&#10;一人当たり面積">
          <a:extLst>
            <a:ext uri="{FF2B5EF4-FFF2-40B4-BE49-F238E27FC236}">
              <a16:creationId xmlns:a16="http://schemas.microsoft.com/office/drawing/2014/main" id="{EA14F19A-CCE8-4350-A141-3140B52D2D9F}"/>
            </a:ext>
          </a:extLst>
        </xdr:cNvPr>
        <xdr:cNvSpPr txBox="1"/>
      </xdr:nvSpPr>
      <xdr:spPr>
        <a:xfrm>
          <a:off x="20199427" y="1036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86758</xdr:rowOff>
    </xdr:from>
    <xdr:ext cx="469744" cy="259045"/>
    <xdr:sp macro="" textlink="">
      <xdr:nvSpPr>
        <xdr:cNvPr id="371" name="n_3aveValue【保健センター・保健所】&#10;一人当たり面積">
          <a:extLst>
            <a:ext uri="{FF2B5EF4-FFF2-40B4-BE49-F238E27FC236}">
              <a16:creationId xmlns:a16="http://schemas.microsoft.com/office/drawing/2014/main" id="{979AE65B-03D2-41FE-8263-53E9B5B12C1D}"/>
            </a:ext>
          </a:extLst>
        </xdr:cNvPr>
        <xdr:cNvSpPr txBox="1"/>
      </xdr:nvSpPr>
      <xdr:spPr>
        <a:xfrm>
          <a:off x="19310427" y="1037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95331</xdr:rowOff>
    </xdr:from>
    <xdr:ext cx="469744" cy="259045"/>
    <xdr:sp macro="" textlink="">
      <xdr:nvSpPr>
        <xdr:cNvPr id="372" name="n_4aveValue【保健センター・保健所】&#10;一人当たり面積">
          <a:extLst>
            <a:ext uri="{FF2B5EF4-FFF2-40B4-BE49-F238E27FC236}">
              <a16:creationId xmlns:a16="http://schemas.microsoft.com/office/drawing/2014/main" id="{CC043173-4350-4482-B821-045B46F5B1C5}"/>
            </a:ext>
          </a:extLst>
        </xdr:cNvPr>
        <xdr:cNvSpPr txBox="1"/>
      </xdr:nvSpPr>
      <xdr:spPr>
        <a:xfrm>
          <a:off x="18421427" y="1038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164482</xdr:rowOff>
    </xdr:from>
    <xdr:ext cx="469744" cy="259045"/>
    <xdr:sp macro="" textlink="">
      <xdr:nvSpPr>
        <xdr:cNvPr id="373" name="n_1mainValue【保健センター・保健所】&#10;一人当たり面積">
          <a:extLst>
            <a:ext uri="{FF2B5EF4-FFF2-40B4-BE49-F238E27FC236}">
              <a16:creationId xmlns:a16="http://schemas.microsoft.com/office/drawing/2014/main" id="{AFB00890-39B3-44D2-9DC1-2DA79AFEF0E1}"/>
            </a:ext>
          </a:extLst>
        </xdr:cNvPr>
        <xdr:cNvSpPr txBox="1"/>
      </xdr:nvSpPr>
      <xdr:spPr>
        <a:xfrm>
          <a:off x="21075727" y="1010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74" name="正方形/長方形 373">
          <a:extLst>
            <a:ext uri="{FF2B5EF4-FFF2-40B4-BE49-F238E27FC236}">
              <a16:creationId xmlns:a16="http://schemas.microsoft.com/office/drawing/2014/main" id="{506EBDD1-CD3B-4068-BAC8-FCFBF7CCF68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75" name="正方形/長方形 374">
          <a:extLst>
            <a:ext uri="{FF2B5EF4-FFF2-40B4-BE49-F238E27FC236}">
              <a16:creationId xmlns:a16="http://schemas.microsoft.com/office/drawing/2014/main" id="{2300AEBB-A0B5-41B2-9A81-94B5D4B25A8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76" name="正方形/長方形 375">
          <a:extLst>
            <a:ext uri="{FF2B5EF4-FFF2-40B4-BE49-F238E27FC236}">
              <a16:creationId xmlns:a16="http://schemas.microsoft.com/office/drawing/2014/main" id="{F84C5EA9-E86F-409B-9F0F-73F145ABA2A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77" name="正方形/長方形 376">
          <a:extLst>
            <a:ext uri="{FF2B5EF4-FFF2-40B4-BE49-F238E27FC236}">
              <a16:creationId xmlns:a16="http://schemas.microsoft.com/office/drawing/2014/main" id="{C2CE187C-DF19-4205-84DC-64FFEECF925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78" name="正方形/長方形 377">
          <a:extLst>
            <a:ext uri="{FF2B5EF4-FFF2-40B4-BE49-F238E27FC236}">
              <a16:creationId xmlns:a16="http://schemas.microsoft.com/office/drawing/2014/main" id="{E9BCE18A-6C7F-4537-90B3-2F20B62BBD4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79" name="正方形/長方形 378">
          <a:extLst>
            <a:ext uri="{FF2B5EF4-FFF2-40B4-BE49-F238E27FC236}">
              <a16:creationId xmlns:a16="http://schemas.microsoft.com/office/drawing/2014/main" id="{2C5E517A-AD0A-484A-B48D-4309BBDA9EC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80" name="正方形/長方形 379">
          <a:extLst>
            <a:ext uri="{FF2B5EF4-FFF2-40B4-BE49-F238E27FC236}">
              <a16:creationId xmlns:a16="http://schemas.microsoft.com/office/drawing/2014/main" id="{77D3B234-CEAF-48F5-AAC6-422982254AC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1" name="正方形/長方形 380">
          <a:extLst>
            <a:ext uri="{FF2B5EF4-FFF2-40B4-BE49-F238E27FC236}">
              <a16:creationId xmlns:a16="http://schemas.microsoft.com/office/drawing/2014/main" id="{F60177E5-2BA2-4FE9-8E9A-E0C5E5C4DD9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82" name="テキスト ボックス 381">
          <a:extLst>
            <a:ext uri="{FF2B5EF4-FFF2-40B4-BE49-F238E27FC236}">
              <a16:creationId xmlns:a16="http://schemas.microsoft.com/office/drawing/2014/main" id="{1BAD6709-4E22-4376-A1C0-80AA4C7EAEF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83" name="直線コネクタ 382">
          <a:extLst>
            <a:ext uri="{FF2B5EF4-FFF2-40B4-BE49-F238E27FC236}">
              <a16:creationId xmlns:a16="http://schemas.microsoft.com/office/drawing/2014/main" id="{D707CA22-B650-4278-9A6F-BC19675A725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84" name="テキスト ボックス 383">
          <a:extLst>
            <a:ext uri="{FF2B5EF4-FFF2-40B4-BE49-F238E27FC236}">
              <a16:creationId xmlns:a16="http://schemas.microsoft.com/office/drawing/2014/main" id="{65C19E79-2A5C-4101-9FEF-865F25CB4F5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85" name="直線コネクタ 384">
          <a:extLst>
            <a:ext uri="{FF2B5EF4-FFF2-40B4-BE49-F238E27FC236}">
              <a16:creationId xmlns:a16="http://schemas.microsoft.com/office/drawing/2014/main" id="{3C6E1418-73DC-49FE-9991-E9F920007FB8}"/>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86" name="テキスト ボックス 385">
          <a:extLst>
            <a:ext uri="{FF2B5EF4-FFF2-40B4-BE49-F238E27FC236}">
              <a16:creationId xmlns:a16="http://schemas.microsoft.com/office/drawing/2014/main" id="{24A7A043-86D5-4A77-B502-57DDFE690905}"/>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87" name="直線コネクタ 386">
          <a:extLst>
            <a:ext uri="{FF2B5EF4-FFF2-40B4-BE49-F238E27FC236}">
              <a16:creationId xmlns:a16="http://schemas.microsoft.com/office/drawing/2014/main" id="{5FF2C961-001D-43F8-A559-8B3F1FBCBEAF}"/>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88" name="テキスト ボックス 387">
          <a:extLst>
            <a:ext uri="{FF2B5EF4-FFF2-40B4-BE49-F238E27FC236}">
              <a16:creationId xmlns:a16="http://schemas.microsoft.com/office/drawing/2014/main" id="{95F687AD-C80B-4756-8477-7F5A111F5759}"/>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89" name="直線コネクタ 388">
          <a:extLst>
            <a:ext uri="{FF2B5EF4-FFF2-40B4-BE49-F238E27FC236}">
              <a16:creationId xmlns:a16="http://schemas.microsoft.com/office/drawing/2014/main" id="{011A2B9B-D75C-44AA-9F16-C664B10740B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90" name="テキスト ボックス 389">
          <a:extLst>
            <a:ext uri="{FF2B5EF4-FFF2-40B4-BE49-F238E27FC236}">
              <a16:creationId xmlns:a16="http://schemas.microsoft.com/office/drawing/2014/main" id="{4DA32A4D-55C2-43BA-ABCB-CB5B2270CC8C}"/>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91" name="直線コネクタ 390">
          <a:extLst>
            <a:ext uri="{FF2B5EF4-FFF2-40B4-BE49-F238E27FC236}">
              <a16:creationId xmlns:a16="http://schemas.microsoft.com/office/drawing/2014/main" id="{772F4948-E0C2-4CE8-A01A-F5B6566A1A8D}"/>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92" name="テキスト ボックス 391">
          <a:extLst>
            <a:ext uri="{FF2B5EF4-FFF2-40B4-BE49-F238E27FC236}">
              <a16:creationId xmlns:a16="http://schemas.microsoft.com/office/drawing/2014/main" id="{6D1DE1A1-EB9F-4171-BA11-9A021126E979}"/>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93" name="直線コネクタ 392">
          <a:extLst>
            <a:ext uri="{FF2B5EF4-FFF2-40B4-BE49-F238E27FC236}">
              <a16:creationId xmlns:a16="http://schemas.microsoft.com/office/drawing/2014/main" id="{5617A0CD-9DA0-47DA-B0E9-3940642056DD}"/>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394" name="テキスト ボックス 393">
          <a:extLst>
            <a:ext uri="{FF2B5EF4-FFF2-40B4-BE49-F238E27FC236}">
              <a16:creationId xmlns:a16="http://schemas.microsoft.com/office/drawing/2014/main" id="{1E1ACF99-E6B2-4997-9F68-D5467682E24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95" name="直線コネクタ 394">
          <a:extLst>
            <a:ext uri="{FF2B5EF4-FFF2-40B4-BE49-F238E27FC236}">
              <a16:creationId xmlns:a16="http://schemas.microsoft.com/office/drawing/2014/main" id="{BD984D52-FA9C-4E14-BD4A-0F532B1E804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6" name="【消防施設】&#10;有形固定資産減価償却率グラフ枠">
          <a:extLst>
            <a:ext uri="{FF2B5EF4-FFF2-40B4-BE49-F238E27FC236}">
              <a16:creationId xmlns:a16="http://schemas.microsoft.com/office/drawing/2014/main" id="{1B51B88B-09F9-4A2B-A86F-991F2A7AD8F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397" name="直線コネクタ 396">
          <a:extLst>
            <a:ext uri="{FF2B5EF4-FFF2-40B4-BE49-F238E27FC236}">
              <a16:creationId xmlns:a16="http://schemas.microsoft.com/office/drawing/2014/main" id="{6DC53CAA-DF13-485F-B87E-DFE750287078}"/>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398" name="【消防施設】&#10;有形固定資産減価償却率最小値テキスト">
          <a:extLst>
            <a:ext uri="{FF2B5EF4-FFF2-40B4-BE49-F238E27FC236}">
              <a16:creationId xmlns:a16="http://schemas.microsoft.com/office/drawing/2014/main" id="{92A35A64-9E81-4D4B-8E9E-B74FADA818EB}"/>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399" name="直線コネクタ 398">
          <a:extLst>
            <a:ext uri="{FF2B5EF4-FFF2-40B4-BE49-F238E27FC236}">
              <a16:creationId xmlns:a16="http://schemas.microsoft.com/office/drawing/2014/main" id="{0EF3B1C2-A245-4344-B528-28152B31E5EB}"/>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400" name="【消防施設】&#10;有形固定資産減価償却率最大値テキスト">
          <a:extLst>
            <a:ext uri="{FF2B5EF4-FFF2-40B4-BE49-F238E27FC236}">
              <a16:creationId xmlns:a16="http://schemas.microsoft.com/office/drawing/2014/main" id="{140B3CA5-5E58-4A99-BA8B-7CFBFF27194A}"/>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01" name="直線コネクタ 400">
          <a:extLst>
            <a:ext uri="{FF2B5EF4-FFF2-40B4-BE49-F238E27FC236}">
              <a16:creationId xmlns:a16="http://schemas.microsoft.com/office/drawing/2014/main" id="{4BC177F2-EC11-4984-B275-FD5448D2642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160038</xdr:rowOff>
    </xdr:from>
    <xdr:ext cx="405111" cy="259045"/>
    <xdr:sp macro="" textlink="">
      <xdr:nvSpPr>
        <xdr:cNvPr id="402" name="【消防施設】&#10;有形固定資産減価償却率平均値テキスト">
          <a:extLst>
            <a:ext uri="{FF2B5EF4-FFF2-40B4-BE49-F238E27FC236}">
              <a16:creationId xmlns:a16="http://schemas.microsoft.com/office/drawing/2014/main" id="{FDEE3458-DB8D-4EED-8083-41121380747D}"/>
            </a:ext>
          </a:extLst>
        </xdr:cNvPr>
        <xdr:cNvSpPr txBox="1"/>
      </xdr:nvSpPr>
      <xdr:spPr>
        <a:xfrm>
          <a:off x="16357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403" name="フローチャート: 判断 402">
          <a:extLst>
            <a:ext uri="{FF2B5EF4-FFF2-40B4-BE49-F238E27FC236}">
              <a16:creationId xmlns:a16="http://schemas.microsoft.com/office/drawing/2014/main" id="{33EF95B0-B5FD-43DF-AD25-B1D5735B9D87}"/>
            </a:ext>
          </a:extLst>
        </xdr:cNvPr>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404" name="フローチャート: 判断 403">
          <a:extLst>
            <a:ext uri="{FF2B5EF4-FFF2-40B4-BE49-F238E27FC236}">
              <a16:creationId xmlns:a16="http://schemas.microsoft.com/office/drawing/2014/main" id="{8882ABB9-8A90-416D-98C4-AACF66FB9987}"/>
            </a:ext>
          </a:extLst>
        </xdr:cNvPr>
        <xdr:cNvSpPr/>
      </xdr:nvSpPr>
      <xdr:spPr>
        <a:xfrm>
          <a:off x="15430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160020</xdr:rowOff>
    </xdr:from>
    <xdr:to>
      <xdr:col>76</xdr:col>
      <xdr:colOff>165100</xdr:colOff>
      <xdr:row>82</xdr:row>
      <xdr:rowOff>90170</xdr:rowOff>
    </xdr:to>
    <xdr:sp macro="" textlink="">
      <xdr:nvSpPr>
        <xdr:cNvPr id="405" name="フローチャート: 判断 404">
          <a:extLst>
            <a:ext uri="{FF2B5EF4-FFF2-40B4-BE49-F238E27FC236}">
              <a16:creationId xmlns:a16="http://schemas.microsoft.com/office/drawing/2014/main" id="{2969A2DE-0306-46B7-9689-F03742C7BD2B}"/>
            </a:ext>
          </a:extLst>
        </xdr:cNvPr>
        <xdr:cNvSpPr/>
      </xdr:nvSpPr>
      <xdr:spPr>
        <a:xfrm>
          <a:off x="14541500" y="1404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3811</xdr:rowOff>
    </xdr:from>
    <xdr:to>
      <xdr:col>72</xdr:col>
      <xdr:colOff>38100</xdr:colOff>
      <xdr:row>82</xdr:row>
      <xdr:rowOff>105411</xdr:rowOff>
    </xdr:to>
    <xdr:sp macro="" textlink="">
      <xdr:nvSpPr>
        <xdr:cNvPr id="406" name="フローチャート: 判断 405">
          <a:extLst>
            <a:ext uri="{FF2B5EF4-FFF2-40B4-BE49-F238E27FC236}">
              <a16:creationId xmlns:a16="http://schemas.microsoft.com/office/drawing/2014/main" id="{F44314C1-F933-4D64-9D7A-A68E623C3CF3}"/>
            </a:ext>
          </a:extLst>
        </xdr:cNvPr>
        <xdr:cNvSpPr/>
      </xdr:nvSpPr>
      <xdr:spPr>
        <a:xfrm>
          <a:off x="13652500" y="1406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163830</xdr:rowOff>
    </xdr:from>
    <xdr:to>
      <xdr:col>67</xdr:col>
      <xdr:colOff>101600</xdr:colOff>
      <xdr:row>82</xdr:row>
      <xdr:rowOff>93980</xdr:rowOff>
    </xdr:to>
    <xdr:sp macro="" textlink="">
      <xdr:nvSpPr>
        <xdr:cNvPr id="407" name="フローチャート: 判断 406">
          <a:extLst>
            <a:ext uri="{FF2B5EF4-FFF2-40B4-BE49-F238E27FC236}">
              <a16:creationId xmlns:a16="http://schemas.microsoft.com/office/drawing/2014/main" id="{C8688B27-F9A6-40E9-8817-46A0BB58D40A}"/>
            </a:ext>
          </a:extLst>
        </xdr:cNvPr>
        <xdr:cNvSpPr/>
      </xdr:nvSpPr>
      <xdr:spPr>
        <a:xfrm>
          <a:off x="12763500" y="1405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08" name="テキスト ボックス 407">
          <a:extLst>
            <a:ext uri="{FF2B5EF4-FFF2-40B4-BE49-F238E27FC236}">
              <a16:creationId xmlns:a16="http://schemas.microsoft.com/office/drawing/2014/main" id="{E0526DC3-8FC7-4D8C-B0D6-4123A90964D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09" name="テキスト ボックス 408">
          <a:extLst>
            <a:ext uri="{FF2B5EF4-FFF2-40B4-BE49-F238E27FC236}">
              <a16:creationId xmlns:a16="http://schemas.microsoft.com/office/drawing/2014/main" id="{EDE3738E-F32D-48CD-836F-2B344490E6B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10" name="テキスト ボックス 409">
          <a:extLst>
            <a:ext uri="{FF2B5EF4-FFF2-40B4-BE49-F238E27FC236}">
              <a16:creationId xmlns:a16="http://schemas.microsoft.com/office/drawing/2014/main" id="{70101650-A001-42EE-B5DF-FF1D8ECC2B9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11" name="テキスト ボックス 410">
          <a:extLst>
            <a:ext uri="{FF2B5EF4-FFF2-40B4-BE49-F238E27FC236}">
              <a16:creationId xmlns:a16="http://schemas.microsoft.com/office/drawing/2014/main" id="{C9C87EBD-3401-4B3E-B95D-504ED2CAB18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12" name="テキスト ボックス 411">
          <a:extLst>
            <a:ext uri="{FF2B5EF4-FFF2-40B4-BE49-F238E27FC236}">
              <a16:creationId xmlns:a16="http://schemas.microsoft.com/office/drawing/2014/main" id="{55E5B9B2-3381-4080-BFBB-3C3DA556FBB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8889</xdr:rowOff>
    </xdr:from>
    <xdr:to>
      <xdr:col>85</xdr:col>
      <xdr:colOff>177800</xdr:colOff>
      <xdr:row>84</xdr:row>
      <xdr:rowOff>110489</xdr:rowOff>
    </xdr:to>
    <xdr:sp macro="" textlink="">
      <xdr:nvSpPr>
        <xdr:cNvPr id="413" name="楕円 412">
          <a:extLst>
            <a:ext uri="{FF2B5EF4-FFF2-40B4-BE49-F238E27FC236}">
              <a16:creationId xmlns:a16="http://schemas.microsoft.com/office/drawing/2014/main" id="{CF580179-45D4-4533-9E75-EB80360B064E}"/>
            </a:ext>
          </a:extLst>
        </xdr:cNvPr>
        <xdr:cNvSpPr/>
      </xdr:nvSpPr>
      <xdr:spPr>
        <a:xfrm>
          <a:off x="16268700" y="1441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158766</xdr:rowOff>
    </xdr:from>
    <xdr:ext cx="405111" cy="259045"/>
    <xdr:sp macro="" textlink="">
      <xdr:nvSpPr>
        <xdr:cNvPr id="414" name="【消防施設】&#10;有形固定資産減価償却率該当値テキスト">
          <a:extLst>
            <a:ext uri="{FF2B5EF4-FFF2-40B4-BE49-F238E27FC236}">
              <a16:creationId xmlns:a16="http://schemas.microsoft.com/office/drawing/2014/main" id="{B06957A8-8A31-4868-AE34-3267A47B1CC6}"/>
            </a:ext>
          </a:extLst>
        </xdr:cNvPr>
        <xdr:cNvSpPr txBox="1"/>
      </xdr:nvSpPr>
      <xdr:spPr>
        <a:xfrm>
          <a:off x="16357600" y="14389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165100</xdr:rowOff>
    </xdr:from>
    <xdr:to>
      <xdr:col>81</xdr:col>
      <xdr:colOff>101600</xdr:colOff>
      <xdr:row>84</xdr:row>
      <xdr:rowOff>95250</xdr:rowOff>
    </xdr:to>
    <xdr:sp macro="" textlink="">
      <xdr:nvSpPr>
        <xdr:cNvPr id="415" name="楕円 414">
          <a:extLst>
            <a:ext uri="{FF2B5EF4-FFF2-40B4-BE49-F238E27FC236}">
              <a16:creationId xmlns:a16="http://schemas.microsoft.com/office/drawing/2014/main" id="{865266C2-576A-4E58-AEE1-6C12B53D1822}"/>
            </a:ext>
          </a:extLst>
        </xdr:cNvPr>
        <xdr:cNvSpPr/>
      </xdr:nvSpPr>
      <xdr:spPr>
        <a:xfrm>
          <a:off x="15430500" y="1439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44450</xdr:rowOff>
    </xdr:from>
    <xdr:to>
      <xdr:col>85</xdr:col>
      <xdr:colOff>127000</xdr:colOff>
      <xdr:row>84</xdr:row>
      <xdr:rowOff>59689</xdr:rowOff>
    </xdr:to>
    <xdr:cxnSp macro="">
      <xdr:nvCxnSpPr>
        <xdr:cNvPr id="416" name="直線コネクタ 415">
          <a:extLst>
            <a:ext uri="{FF2B5EF4-FFF2-40B4-BE49-F238E27FC236}">
              <a16:creationId xmlns:a16="http://schemas.microsoft.com/office/drawing/2014/main" id="{FE219028-5851-41CD-8002-667B9A99DC12}"/>
            </a:ext>
          </a:extLst>
        </xdr:cNvPr>
        <xdr:cNvCxnSpPr/>
      </xdr:nvCxnSpPr>
      <xdr:spPr>
        <a:xfrm>
          <a:off x="15481300" y="1444625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52088</xdr:rowOff>
    </xdr:from>
    <xdr:ext cx="405111" cy="259045"/>
    <xdr:sp macro="" textlink="">
      <xdr:nvSpPr>
        <xdr:cNvPr id="417" name="n_1aveValue【消防施設】&#10;有形固定資産減価償却率">
          <a:extLst>
            <a:ext uri="{FF2B5EF4-FFF2-40B4-BE49-F238E27FC236}">
              <a16:creationId xmlns:a16="http://schemas.microsoft.com/office/drawing/2014/main" id="{C47A390B-E2B2-4EE4-9E17-A6F92D5856FD}"/>
            </a:ext>
          </a:extLst>
        </xdr:cNvPr>
        <xdr:cNvSpPr txBox="1"/>
      </xdr:nvSpPr>
      <xdr:spPr>
        <a:xfrm>
          <a:off x="15266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106697</xdr:rowOff>
    </xdr:from>
    <xdr:ext cx="405111" cy="259045"/>
    <xdr:sp macro="" textlink="">
      <xdr:nvSpPr>
        <xdr:cNvPr id="418" name="n_2aveValue【消防施設】&#10;有形固定資産減価償却率">
          <a:extLst>
            <a:ext uri="{FF2B5EF4-FFF2-40B4-BE49-F238E27FC236}">
              <a16:creationId xmlns:a16="http://schemas.microsoft.com/office/drawing/2014/main" id="{24203687-6DB9-4421-89E7-7DC0D4DFC58C}"/>
            </a:ext>
          </a:extLst>
        </xdr:cNvPr>
        <xdr:cNvSpPr txBox="1"/>
      </xdr:nvSpPr>
      <xdr:spPr>
        <a:xfrm>
          <a:off x="14389744" y="1382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121938</xdr:rowOff>
    </xdr:from>
    <xdr:ext cx="405111" cy="259045"/>
    <xdr:sp macro="" textlink="">
      <xdr:nvSpPr>
        <xdr:cNvPr id="419" name="n_3aveValue【消防施設】&#10;有形固定資産減価償却率">
          <a:extLst>
            <a:ext uri="{FF2B5EF4-FFF2-40B4-BE49-F238E27FC236}">
              <a16:creationId xmlns:a16="http://schemas.microsoft.com/office/drawing/2014/main" id="{4F68CD53-1BDC-420B-A365-0332A99EB64A}"/>
            </a:ext>
          </a:extLst>
        </xdr:cNvPr>
        <xdr:cNvSpPr txBox="1"/>
      </xdr:nvSpPr>
      <xdr:spPr>
        <a:xfrm>
          <a:off x="13500744" y="1383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110507</xdr:rowOff>
    </xdr:from>
    <xdr:ext cx="405111" cy="259045"/>
    <xdr:sp macro="" textlink="">
      <xdr:nvSpPr>
        <xdr:cNvPr id="420" name="n_4aveValue【消防施設】&#10;有形固定資産減価償却率">
          <a:extLst>
            <a:ext uri="{FF2B5EF4-FFF2-40B4-BE49-F238E27FC236}">
              <a16:creationId xmlns:a16="http://schemas.microsoft.com/office/drawing/2014/main" id="{8C84F68A-5ED3-4A18-8A27-2CF0A8ED1064}"/>
            </a:ext>
          </a:extLst>
        </xdr:cNvPr>
        <xdr:cNvSpPr txBox="1"/>
      </xdr:nvSpPr>
      <xdr:spPr>
        <a:xfrm>
          <a:off x="12611744" y="1382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86377</xdr:rowOff>
    </xdr:from>
    <xdr:ext cx="405111" cy="259045"/>
    <xdr:sp macro="" textlink="">
      <xdr:nvSpPr>
        <xdr:cNvPr id="421" name="n_1mainValue【消防施設】&#10;有形固定資産減価償却率">
          <a:extLst>
            <a:ext uri="{FF2B5EF4-FFF2-40B4-BE49-F238E27FC236}">
              <a16:creationId xmlns:a16="http://schemas.microsoft.com/office/drawing/2014/main" id="{6FE92512-D402-4846-869E-326B67C5EE06}"/>
            </a:ext>
          </a:extLst>
        </xdr:cNvPr>
        <xdr:cNvSpPr txBox="1"/>
      </xdr:nvSpPr>
      <xdr:spPr>
        <a:xfrm>
          <a:off x="15266044" y="14488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22" name="正方形/長方形 421">
          <a:extLst>
            <a:ext uri="{FF2B5EF4-FFF2-40B4-BE49-F238E27FC236}">
              <a16:creationId xmlns:a16="http://schemas.microsoft.com/office/drawing/2014/main" id="{D2B2589A-B4BC-4376-89E7-D240AE9005C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23" name="正方形/長方形 422">
          <a:extLst>
            <a:ext uri="{FF2B5EF4-FFF2-40B4-BE49-F238E27FC236}">
              <a16:creationId xmlns:a16="http://schemas.microsoft.com/office/drawing/2014/main" id="{6A486DE5-2889-4BC5-A0F0-6B0F150268B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24" name="正方形/長方形 423">
          <a:extLst>
            <a:ext uri="{FF2B5EF4-FFF2-40B4-BE49-F238E27FC236}">
              <a16:creationId xmlns:a16="http://schemas.microsoft.com/office/drawing/2014/main" id="{A8EFD488-6A3F-43DE-BDB0-92044DA361B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25" name="正方形/長方形 424">
          <a:extLst>
            <a:ext uri="{FF2B5EF4-FFF2-40B4-BE49-F238E27FC236}">
              <a16:creationId xmlns:a16="http://schemas.microsoft.com/office/drawing/2014/main" id="{09C7BF12-1B08-47D0-A6BD-EA3B1196D1B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26" name="正方形/長方形 425">
          <a:extLst>
            <a:ext uri="{FF2B5EF4-FFF2-40B4-BE49-F238E27FC236}">
              <a16:creationId xmlns:a16="http://schemas.microsoft.com/office/drawing/2014/main" id="{7EF38471-DADE-4C17-8324-BDA355DF779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27" name="正方形/長方形 426">
          <a:extLst>
            <a:ext uri="{FF2B5EF4-FFF2-40B4-BE49-F238E27FC236}">
              <a16:creationId xmlns:a16="http://schemas.microsoft.com/office/drawing/2014/main" id="{6ADCCB30-13CB-439F-97CE-18C52EA0B05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28" name="正方形/長方形 427">
          <a:extLst>
            <a:ext uri="{FF2B5EF4-FFF2-40B4-BE49-F238E27FC236}">
              <a16:creationId xmlns:a16="http://schemas.microsoft.com/office/drawing/2014/main" id="{F7893594-CE25-42B7-A2C6-7B7C072B8B1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29" name="正方形/長方形 428">
          <a:extLst>
            <a:ext uri="{FF2B5EF4-FFF2-40B4-BE49-F238E27FC236}">
              <a16:creationId xmlns:a16="http://schemas.microsoft.com/office/drawing/2014/main" id="{5D7BA435-3A89-431F-AD00-EADC6A3CA11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30" name="テキスト ボックス 429">
          <a:extLst>
            <a:ext uri="{FF2B5EF4-FFF2-40B4-BE49-F238E27FC236}">
              <a16:creationId xmlns:a16="http://schemas.microsoft.com/office/drawing/2014/main" id="{77DE3E58-C0BC-4102-B19F-5633971B215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31" name="直線コネクタ 430">
          <a:extLst>
            <a:ext uri="{FF2B5EF4-FFF2-40B4-BE49-F238E27FC236}">
              <a16:creationId xmlns:a16="http://schemas.microsoft.com/office/drawing/2014/main" id="{86717091-4FDE-4C0E-B56D-9613A64C954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32" name="直線コネクタ 431">
          <a:extLst>
            <a:ext uri="{FF2B5EF4-FFF2-40B4-BE49-F238E27FC236}">
              <a16:creationId xmlns:a16="http://schemas.microsoft.com/office/drawing/2014/main" id="{AEDA68C4-FDDD-4161-BC9A-A6A1BC26F628}"/>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33" name="テキスト ボックス 432">
          <a:extLst>
            <a:ext uri="{FF2B5EF4-FFF2-40B4-BE49-F238E27FC236}">
              <a16:creationId xmlns:a16="http://schemas.microsoft.com/office/drawing/2014/main" id="{5F3C76F6-1523-4A07-8B74-7FFC3E3EE4E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34" name="直線コネクタ 433">
          <a:extLst>
            <a:ext uri="{FF2B5EF4-FFF2-40B4-BE49-F238E27FC236}">
              <a16:creationId xmlns:a16="http://schemas.microsoft.com/office/drawing/2014/main" id="{2D04BA6B-41FD-4863-90DE-B752DA29FC6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35" name="テキスト ボックス 434">
          <a:extLst>
            <a:ext uri="{FF2B5EF4-FFF2-40B4-BE49-F238E27FC236}">
              <a16:creationId xmlns:a16="http://schemas.microsoft.com/office/drawing/2014/main" id="{296FDCA7-03BD-4F62-9E21-8363E4E1A615}"/>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36" name="直線コネクタ 435">
          <a:extLst>
            <a:ext uri="{FF2B5EF4-FFF2-40B4-BE49-F238E27FC236}">
              <a16:creationId xmlns:a16="http://schemas.microsoft.com/office/drawing/2014/main" id="{B58813BA-35C6-40CF-AC7B-998E97CB9DE1}"/>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37" name="テキスト ボックス 436">
          <a:extLst>
            <a:ext uri="{FF2B5EF4-FFF2-40B4-BE49-F238E27FC236}">
              <a16:creationId xmlns:a16="http://schemas.microsoft.com/office/drawing/2014/main" id="{84BD7C9B-C0C8-4AC2-8AD9-4FE4C39C54A5}"/>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38" name="直線コネクタ 437">
          <a:extLst>
            <a:ext uri="{FF2B5EF4-FFF2-40B4-BE49-F238E27FC236}">
              <a16:creationId xmlns:a16="http://schemas.microsoft.com/office/drawing/2014/main" id="{8B5B9E7D-A502-4A6B-9FA3-658AAFA6526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39" name="テキスト ボックス 438">
          <a:extLst>
            <a:ext uri="{FF2B5EF4-FFF2-40B4-BE49-F238E27FC236}">
              <a16:creationId xmlns:a16="http://schemas.microsoft.com/office/drawing/2014/main" id="{E3ED19AF-FF67-4B18-89C5-A31EA6CCB41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40" name="直線コネクタ 439">
          <a:extLst>
            <a:ext uri="{FF2B5EF4-FFF2-40B4-BE49-F238E27FC236}">
              <a16:creationId xmlns:a16="http://schemas.microsoft.com/office/drawing/2014/main" id="{EFC01CBB-8393-4FD3-9070-1AC07AA35543}"/>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41" name="テキスト ボックス 440">
          <a:extLst>
            <a:ext uri="{FF2B5EF4-FFF2-40B4-BE49-F238E27FC236}">
              <a16:creationId xmlns:a16="http://schemas.microsoft.com/office/drawing/2014/main" id="{CC27939A-E9F0-4E2F-B7D7-394E6140FBEA}"/>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42" name="直線コネクタ 441">
          <a:extLst>
            <a:ext uri="{FF2B5EF4-FFF2-40B4-BE49-F238E27FC236}">
              <a16:creationId xmlns:a16="http://schemas.microsoft.com/office/drawing/2014/main" id="{A333D6F3-918D-4591-A201-C72E469DC4E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43" name="テキスト ボックス 442">
          <a:extLst>
            <a:ext uri="{FF2B5EF4-FFF2-40B4-BE49-F238E27FC236}">
              <a16:creationId xmlns:a16="http://schemas.microsoft.com/office/drawing/2014/main" id="{F0384AE4-F350-4413-B6E6-0999F07E44D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44" name="【消防施設】&#10;一人当たり面積グラフ枠">
          <a:extLst>
            <a:ext uri="{FF2B5EF4-FFF2-40B4-BE49-F238E27FC236}">
              <a16:creationId xmlns:a16="http://schemas.microsoft.com/office/drawing/2014/main" id="{1D2DB018-AD13-49FE-9305-D442A11AB46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445" name="直線コネクタ 444">
          <a:extLst>
            <a:ext uri="{FF2B5EF4-FFF2-40B4-BE49-F238E27FC236}">
              <a16:creationId xmlns:a16="http://schemas.microsoft.com/office/drawing/2014/main" id="{C7DD2FB1-33AF-4CC8-9F4D-55C205903366}"/>
            </a:ext>
          </a:extLst>
        </xdr:cNvPr>
        <xdr:cNvCxnSpPr/>
      </xdr:nvCxnSpPr>
      <xdr:spPr>
        <a:xfrm flipV="1">
          <a:off x="221608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446" name="【消防施設】&#10;一人当たり面積最小値テキスト">
          <a:extLst>
            <a:ext uri="{FF2B5EF4-FFF2-40B4-BE49-F238E27FC236}">
              <a16:creationId xmlns:a16="http://schemas.microsoft.com/office/drawing/2014/main" id="{F8381854-8A00-4AA6-ACD2-C5BD99C17094}"/>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447" name="直線コネクタ 446">
          <a:extLst>
            <a:ext uri="{FF2B5EF4-FFF2-40B4-BE49-F238E27FC236}">
              <a16:creationId xmlns:a16="http://schemas.microsoft.com/office/drawing/2014/main" id="{611BFA0B-386C-45F7-BAAD-86FC9FFAD58C}"/>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448" name="【消防施設】&#10;一人当たり面積最大値テキスト">
          <a:extLst>
            <a:ext uri="{FF2B5EF4-FFF2-40B4-BE49-F238E27FC236}">
              <a16:creationId xmlns:a16="http://schemas.microsoft.com/office/drawing/2014/main" id="{13D33189-CA30-4598-BFA0-2662DDA5EFFA}"/>
            </a:ext>
          </a:extLst>
        </xdr:cNvPr>
        <xdr:cNvSpPr txBox="1"/>
      </xdr:nvSpPr>
      <xdr:spPr>
        <a:xfrm>
          <a:off x="221996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449" name="直線コネクタ 448">
          <a:extLst>
            <a:ext uri="{FF2B5EF4-FFF2-40B4-BE49-F238E27FC236}">
              <a16:creationId xmlns:a16="http://schemas.microsoft.com/office/drawing/2014/main" id="{DEDA64F7-475F-451D-B5B7-EE2553A7CB5F}"/>
            </a:ext>
          </a:extLst>
        </xdr:cNvPr>
        <xdr:cNvCxnSpPr/>
      </xdr:nvCxnSpPr>
      <xdr:spPr>
        <a:xfrm>
          <a:off x="22072600" y="1350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450" name="【消防施設】&#10;一人当たり面積平均値テキスト">
          <a:extLst>
            <a:ext uri="{FF2B5EF4-FFF2-40B4-BE49-F238E27FC236}">
              <a16:creationId xmlns:a16="http://schemas.microsoft.com/office/drawing/2014/main" id="{ABB108DE-1C66-4201-8909-514AD767385C}"/>
            </a:ext>
          </a:extLst>
        </xdr:cNvPr>
        <xdr:cNvSpPr txBox="1"/>
      </xdr:nvSpPr>
      <xdr:spPr>
        <a:xfrm>
          <a:off x="22199600" y="1440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451" name="フローチャート: 判断 450">
          <a:extLst>
            <a:ext uri="{FF2B5EF4-FFF2-40B4-BE49-F238E27FC236}">
              <a16:creationId xmlns:a16="http://schemas.microsoft.com/office/drawing/2014/main" id="{5CF584FC-47C3-4AB5-9642-36072E73A1E9}"/>
            </a:ext>
          </a:extLst>
        </xdr:cNvPr>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84837</xdr:rowOff>
    </xdr:from>
    <xdr:to>
      <xdr:col>112</xdr:col>
      <xdr:colOff>38100</xdr:colOff>
      <xdr:row>85</xdr:row>
      <xdr:rowOff>14987</xdr:rowOff>
    </xdr:to>
    <xdr:sp macro="" textlink="">
      <xdr:nvSpPr>
        <xdr:cNvPr id="452" name="フローチャート: 判断 451">
          <a:extLst>
            <a:ext uri="{FF2B5EF4-FFF2-40B4-BE49-F238E27FC236}">
              <a16:creationId xmlns:a16="http://schemas.microsoft.com/office/drawing/2014/main" id="{CBAEAD33-8BBE-4FBA-A672-04ED6DAC3ACE}"/>
            </a:ext>
          </a:extLst>
        </xdr:cNvPr>
        <xdr:cNvSpPr/>
      </xdr:nvSpPr>
      <xdr:spPr>
        <a:xfrm>
          <a:off x="212725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254</xdr:rowOff>
    </xdr:from>
    <xdr:to>
      <xdr:col>107</xdr:col>
      <xdr:colOff>101600</xdr:colOff>
      <xdr:row>85</xdr:row>
      <xdr:rowOff>101854</xdr:rowOff>
    </xdr:to>
    <xdr:sp macro="" textlink="">
      <xdr:nvSpPr>
        <xdr:cNvPr id="453" name="フローチャート: 判断 452">
          <a:extLst>
            <a:ext uri="{FF2B5EF4-FFF2-40B4-BE49-F238E27FC236}">
              <a16:creationId xmlns:a16="http://schemas.microsoft.com/office/drawing/2014/main" id="{23B5C7BC-2FDF-47FB-8A51-34A2DE67B3EE}"/>
            </a:ext>
          </a:extLst>
        </xdr:cNvPr>
        <xdr:cNvSpPr/>
      </xdr:nvSpPr>
      <xdr:spPr>
        <a:xfrm>
          <a:off x="20383500" y="1457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156463</xdr:rowOff>
    </xdr:from>
    <xdr:to>
      <xdr:col>102</xdr:col>
      <xdr:colOff>165100</xdr:colOff>
      <xdr:row>85</xdr:row>
      <xdr:rowOff>86613</xdr:rowOff>
    </xdr:to>
    <xdr:sp macro="" textlink="">
      <xdr:nvSpPr>
        <xdr:cNvPr id="454" name="フローチャート: 判断 453">
          <a:extLst>
            <a:ext uri="{FF2B5EF4-FFF2-40B4-BE49-F238E27FC236}">
              <a16:creationId xmlns:a16="http://schemas.microsoft.com/office/drawing/2014/main" id="{FFCBED5C-6415-4813-98B7-4F36098CD380}"/>
            </a:ext>
          </a:extLst>
        </xdr:cNvPr>
        <xdr:cNvSpPr/>
      </xdr:nvSpPr>
      <xdr:spPr>
        <a:xfrm>
          <a:off x="19494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142748</xdr:rowOff>
    </xdr:from>
    <xdr:to>
      <xdr:col>98</xdr:col>
      <xdr:colOff>38100</xdr:colOff>
      <xdr:row>85</xdr:row>
      <xdr:rowOff>72898</xdr:rowOff>
    </xdr:to>
    <xdr:sp macro="" textlink="">
      <xdr:nvSpPr>
        <xdr:cNvPr id="455" name="フローチャート: 判断 454">
          <a:extLst>
            <a:ext uri="{FF2B5EF4-FFF2-40B4-BE49-F238E27FC236}">
              <a16:creationId xmlns:a16="http://schemas.microsoft.com/office/drawing/2014/main" id="{F69CF76F-844D-4DC7-8F86-F4554A4832A0}"/>
            </a:ext>
          </a:extLst>
        </xdr:cNvPr>
        <xdr:cNvSpPr/>
      </xdr:nvSpPr>
      <xdr:spPr>
        <a:xfrm>
          <a:off x="18605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56" name="テキスト ボックス 455">
          <a:extLst>
            <a:ext uri="{FF2B5EF4-FFF2-40B4-BE49-F238E27FC236}">
              <a16:creationId xmlns:a16="http://schemas.microsoft.com/office/drawing/2014/main" id="{B1023B53-30DF-4D42-A351-429A5091949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57" name="テキスト ボックス 456">
          <a:extLst>
            <a:ext uri="{FF2B5EF4-FFF2-40B4-BE49-F238E27FC236}">
              <a16:creationId xmlns:a16="http://schemas.microsoft.com/office/drawing/2014/main" id="{90086D49-4E6F-4FCC-8E80-35C0969FE84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58" name="テキスト ボックス 457">
          <a:extLst>
            <a:ext uri="{FF2B5EF4-FFF2-40B4-BE49-F238E27FC236}">
              <a16:creationId xmlns:a16="http://schemas.microsoft.com/office/drawing/2014/main" id="{B44E024B-D0D3-4C7A-AA03-D9BB41FF456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59" name="テキスト ボックス 458">
          <a:extLst>
            <a:ext uri="{FF2B5EF4-FFF2-40B4-BE49-F238E27FC236}">
              <a16:creationId xmlns:a16="http://schemas.microsoft.com/office/drawing/2014/main" id="{0453FB36-466E-4396-B686-995731E92EE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60" name="テキスト ボックス 459">
          <a:extLst>
            <a:ext uri="{FF2B5EF4-FFF2-40B4-BE49-F238E27FC236}">
              <a16:creationId xmlns:a16="http://schemas.microsoft.com/office/drawing/2014/main" id="{95527A8D-10BD-4F8D-BFD0-E64954D5F61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36068</xdr:rowOff>
    </xdr:from>
    <xdr:to>
      <xdr:col>116</xdr:col>
      <xdr:colOff>114300</xdr:colOff>
      <xdr:row>85</xdr:row>
      <xdr:rowOff>137668</xdr:rowOff>
    </xdr:to>
    <xdr:sp macro="" textlink="">
      <xdr:nvSpPr>
        <xdr:cNvPr id="461" name="楕円 460">
          <a:extLst>
            <a:ext uri="{FF2B5EF4-FFF2-40B4-BE49-F238E27FC236}">
              <a16:creationId xmlns:a16="http://schemas.microsoft.com/office/drawing/2014/main" id="{D9418307-35D9-4F12-9238-B91C3C9B19EA}"/>
            </a:ext>
          </a:extLst>
        </xdr:cNvPr>
        <xdr:cNvSpPr/>
      </xdr:nvSpPr>
      <xdr:spPr>
        <a:xfrm>
          <a:off x="22110700" y="1460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14495</xdr:rowOff>
    </xdr:from>
    <xdr:ext cx="469744" cy="259045"/>
    <xdr:sp macro="" textlink="">
      <xdr:nvSpPr>
        <xdr:cNvPr id="462" name="【消防施設】&#10;一人当たり面積該当値テキスト">
          <a:extLst>
            <a:ext uri="{FF2B5EF4-FFF2-40B4-BE49-F238E27FC236}">
              <a16:creationId xmlns:a16="http://schemas.microsoft.com/office/drawing/2014/main" id="{15413A2B-1862-459E-BB32-1D80DA9D77A1}"/>
            </a:ext>
          </a:extLst>
        </xdr:cNvPr>
        <xdr:cNvSpPr txBox="1"/>
      </xdr:nvSpPr>
      <xdr:spPr>
        <a:xfrm>
          <a:off x="22199600" y="14587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43687</xdr:rowOff>
    </xdr:from>
    <xdr:to>
      <xdr:col>112</xdr:col>
      <xdr:colOff>38100</xdr:colOff>
      <xdr:row>85</xdr:row>
      <xdr:rowOff>145287</xdr:rowOff>
    </xdr:to>
    <xdr:sp macro="" textlink="">
      <xdr:nvSpPr>
        <xdr:cNvPr id="463" name="楕円 462">
          <a:extLst>
            <a:ext uri="{FF2B5EF4-FFF2-40B4-BE49-F238E27FC236}">
              <a16:creationId xmlns:a16="http://schemas.microsoft.com/office/drawing/2014/main" id="{7D036996-87AE-4B7C-8CBD-AFDCD0D8DA4C}"/>
            </a:ext>
          </a:extLst>
        </xdr:cNvPr>
        <xdr:cNvSpPr/>
      </xdr:nvSpPr>
      <xdr:spPr>
        <a:xfrm>
          <a:off x="21272500" y="1461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86868</xdr:rowOff>
    </xdr:from>
    <xdr:to>
      <xdr:col>116</xdr:col>
      <xdr:colOff>63500</xdr:colOff>
      <xdr:row>85</xdr:row>
      <xdr:rowOff>94487</xdr:rowOff>
    </xdr:to>
    <xdr:cxnSp macro="">
      <xdr:nvCxnSpPr>
        <xdr:cNvPr id="464" name="直線コネクタ 463">
          <a:extLst>
            <a:ext uri="{FF2B5EF4-FFF2-40B4-BE49-F238E27FC236}">
              <a16:creationId xmlns:a16="http://schemas.microsoft.com/office/drawing/2014/main" id="{BD055D94-7748-4499-955E-33DE600B8564}"/>
            </a:ext>
          </a:extLst>
        </xdr:cNvPr>
        <xdr:cNvCxnSpPr/>
      </xdr:nvCxnSpPr>
      <xdr:spPr>
        <a:xfrm flipV="1">
          <a:off x="21323300" y="14660118"/>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31514</xdr:rowOff>
    </xdr:from>
    <xdr:ext cx="469744" cy="259045"/>
    <xdr:sp macro="" textlink="">
      <xdr:nvSpPr>
        <xdr:cNvPr id="465" name="n_1aveValue【消防施設】&#10;一人当たり面積">
          <a:extLst>
            <a:ext uri="{FF2B5EF4-FFF2-40B4-BE49-F238E27FC236}">
              <a16:creationId xmlns:a16="http://schemas.microsoft.com/office/drawing/2014/main" id="{A83CBECB-BBB4-48B0-8D2B-BDF66127BCF7}"/>
            </a:ext>
          </a:extLst>
        </xdr:cNvPr>
        <xdr:cNvSpPr txBox="1"/>
      </xdr:nvSpPr>
      <xdr:spPr>
        <a:xfrm>
          <a:off x="21075727" y="1426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118381</xdr:rowOff>
    </xdr:from>
    <xdr:ext cx="469744" cy="259045"/>
    <xdr:sp macro="" textlink="">
      <xdr:nvSpPr>
        <xdr:cNvPr id="466" name="n_2aveValue【消防施設】&#10;一人当たり面積">
          <a:extLst>
            <a:ext uri="{FF2B5EF4-FFF2-40B4-BE49-F238E27FC236}">
              <a16:creationId xmlns:a16="http://schemas.microsoft.com/office/drawing/2014/main" id="{FC98656C-A45C-400C-92A4-EF7D10FE1224}"/>
            </a:ext>
          </a:extLst>
        </xdr:cNvPr>
        <xdr:cNvSpPr txBox="1"/>
      </xdr:nvSpPr>
      <xdr:spPr>
        <a:xfrm>
          <a:off x="20199427" y="14348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103140</xdr:rowOff>
    </xdr:from>
    <xdr:ext cx="469744" cy="259045"/>
    <xdr:sp macro="" textlink="">
      <xdr:nvSpPr>
        <xdr:cNvPr id="467" name="n_3aveValue【消防施設】&#10;一人当たり面積">
          <a:extLst>
            <a:ext uri="{FF2B5EF4-FFF2-40B4-BE49-F238E27FC236}">
              <a16:creationId xmlns:a16="http://schemas.microsoft.com/office/drawing/2014/main" id="{B16D9CAC-BD04-4A18-9963-16DC616308B1}"/>
            </a:ext>
          </a:extLst>
        </xdr:cNvPr>
        <xdr:cNvSpPr txBox="1"/>
      </xdr:nvSpPr>
      <xdr:spPr>
        <a:xfrm>
          <a:off x="19310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89425</xdr:rowOff>
    </xdr:from>
    <xdr:ext cx="469744" cy="259045"/>
    <xdr:sp macro="" textlink="">
      <xdr:nvSpPr>
        <xdr:cNvPr id="468" name="n_4aveValue【消防施設】&#10;一人当たり面積">
          <a:extLst>
            <a:ext uri="{FF2B5EF4-FFF2-40B4-BE49-F238E27FC236}">
              <a16:creationId xmlns:a16="http://schemas.microsoft.com/office/drawing/2014/main" id="{6D9A20E9-FC6B-4775-8D07-B5ED863D5FD7}"/>
            </a:ext>
          </a:extLst>
        </xdr:cNvPr>
        <xdr:cNvSpPr txBox="1"/>
      </xdr:nvSpPr>
      <xdr:spPr>
        <a:xfrm>
          <a:off x="18421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136414</xdr:rowOff>
    </xdr:from>
    <xdr:ext cx="469744" cy="259045"/>
    <xdr:sp macro="" textlink="">
      <xdr:nvSpPr>
        <xdr:cNvPr id="469" name="n_1mainValue【消防施設】&#10;一人当たり面積">
          <a:extLst>
            <a:ext uri="{FF2B5EF4-FFF2-40B4-BE49-F238E27FC236}">
              <a16:creationId xmlns:a16="http://schemas.microsoft.com/office/drawing/2014/main" id="{C6209CCC-FF20-4618-B5AF-F4D1846A867D}"/>
            </a:ext>
          </a:extLst>
        </xdr:cNvPr>
        <xdr:cNvSpPr txBox="1"/>
      </xdr:nvSpPr>
      <xdr:spPr>
        <a:xfrm>
          <a:off x="21075727" y="1470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0" name="正方形/長方形 469">
          <a:extLst>
            <a:ext uri="{FF2B5EF4-FFF2-40B4-BE49-F238E27FC236}">
              <a16:creationId xmlns:a16="http://schemas.microsoft.com/office/drawing/2014/main" id="{DDD984F4-9CAB-427E-B7FC-E63BD317036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1" name="正方形/長方形 470">
          <a:extLst>
            <a:ext uri="{FF2B5EF4-FFF2-40B4-BE49-F238E27FC236}">
              <a16:creationId xmlns:a16="http://schemas.microsoft.com/office/drawing/2014/main" id="{99D73E08-D470-4678-B7A0-B947BDB4067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2" name="正方形/長方形 471">
          <a:extLst>
            <a:ext uri="{FF2B5EF4-FFF2-40B4-BE49-F238E27FC236}">
              <a16:creationId xmlns:a16="http://schemas.microsoft.com/office/drawing/2014/main" id="{F9AE38B1-E1AF-438A-8A8F-E817BEE6721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3" name="正方形/長方形 472">
          <a:extLst>
            <a:ext uri="{FF2B5EF4-FFF2-40B4-BE49-F238E27FC236}">
              <a16:creationId xmlns:a16="http://schemas.microsoft.com/office/drawing/2014/main" id="{6681C932-DA39-44E9-B11B-50B709E8F68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4" name="正方形/長方形 473">
          <a:extLst>
            <a:ext uri="{FF2B5EF4-FFF2-40B4-BE49-F238E27FC236}">
              <a16:creationId xmlns:a16="http://schemas.microsoft.com/office/drawing/2014/main" id="{698366F3-2D78-476F-A66A-19B14DA2BFE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75" name="正方形/長方形 474">
          <a:extLst>
            <a:ext uri="{FF2B5EF4-FFF2-40B4-BE49-F238E27FC236}">
              <a16:creationId xmlns:a16="http://schemas.microsoft.com/office/drawing/2014/main" id="{173B749F-82D4-45D1-BD5B-A59B200D5F6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76" name="正方形/長方形 475">
          <a:extLst>
            <a:ext uri="{FF2B5EF4-FFF2-40B4-BE49-F238E27FC236}">
              <a16:creationId xmlns:a16="http://schemas.microsoft.com/office/drawing/2014/main" id="{8D5E5D6E-21E8-4694-9D1C-AD33AABCB7C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7" name="正方形/長方形 476">
          <a:extLst>
            <a:ext uri="{FF2B5EF4-FFF2-40B4-BE49-F238E27FC236}">
              <a16:creationId xmlns:a16="http://schemas.microsoft.com/office/drawing/2014/main" id="{D0643695-02E2-406B-AF36-40ED4B94FA2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78" name="テキスト ボックス 477">
          <a:extLst>
            <a:ext uri="{FF2B5EF4-FFF2-40B4-BE49-F238E27FC236}">
              <a16:creationId xmlns:a16="http://schemas.microsoft.com/office/drawing/2014/main" id="{DC7550C9-2E8E-44D1-98AD-D0F23B24030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79" name="直線コネクタ 478">
          <a:extLst>
            <a:ext uri="{FF2B5EF4-FFF2-40B4-BE49-F238E27FC236}">
              <a16:creationId xmlns:a16="http://schemas.microsoft.com/office/drawing/2014/main" id="{72FA446E-FEDE-4885-8EC5-993786A7D37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80" name="テキスト ボックス 479">
          <a:extLst>
            <a:ext uri="{FF2B5EF4-FFF2-40B4-BE49-F238E27FC236}">
              <a16:creationId xmlns:a16="http://schemas.microsoft.com/office/drawing/2014/main" id="{7EEAC4EC-E2B1-48C2-BEF7-44787A266F2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81" name="直線コネクタ 480">
          <a:extLst>
            <a:ext uri="{FF2B5EF4-FFF2-40B4-BE49-F238E27FC236}">
              <a16:creationId xmlns:a16="http://schemas.microsoft.com/office/drawing/2014/main" id="{2C0D7FCB-0690-49C1-9790-83F62E5853A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82" name="テキスト ボックス 481">
          <a:extLst>
            <a:ext uri="{FF2B5EF4-FFF2-40B4-BE49-F238E27FC236}">
              <a16:creationId xmlns:a16="http://schemas.microsoft.com/office/drawing/2014/main" id="{D09063C9-2A83-4D9D-9359-F011A6436F1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83" name="直線コネクタ 482">
          <a:extLst>
            <a:ext uri="{FF2B5EF4-FFF2-40B4-BE49-F238E27FC236}">
              <a16:creationId xmlns:a16="http://schemas.microsoft.com/office/drawing/2014/main" id="{4E84BA78-B851-4818-B641-26EA50C61FC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84" name="テキスト ボックス 483">
          <a:extLst>
            <a:ext uri="{FF2B5EF4-FFF2-40B4-BE49-F238E27FC236}">
              <a16:creationId xmlns:a16="http://schemas.microsoft.com/office/drawing/2014/main" id="{B8583551-EDBB-443B-9AFE-65A5217373C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85" name="直線コネクタ 484">
          <a:extLst>
            <a:ext uri="{FF2B5EF4-FFF2-40B4-BE49-F238E27FC236}">
              <a16:creationId xmlns:a16="http://schemas.microsoft.com/office/drawing/2014/main" id="{30C6758C-B4D9-49B7-83F9-247958FDFC9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86" name="テキスト ボックス 485">
          <a:extLst>
            <a:ext uri="{FF2B5EF4-FFF2-40B4-BE49-F238E27FC236}">
              <a16:creationId xmlns:a16="http://schemas.microsoft.com/office/drawing/2014/main" id="{79A4C21A-AF52-428F-855E-E3CDD4B60F6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87" name="直線コネクタ 486">
          <a:extLst>
            <a:ext uri="{FF2B5EF4-FFF2-40B4-BE49-F238E27FC236}">
              <a16:creationId xmlns:a16="http://schemas.microsoft.com/office/drawing/2014/main" id="{9CC8251D-D254-4526-9129-ED27151AD13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88" name="テキスト ボックス 487">
          <a:extLst>
            <a:ext uri="{FF2B5EF4-FFF2-40B4-BE49-F238E27FC236}">
              <a16:creationId xmlns:a16="http://schemas.microsoft.com/office/drawing/2014/main" id="{47499697-8023-467A-A372-2E2FD28948A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89" name="直線コネクタ 488">
          <a:extLst>
            <a:ext uri="{FF2B5EF4-FFF2-40B4-BE49-F238E27FC236}">
              <a16:creationId xmlns:a16="http://schemas.microsoft.com/office/drawing/2014/main" id="{5C940456-2C0C-4A13-8434-F5C1A5EFE59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0" name="テキスト ボックス 489">
          <a:extLst>
            <a:ext uri="{FF2B5EF4-FFF2-40B4-BE49-F238E27FC236}">
              <a16:creationId xmlns:a16="http://schemas.microsoft.com/office/drawing/2014/main" id="{8D0A1A2D-BD4E-475E-AB93-357CFAC7A77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1" name="直線コネクタ 490">
          <a:extLst>
            <a:ext uri="{FF2B5EF4-FFF2-40B4-BE49-F238E27FC236}">
              <a16:creationId xmlns:a16="http://schemas.microsoft.com/office/drawing/2014/main" id="{8C41BEC8-DA4E-472A-9202-8DCCD2C6C8D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92" name="テキスト ボックス 491">
          <a:extLst>
            <a:ext uri="{FF2B5EF4-FFF2-40B4-BE49-F238E27FC236}">
              <a16:creationId xmlns:a16="http://schemas.microsoft.com/office/drawing/2014/main" id="{81C6E06D-A28D-4A90-9EDF-0526C67248F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3" name="直線コネクタ 492">
          <a:extLst>
            <a:ext uri="{FF2B5EF4-FFF2-40B4-BE49-F238E27FC236}">
              <a16:creationId xmlns:a16="http://schemas.microsoft.com/office/drawing/2014/main" id="{6AF161E7-7F86-4D4A-A440-4722BE4AC20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4" name="【庁舎】&#10;有形固定資産減価償却率グラフ枠">
          <a:extLst>
            <a:ext uri="{FF2B5EF4-FFF2-40B4-BE49-F238E27FC236}">
              <a16:creationId xmlns:a16="http://schemas.microsoft.com/office/drawing/2014/main" id="{0DDF5F53-BE03-4FD2-90CB-C9145518D73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495" name="直線コネクタ 494">
          <a:extLst>
            <a:ext uri="{FF2B5EF4-FFF2-40B4-BE49-F238E27FC236}">
              <a16:creationId xmlns:a16="http://schemas.microsoft.com/office/drawing/2014/main" id="{3101F2C6-5165-4214-B7F1-65864F7B9A69}"/>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96" name="【庁舎】&#10;有形固定資産減価償却率最小値テキスト">
          <a:extLst>
            <a:ext uri="{FF2B5EF4-FFF2-40B4-BE49-F238E27FC236}">
              <a16:creationId xmlns:a16="http://schemas.microsoft.com/office/drawing/2014/main" id="{A722BEDF-1D74-44D3-A440-8D8820E85DF4}"/>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97" name="直線コネクタ 496">
          <a:extLst>
            <a:ext uri="{FF2B5EF4-FFF2-40B4-BE49-F238E27FC236}">
              <a16:creationId xmlns:a16="http://schemas.microsoft.com/office/drawing/2014/main" id="{07597A9E-047D-4123-80E2-7B630E7FE37B}"/>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498" name="【庁舎】&#10;有形固定資産減価償却率最大値テキスト">
          <a:extLst>
            <a:ext uri="{FF2B5EF4-FFF2-40B4-BE49-F238E27FC236}">
              <a16:creationId xmlns:a16="http://schemas.microsoft.com/office/drawing/2014/main" id="{B54595F4-90FB-4451-AA73-34C744FFB9F7}"/>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499" name="直線コネクタ 498">
          <a:extLst>
            <a:ext uri="{FF2B5EF4-FFF2-40B4-BE49-F238E27FC236}">
              <a16:creationId xmlns:a16="http://schemas.microsoft.com/office/drawing/2014/main" id="{47832C74-3C8E-4DDF-86F3-B3684854AF10}"/>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500" name="【庁舎】&#10;有形固定資産減価償却率平均値テキスト">
          <a:extLst>
            <a:ext uri="{FF2B5EF4-FFF2-40B4-BE49-F238E27FC236}">
              <a16:creationId xmlns:a16="http://schemas.microsoft.com/office/drawing/2014/main" id="{68F64239-15F3-432B-A1D6-627689A602EE}"/>
            </a:ext>
          </a:extLst>
        </xdr:cNvPr>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501" name="フローチャート: 判断 500">
          <a:extLst>
            <a:ext uri="{FF2B5EF4-FFF2-40B4-BE49-F238E27FC236}">
              <a16:creationId xmlns:a16="http://schemas.microsoft.com/office/drawing/2014/main" id="{5D922D82-972F-4CC5-9420-5D5C5CD5DA84}"/>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58057</xdr:rowOff>
    </xdr:from>
    <xdr:to>
      <xdr:col>81</xdr:col>
      <xdr:colOff>101600</xdr:colOff>
      <xdr:row>104</xdr:row>
      <xdr:rowOff>159657</xdr:rowOff>
    </xdr:to>
    <xdr:sp macro="" textlink="">
      <xdr:nvSpPr>
        <xdr:cNvPr id="502" name="フローチャート: 判断 501">
          <a:extLst>
            <a:ext uri="{FF2B5EF4-FFF2-40B4-BE49-F238E27FC236}">
              <a16:creationId xmlns:a16="http://schemas.microsoft.com/office/drawing/2014/main" id="{BD191D80-7408-40DF-AB52-D31D74455F98}"/>
            </a:ext>
          </a:extLst>
        </xdr:cNvPr>
        <xdr:cNvSpPr/>
      </xdr:nvSpPr>
      <xdr:spPr>
        <a:xfrm>
          <a:off x="1543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53158</xdr:rowOff>
    </xdr:from>
    <xdr:to>
      <xdr:col>76</xdr:col>
      <xdr:colOff>165100</xdr:colOff>
      <xdr:row>105</xdr:row>
      <xdr:rowOff>154758</xdr:rowOff>
    </xdr:to>
    <xdr:sp macro="" textlink="">
      <xdr:nvSpPr>
        <xdr:cNvPr id="503" name="フローチャート: 判断 502">
          <a:extLst>
            <a:ext uri="{FF2B5EF4-FFF2-40B4-BE49-F238E27FC236}">
              <a16:creationId xmlns:a16="http://schemas.microsoft.com/office/drawing/2014/main" id="{5F09FDA2-7742-437D-96BB-A4A481260BC6}"/>
            </a:ext>
          </a:extLst>
        </xdr:cNvPr>
        <xdr:cNvSpPr/>
      </xdr:nvSpPr>
      <xdr:spPr>
        <a:xfrm>
          <a:off x="14541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64588</xdr:rowOff>
    </xdr:from>
    <xdr:to>
      <xdr:col>72</xdr:col>
      <xdr:colOff>38100</xdr:colOff>
      <xdr:row>105</xdr:row>
      <xdr:rowOff>166188</xdr:rowOff>
    </xdr:to>
    <xdr:sp macro="" textlink="">
      <xdr:nvSpPr>
        <xdr:cNvPr id="504" name="フローチャート: 判断 503">
          <a:extLst>
            <a:ext uri="{FF2B5EF4-FFF2-40B4-BE49-F238E27FC236}">
              <a16:creationId xmlns:a16="http://schemas.microsoft.com/office/drawing/2014/main" id="{784A2C1C-09A1-4843-ACCE-618FAA77104B}"/>
            </a:ext>
          </a:extLst>
        </xdr:cNvPr>
        <xdr:cNvSpPr/>
      </xdr:nvSpPr>
      <xdr:spPr>
        <a:xfrm>
          <a:off x="13652500" y="1806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56424</xdr:rowOff>
    </xdr:from>
    <xdr:to>
      <xdr:col>67</xdr:col>
      <xdr:colOff>101600</xdr:colOff>
      <xdr:row>105</xdr:row>
      <xdr:rowOff>158024</xdr:rowOff>
    </xdr:to>
    <xdr:sp macro="" textlink="">
      <xdr:nvSpPr>
        <xdr:cNvPr id="505" name="フローチャート: 判断 504">
          <a:extLst>
            <a:ext uri="{FF2B5EF4-FFF2-40B4-BE49-F238E27FC236}">
              <a16:creationId xmlns:a16="http://schemas.microsoft.com/office/drawing/2014/main" id="{56DA3C83-D191-4E7D-8CCD-FC3D092C4F45}"/>
            </a:ext>
          </a:extLst>
        </xdr:cNvPr>
        <xdr:cNvSpPr/>
      </xdr:nvSpPr>
      <xdr:spPr>
        <a:xfrm>
          <a:off x="12763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06" name="テキスト ボックス 505">
          <a:extLst>
            <a:ext uri="{FF2B5EF4-FFF2-40B4-BE49-F238E27FC236}">
              <a16:creationId xmlns:a16="http://schemas.microsoft.com/office/drawing/2014/main" id="{F11AA6EA-D7C4-4EAF-B9A2-B5D85FD81BA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07" name="テキスト ボックス 506">
          <a:extLst>
            <a:ext uri="{FF2B5EF4-FFF2-40B4-BE49-F238E27FC236}">
              <a16:creationId xmlns:a16="http://schemas.microsoft.com/office/drawing/2014/main" id="{2AD57B05-E27B-47CD-9786-8E230F5B541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08" name="テキスト ボックス 507">
          <a:extLst>
            <a:ext uri="{FF2B5EF4-FFF2-40B4-BE49-F238E27FC236}">
              <a16:creationId xmlns:a16="http://schemas.microsoft.com/office/drawing/2014/main" id="{8BD043EF-DC1C-4477-9927-3B62E48BBCB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09" name="テキスト ボックス 508">
          <a:extLst>
            <a:ext uri="{FF2B5EF4-FFF2-40B4-BE49-F238E27FC236}">
              <a16:creationId xmlns:a16="http://schemas.microsoft.com/office/drawing/2014/main" id="{B9DF047F-54E7-4DB3-A24E-215C24DBEAC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0" name="テキスト ボックス 509">
          <a:extLst>
            <a:ext uri="{FF2B5EF4-FFF2-40B4-BE49-F238E27FC236}">
              <a16:creationId xmlns:a16="http://schemas.microsoft.com/office/drawing/2014/main" id="{8196E93E-8E5E-4BB2-84BF-BDCFEE587F8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103777</xdr:rowOff>
    </xdr:from>
    <xdr:to>
      <xdr:col>85</xdr:col>
      <xdr:colOff>177800</xdr:colOff>
      <xdr:row>109</xdr:row>
      <xdr:rowOff>33927</xdr:rowOff>
    </xdr:to>
    <xdr:sp macro="" textlink="">
      <xdr:nvSpPr>
        <xdr:cNvPr id="511" name="楕円 510">
          <a:extLst>
            <a:ext uri="{FF2B5EF4-FFF2-40B4-BE49-F238E27FC236}">
              <a16:creationId xmlns:a16="http://schemas.microsoft.com/office/drawing/2014/main" id="{C24AA474-585E-4B09-8F7A-193062764659}"/>
            </a:ext>
          </a:extLst>
        </xdr:cNvPr>
        <xdr:cNvSpPr/>
      </xdr:nvSpPr>
      <xdr:spPr>
        <a:xfrm>
          <a:off x="162687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18704</xdr:rowOff>
    </xdr:from>
    <xdr:ext cx="405111" cy="259045"/>
    <xdr:sp macro="" textlink="">
      <xdr:nvSpPr>
        <xdr:cNvPr id="512" name="【庁舎】&#10;有形固定資産減価償却率該当値テキスト">
          <a:extLst>
            <a:ext uri="{FF2B5EF4-FFF2-40B4-BE49-F238E27FC236}">
              <a16:creationId xmlns:a16="http://schemas.microsoft.com/office/drawing/2014/main" id="{9E594743-C703-409D-9CF3-BB8734B3D9C3}"/>
            </a:ext>
          </a:extLst>
        </xdr:cNvPr>
        <xdr:cNvSpPr txBox="1"/>
      </xdr:nvSpPr>
      <xdr:spPr>
        <a:xfrm>
          <a:off x="16357600" y="18535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90714</xdr:rowOff>
    </xdr:from>
    <xdr:to>
      <xdr:col>81</xdr:col>
      <xdr:colOff>101600</xdr:colOff>
      <xdr:row>109</xdr:row>
      <xdr:rowOff>20864</xdr:rowOff>
    </xdr:to>
    <xdr:sp macro="" textlink="">
      <xdr:nvSpPr>
        <xdr:cNvPr id="513" name="楕円 512">
          <a:extLst>
            <a:ext uri="{FF2B5EF4-FFF2-40B4-BE49-F238E27FC236}">
              <a16:creationId xmlns:a16="http://schemas.microsoft.com/office/drawing/2014/main" id="{6928CBE3-49F0-444D-99C2-A90A0F2D9398}"/>
            </a:ext>
          </a:extLst>
        </xdr:cNvPr>
        <xdr:cNvSpPr/>
      </xdr:nvSpPr>
      <xdr:spPr>
        <a:xfrm>
          <a:off x="154305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141514</xdr:rowOff>
    </xdr:from>
    <xdr:to>
      <xdr:col>85</xdr:col>
      <xdr:colOff>127000</xdr:colOff>
      <xdr:row>108</xdr:row>
      <xdr:rowOff>154577</xdr:rowOff>
    </xdr:to>
    <xdr:cxnSp macro="">
      <xdr:nvCxnSpPr>
        <xdr:cNvPr id="514" name="直線コネクタ 513">
          <a:extLst>
            <a:ext uri="{FF2B5EF4-FFF2-40B4-BE49-F238E27FC236}">
              <a16:creationId xmlns:a16="http://schemas.microsoft.com/office/drawing/2014/main" id="{D23137E5-DE37-45CF-B4C0-D0B4E2B0B32E}"/>
            </a:ext>
          </a:extLst>
        </xdr:cNvPr>
        <xdr:cNvCxnSpPr/>
      </xdr:nvCxnSpPr>
      <xdr:spPr>
        <a:xfrm>
          <a:off x="15481300" y="1865811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4734</xdr:rowOff>
    </xdr:from>
    <xdr:ext cx="405111" cy="259045"/>
    <xdr:sp macro="" textlink="">
      <xdr:nvSpPr>
        <xdr:cNvPr id="515" name="n_1aveValue【庁舎】&#10;有形固定資産減価償却率">
          <a:extLst>
            <a:ext uri="{FF2B5EF4-FFF2-40B4-BE49-F238E27FC236}">
              <a16:creationId xmlns:a16="http://schemas.microsoft.com/office/drawing/2014/main" id="{74F0D9F7-7DAB-4E95-9791-ECD226300B7A}"/>
            </a:ext>
          </a:extLst>
        </xdr:cNvPr>
        <xdr:cNvSpPr txBox="1"/>
      </xdr:nvSpPr>
      <xdr:spPr>
        <a:xfrm>
          <a:off x="15266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171285</xdr:rowOff>
    </xdr:from>
    <xdr:ext cx="405111" cy="259045"/>
    <xdr:sp macro="" textlink="">
      <xdr:nvSpPr>
        <xdr:cNvPr id="516" name="n_2aveValue【庁舎】&#10;有形固定資産減価償却率">
          <a:extLst>
            <a:ext uri="{FF2B5EF4-FFF2-40B4-BE49-F238E27FC236}">
              <a16:creationId xmlns:a16="http://schemas.microsoft.com/office/drawing/2014/main" id="{392F6832-131B-4C5C-A132-79011AB5CB2F}"/>
            </a:ext>
          </a:extLst>
        </xdr:cNvPr>
        <xdr:cNvSpPr txBox="1"/>
      </xdr:nvSpPr>
      <xdr:spPr>
        <a:xfrm>
          <a:off x="14389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11265</xdr:rowOff>
    </xdr:from>
    <xdr:ext cx="405111" cy="259045"/>
    <xdr:sp macro="" textlink="">
      <xdr:nvSpPr>
        <xdr:cNvPr id="517" name="n_3aveValue【庁舎】&#10;有形固定資産減価償却率">
          <a:extLst>
            <a:ext uri="{FF2B5EF4-FFF2-40B4-BE49-F238E27FC236}">
              <a16:creationId xmlns:a16="http://schemas.microsoft.com/office/drawing/2014/main" id="{0019995D-9C53-4E49-AC64-BF985CCA8001}"/>
            </a:ext>
          </a:extLst>
        </xdr:cNvPr>
        <xdr:cNvSpPr txBox="1"/>
      </xdr:nvSpPr>
      <xdr:spPr>
        <a:xfrm>
          <a:off x="13500744" y="178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3101</xdr:rowOff>
    </xdr:from>
    <xdr:ext cx="405111" cy="259045"/>
    <xdr:sp macro="" textlink="">
      <xdr:nvSpPr>
        <xdr:cNvPr id="518" name="n_4aveValue【庁舎】&#10;有形固定資産減価償却率">
          <a:extLst>
            <a:ext uri="{FF2B5EF4-FFF2-40B4-BE49-F238E27FC236}">
              <a16:creationId xmlns:a16="http://schemas.microsoft.com/office/drawing/2014/main" id="{5564C28B-99F1-40C4-A41F-B7F0D447A5FD}"/>
            </a:ext>
          </a:extLst>
        </xdr:cNvPr>
        <xdr:cNvSpPr txBox="1"/>
      </xdr:nvSpPr>
      <xdr:spPr>
        <a:xfrm>
          <a:off x="12611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11991</xdr:rowOff>
    </xdr:from>
    <xdr:ext cx="405111" cy="259045"/>
    <xdr:sp macro="" textlink="">
      <xdr:nvSpPr>
        <xdr:cNvPr id="519" name="n_1mainValue【庁舎】&#10;有形固定資産減価償却率">
          <a:extLst>
            <a:ext uri="{FF2B5EF4-FFF2-40B4-BE49-F238E27FC236}">
              <a16:creationId xmlns:a16="http://schemas.microsoft.com/office/drawing/2014/main" id="{8A13C7F7-D52A-49DA-847E-50B20DB5B4D5}"/>
            </a:ext>
          </a:extLst>
        </xdr:cNvPr>
        <xdr:cNvSpPr txBox="1"/>
      </xdr:nvSpPr>
      <xdr:spPr>
        <a:xfrm>
          <a:off x="15266044" y="1870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0" name="正方形/長方形 519">
          <a:extLst>
            <a:ext uri="{FF2B5EF4-FFF2-40B4-BE49-F238E27FC236}">
              <a16:creationId xmlns:a16="http://schemas.microsoft.com/office/drawing/2014/main" id="{2983390A-9C5B-4F5D-9A22-3A6E94A87DF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1" name="正方形/長方形 520">
          <a:extLst>
            <a:ext uri="{FF2B5EF4-FFF2-40B4-BE49-F238E27FC236}">
              <a16:creationId xmlns:a16="http://schemas.microsoft.com/office/drawing/2014/main" id="{A06D194D-A030-4AA9-B9C0-949A1B96DA6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2" name="正方形/長方形 521">
          <a:extLst>
            <a:ext uri="{FF2B5EF4-FFF2-40B4-BE49-F238E27FC236}">
              <a16:creationId xmlns:a16="http://schemas.microsoft.com/office/drawing/2014/main" id="{3FE826DA-CC72-4F48-AC98-180F96EB230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3" name="正方形/長方形 522">
          <a:extLst>
            <a:ext uri="{FF2B5EF4-FFF2-40B4-BE49-F238E27FC236}">
              <a16:creationId xmlns:a16="http://schemas.microsoft.com/office/drawing/2014/main" id="{62359A4E-2F8A-4244-A8CC-7B42879B229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4" name="正方形/長方形 523">
          <a:extLst>
            <a:ext uri="{FF2B5EF4-FFF2-40B4-BE49-F238E27FC236}">
              <a16:creationId xmlns:a16="http://schemas.microsoft.com/office/drawing/2014/main" id="{12715DF4-09A4-497E-A836-0109CF97AF8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5" name="正方形/長方形 524">
          <a:extLst>
            <a:ext uri="{FF2B5EF4-FFF2-40B4-BE49-F238E27FC236}">
              <a16:creationId xmlns:a16="http://schemas.microsoft.com/office/drawing/2014/main" id="{BBE8B490-A90F-43F1-951B-4FA30E9EDE8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6" name="正方形/長方形 525">
          <a:extLst>
            <a:ext uri="{FF2B5EF4-FFF2-40B4-BE49-F238E27FC236}">
              <a16:creationId xmlns:a16="http://schemas.microsoft.com/office/drawing/2014/main" id="{EBB7A7D7-29A8-460B-B6C0-9234C5FE0FF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7" name="正方形/長方形 526">
          <a:extLst>
            <a:ext uri="{FF2B5EF4-FFF2-40B4-BE49-F238E27FC236}">
              <a16:creationId xmlns:a16="http://schemas.microsoft.com/office/drawing/2014/main" id="{35AA3466-A27C-4D35-B91B-100AE345684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8" name="テキスト ボックス 527">
          <a:extLst>
            <a:ext uri="{FF2B5EF4-FFF2-40B4-BE49-F238E27FC236}">
              <a16:creationId xmlns:a16="http://schemas.microsoft.com/office/drawing/2014/main" id="{E152774F-08FD-43CF-A226-77DEBC2831C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9" name="直線コネクタ 528">
          <a:extLst>
            <a:ext uri="{FF2B5EF4-FFF2-40B4-BE49-F238E27FC236}">
              <a16:creationId xmlns:a16="http://schemas.microsoft.com/office/drawing/2014/main" id="{9CD239AF-A9F3-48AD-80B2-26E8FC72859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30" name="直線コネクタ 529">
          <a:extLst>
            <a:ext uri="{FF2B5EF4-FFF2-40B4-BE49-F238E27FC236}">
              <a16:creationId xmlns:a16="http://schemas.microsoft.com/office/drawing/2014/main" id="{37DE3989-E39A-49C4-9D6A-1DC50281397F}"/>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31" name="テキスト ボックス 530">
          <a:extLst>
            <a:ext uri="{FF2B5EF4-FFF2-40B4-BE49-F238E27FC236}">
              <a16:creationId xmlns:a16="http://schemas.microsoft.com/office/drawing/2014/main" id="{7369D700-CE23-404A-A5DD-3335E33AEB8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32" name="直線コネクタ 531">
          <a:extLst>
            <a:ext uri="{FF2B5EF4-FFF2-40B4-BE49-F238E27FC236}">
              <a16:creationId xmlns:a16="http://schemas.microsoft.com/office/drawing/2014/main" id="{1526822B-0169-4769-8ED9-FD446A038D2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33" name="テキスト ボックス 532">
          <a:extLst>
            <a:ext uri="{FF2B5EF4-FFF2-40B4-BE49-F238E27FC236}">
              <a16:creationId xmlns:a16="http://schemas.microsoft.com/office/drawing/2014/main" id="{4313A7D9-050A-4FF0-A89D-185F0235327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34" name="直線コネクタ 533">
          <a:extLst>
            <a:ext uri="{FF2B5EF4-FFF2-40B4-BE49-F238E27FC236}">
              <a16:creationId xmlns:a16="http://schemas.microsoft.com/office/drawing/2014/main" id="{1E7E7BB4-368D-4019-BF33-3B5D5484492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35" name="テキスト ボックス 534">
          <a:extLst>
            <a:ext uri="{FF2B5EF4-FFF2-40B4-BE49-F238E27FC236}">
              <a16:creationId xmlns:a16="http://schemas.microsoft.com/office/drawing/2014/main" id="{21A2597F-D640-4F0C-872A-E750F09164A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36" name="直線コネクタ 535">
          <a:extLst>
            <a:ext uri="{FF2B5EF4-FFF2-40B4-BE49-F238E27FC236}">
              <a16:creationId xmlns:a16="http://schemas.microsoft.com/office/drawing/2014/main" id="{7B1A2DEB-5E01-4030-B334-35207A22D3D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37" name="テキスト ボックス 536">
          <a:extLst>
            <a:ext uri="{FF2B5EF4-FFF2-40B4-BE49-F238E27FC236}">
              <a16:creationId xmlns:a16="http://schemas.microsoft.com/office/drawing/2014/main" id="{27438F07-B004-4E94-897C-733F16F6599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38" name="直線コネクタ 537">
          <a:extLst>
            <a:ext uri="{FF2B5EF4-FFF2-40B4-BE49-F238E27FC236}">
              <a16:creationId xmlns:a16="http://schemas.microsoft.com/office/drawing/2014/main" id="{A3821A29-AE00-4CF6-B045-C3C54A399EA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39" name="テキスト ボックス 538">
          <a:extLst>
            <a:ext uri="{FF2B5EF4-FFF2-40B4-BE49-F238E27FC236}">
              <a16:creationId xmlns:a16="http://schemas.microsoft.com/office/drawing/2014/main" id="{8007581D-C0FB-476D-B356-2D5AA2D51761}"/>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0" name="直線コネクタ 539">
          <a:extLst>
            <a:ext uri="{FF2B5EF4-FFF2-40B4-BE49-F238E27FC236}">
              <a16:creationId xmlns:a16="http://schemas.microsoft.com/office/drawing/2014/main" id="{05997E43-7E1C-4F0B-91BA-74D58EAEE01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1" name="テキスト ボックス 540">
          <a:extLst>
            <a:ext uri="{FF2B5EF4-FFF2-40B4-BE49-F238E27FC236}">
              <a16:creationId xmlns:a16="http://schemas.microsoft.com/office/drawing/2014/main" id="{97D4DE49-95E8-4439-BCA5-0434BFF6E56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2" name="【庁舎】&#10;一人当たり面積グラフ枠">
          <a:extLst>
            <a:ext uri="{FF2B5EF4-FFF2-40B4-BE49-F238E27FC236}">
              <a16:creationId xmlns:a16="http://schemas.microsoft.com/office/drawing/2014/main" id="{537E862F-1D0E-4F2E-944A-491F709C85E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543" name="直線コネクタ 542">
          <a:extLst>
            <a:ext uri="{FF2B5EF4-FFF2-40B4-BE49-F238E27FC236}">
              <a16:creationId xmlns:a16="http://schemas.microsoft.com/office/drawing/2014/main" id="{7DED34DE-4DDE-4010-A403-A284774665BD}"/>
            </a:ext>
          </a:extLst>
        </xdr:cNvPr>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544" name="【庁舎】&#10;一人当たり面積最小値テキスト">
          <a:extLst>
            <a:ext uri="{FF2B5EF4-FFF2-40B4-BE49-F238E27FC236}">
              <a16:creationId xmlns:a16="http://schemas.microsoft.com/office/drawing/2014/main" id="{7A7702F3-A570-4517-8113-652AF9F1C396}"/>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545" name="直線コネクタ 544">
          <a:extLst>
            <a:ext uri="{FF2B5EF4-FFF2-40B4-BE49-F238E27FC236}">
              <a16:creationId xmlns:a16="http://schemas.microsoft.com/office/drawing/2014/main" id="{558D72D1-B97B-4239-B1B6-6A92BFE6928C}"/>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546" name="【庁舎】&#10;一人当たり面積最大値テキスト">
          <a:extLst>
            <a:ext uri="{FF2B5EF4-FFF2-40B4-BE49-F238E27FC236}">
              <a16:creationId xmlns:a16="http://schemas.microsoft.com/office/drawing/2014/main" id="{433769AE-2595-4334-9533-FBA03AAFA118}"/>
            </a:ext>
          </a:extLst>
        </xdr:cNvPr>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547" name="直線コネクタ 546">
          <a:extLst>
            <a:ext uri="{FF2B5EF4-FFF2-40B4-BE49-F238E27FC236}">
              <a16:creationId xmlns:a16="http://schemas.microsoft.com/office/drawing/2014/main" id="{9F6B62EC-6A9A-4E17-B3D1-FFE99CC2C6A6}"/>
            </a:ext>
          </a:extLst>
        </xdr:cNvPr>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99331</xdr:rowOff>
    </xdr:from>
    <xdr:ext cx="469744" cy="259045"/>
    <xdr:sp macro="" textlink="">
      <xdr:nvSpPr>
        <xdr:cNvPr id="548" name="【庁舎】&#10;一人当たり面積平均値テキスト">
          <a:extLst>
            <a:ext uri="{FF2B5EF4-FFF2-40B4-BE49-F238E27FC236}">
              <a16:creationId xmlns:a16="http://schemas.microsoft.com/office/drawing/2014/main" id="{C5792CD2-72F7-407E-8A33-8C8AE540BAEA}"/>
            </a:ext>
          </a:extLst>
        </xdr:cNvPr>
        <xdr:cNvSpPr txBox="1"/>
      </xdr:nvSpPr>
      <xdr:spPr>
        <a:xfrm>
          <a:off x="22199600" y="18101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549" name="フローチャート: 判断 548">
          <a:extLst>
            <a:ext uri="{FF2B5EF4-FFF2-40B4-BE49-F238E27FC236}">
              <a16:creationId xmlns:a16="http://schemas.microsoft.com/office/drawing/2014/main" id="{309B694D-735F-4CF2-B7A0-5E70713F7166}"/>
            </a:ext>
          </a:extLst>
        </xdr:cNvPr>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84455</xdr:rowOff>
    </xdr:from>
    <xdr:to>
      <xdr:col>112</xdr:col>
      <xdr:colOff>38100</xdr:colOff>
      <xdr:row>107</xdr:row>
      <xdr:rowOff>14605</xdr:rowOff>
    </xdr:to>
    <xdr:sp macro="" textlink="">
      <xdr:nvSpPr>
        <xdr:cNvPr id="550" name="フローチャート: 判断 549">
          <a:extLst>
            <a:ext uri="{FF2B5EF4-FFF2-40B4-BE49-F238E27FC236}">
              <a16:creationId xmlns:a16="http://schemas.microsoft.com/office/drawing/2014/main" id="{6B43A327-75B5-421A-A9E7-CE13374AB8B3}"/>
            </a:ext>
          </a:extLst>
        </xdr:cNvPr>
        <xdr:cNvSpPr/>
      </xdr:nvSpPr>
      <xdr:spPr>
        <a:xfrm>
          <a:off x="21272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92456</xdr:rowOff>
    </xdr:from>
    <xdr:to>
      <xdr:col>107</xdr:col>
      <xdr:colOff>101600</xdr:colOff>
      <xdr:row>107</xdr:row>
      <xdr:rowOff>22606</xdr:rowOff>
    </xdr:to>
    <xdr:sp macro="" textlink="">
      <xdr:nvSpPr>
        <xdr:cNvPr id="551" name="フローチャート: 判断 550">
          <a:extLst>
            <a:ext uri="{FF2B5EF4-FFF2-40B4-BE49-F238E27FC236}">
              <a16:creationId xmlns:a16="http://schemas.microsoft.com/office/drawing/2014/main" id="{2C482651-2668-4A5C-AE9E-EC9D2068A9B4}"/>
            </a:ext>
          </a:extLst>
        </xdr:cNvPr>
        <xdr:cNvSpPr/>
      </xdr:nvSpPr>
      <xdr:spPr>
        <a:xfrm>
          <a:off x="20383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98933</xdr:rowOff>
    </xdr:from>
    <xdr:to>
      <xdr:col>102</xdr:col>
      <xdr:colOff>165100</xdr:colOff>
      <xdr:row>107</xdr:row>
      <xdr:rowOff>29083</xdr:rowOff>
    </xdr:to>
    <xdr:sp macro="" textlink="">
      <xdr:nvSpPr>
        <xdr:cNvPr id="552" name="フローチャート: 判断 551">
          <a:extLst>
            <a:ext uri="{FF2B5EF4-FFF2-40B4-BE49-F238E27FC236}">
              <a16:creationId xmlns:a16="http://schemas.microsoft.com/office/drawing/2014/main" id="{62D0F771-0C4F-47C4-95E0-905060B36334}"/>
            </a:ext>
          </a:extLst>
        </xdr:cNvPr>
        <xdr:cNvSpPr/>
      </xdr:nvSpPr>
      <xdr:spPr>
        <a:xfrm>
          <a:off x="19494500" y="1827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90170</xdr:rowOff>
    </xdr:from>
    <xdr:to>
      <xdr:col>98</xdr:col>
      <xdr:colOff>38100</xdr:colOff>
      <xdr:row>107</xdr:row>
      <xdr:rowOff>20320</xdr:rowOff>
    </xdr:to>
    <xdr:sp macro="" textlink="">
      <xdr:nvSpPr>
        <xdr:cNvPr id="553" name="フローチャート: 判断 552">
          <a:extLst>
            <a:ext uri="{FF2B5EF4-FFF2-40B4-BE49-F238E27FC236}">
              <a16:creationId xmlns:a16="http://schemas.microsoft.com/office/drawing/2014/main" id="{4B69C9DF-47C2-4F77-AFC4-17A108A54CB2}"/>
            </a:ext>
          </a:extLst>
        </xdr:cNvPr>
        <xdr:cNvSpPr/>
      </xdr:nvSpPr>
      <xdr:spPr>
        <a:xfrm>
          <a:off x="18605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4" name="テキスト ボックス 553">
          <a:extLst>
            <a:ext uri="{FF2B5EF4-FFF2-40B4-BE49-F238E27FC236}">
              <a16:creationId xmlns:a16="http://schemas.microsoft.com/office/drawing/2014/main" id="{2542529B-3AE5-4621-A545-2040A582D36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5" name="テキスト ボックス 554">
          <a:extLst>
            <a:ext uri="{FF2B5EF4-FFF2-40B4-BE49-F238E27FC236}">
              <a16:creationId xmlns:a16="http://schemas.microsoft.com/office/drawing/2014/main" id="{2A73D884-C28D-492F-8215-3D681F5A835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6" name="テキスト ボックス 555">
          <a:extLst>
            <a:ext uri="{FF2B5EF4-FFF2-40B4-BE49-F238E27FC236}">
              <a16:creationId xmlns:a16="http://schemas.microsoft.com/office/drawing/2014/main" id="{7AF0B963-AEB0-4139-8AFE-1E33AB21783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7" name="テキスト ボックス 556">
          <a:extLst>
            <a:ext uri="{FF2B5EF4-FFF2-40B4-BE49-F238E27FC236}">
              <a16:creationId xmlns:a16="http://schemas.microsoft.com/office/drawing/2014/main" id="{E753F618-B375-43CA-844E-2870A523EF6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8" name="テキスト ボックス 557">
          <a:extLst>
            <a:ext uri="{FF2B5EF4-FFF2-40B4-BE49-F238E27FC236}">
              <a16:creationId xmlns:a16="http://schemas.microsoft.com/office/drawing/2014/main" id="{5330CB1B-B268-4762-9209-DD172814076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77597</xdr:rowOff>
    </xdr:from>
    <xdr:to>
      <xdr:col>116</xdr:col>
      <xdr:colOff>114300</xdr:colOff>
      <xdr:row>107</xdr:row>
      <xdr:rowOff>7747</xdr:rowOff>
    </xdr:to>
    <xdr:sp macro="" textlink="">
      <xdr:nvSpPr>
        <xdr:cNvPr id="559" name="楕円 558">
          <a:extLst>
            <a:ext uri="{FF2B5EF4-FFF2-40B4-BE49-F238E27FC236}">
              <a16:creationId xmlns:a16="http://schemas.microsoft.com/office/drawing/2014/main" id="{89AC55C8-8173-47EE-BEA2-4871CEA4DEA2}"/>
            </a:ext>
          </a:extLst>
        </xdr:cNvPr>
        <xdr:cNvSpPr/>
      </xdr:nvSpPr>
      <xdr:spPr>
        <a:xfrm>
          <a:off x="22110700" y="1825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56024</xdr:rowOff>
    </xdr:from>
    <xdr:ext cx="469744" cy="259045"/>
    <xdr:sp macro="" textlink="">
      <xdr:nvSpPr>
        <xdr:cNvPr id="560" name="【庁舎】&#10;一人当たり面積該当値テキスト">
          <a:extLst>
            <a:ext uri="{FF2B5EF4-FFF2-40B4-BE49-F238E27FC236}">
              <a16:creationId xmlns:a16="http://schemas.microsoft.com/office/drawing/2014/main" id="{574A8EF2-FC1E-45E7-BC12-1C0EC91A1A82}"/>
            </a:ext>
          </a:extLst>
        </xdr:cNvPr>
        <xdr:cNvSpPr txBox="1"/>
      </xdr:nvSpPr>
      <xdr:spPr>
        <a:xfrm>
          <a:off x="22199600" y="182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90932</xdr:rowOff>
    </xdr:from>
    <xdr:to>
      <xdr:col>112</xdr:col>
      <xdr:colOff>38100</xdr:colOff>
      <xdr:row>107</xdr:row>
      <xdr:rowOff>21082</xdr:rowOff>
    </xdr:to>
    <xdr:sp macro="" textlink="">
      <xdr:nvSpPr>
        <xdr:cNvPr id="561" name="楕円 560">
          <a:extLst>
            <a:ext uri="{FF2B5EF4-FFF2-40B4-BE49-F238E27FC236}">
              <a16:creationId xmlns:a16="http://schemas.microsoft.com/office/drawing/2014/main" id="{85E5FA91-1877-429E-813E-430F7F9B3494}"/>
            </a:ext>
          </a:extLst>
        </xdr:cNvPr>
        <xdr:cNvSpPr/>
      </xdr:nvSpPr>
      <xdr:spPr>
        <a:xfrm>
          <a:off x="21272500" y="1826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128397</xdr:rowOff>
    </xdr:from>
    <xdr:to>
      <xdr:col>116</xdr:col>
      <xdr:colOff>63500</xdr:colOff>
      <xdr:row>106</xdr:row>
      <xdr:rowOff>141732</xdr:rowOff>
    </xdr:to>
    <xdr:cxnSp macro="">
      <xdr:nvCxnSpPr>
        <xdr:cNvPr id="562" name="直線コネクタ 561">
          <a:extLst>
            <a:ext uri="{FF2B5EF4-FFF2-40B4-BE49-F238E27FC236}">
              <a16:creationId xmlns:a16="http://schemas.microsoft.com/office/drawing/2014/main" id="{24E8EEF8-3BCC-476B-8FD6-C4DA150B2092}"/>
            </a:ext>
          </a:extLst>
        </xdr:cNvPr>
        <xdr:cNvCxnSpPr/>
      </xdr:nvCxnSpPr>
      <xdr:spPr>
        <a:xfrm flipV="1">
          <a:off x="21323300" y="18302097"/>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31132</xdr:rowOff>
    </xdr:from>
    <xdr:ext cx="469744" cy="259045"/>
    <xdr:sp macro="" textlink="">
      <xdr:nvSpPr>
        <xdr:cNvPr id="563" name="n_1aveValue【庁舎】&#10;一人当たり面積">
          <a:extLst>
            <a:ext uri="{FF2B5EF4-FFF2-40B4-BE49-F238E27FC236}">
              <a16:creationId xmlns:a16="http://schemas.microsoft.com/office/drawing/2014/main" id="{189285AE-166F-4E89-9828-5C25D2FD0EF0}"/>
            </a:ext>
          </a:extLst>
        </xdr:cNvPr>
        <xdr:cNvSpPr txBox="1"/>
      </xdr:nvSpPr>
      <xdr:spPr>
        <a:xfrm>
          <a:off x="21075727" y="1803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39133</xdr:rowOff>
    </xdr:from>
    <xdr:ext cx="469744" cy="259045"/>
    <xdr:sp macro="" textlink="">
      <xdr:nvSpPr>
        <xdr:cNvPr id="564" name="n_2aveValue【庁舎】&#10;一人当たり面積">
          <a:extLst>
            <a:ext uri="{FF2B5EF4-FFF2-40B4-BE49-F238E27FC236}">
              <a16:creationId xmlns:a16="http://schemas.microsoft.com/office/drawing/2014/main" id="{58A2B5F5-D009-478C-B481-2037BCAC57F4}"/>
            </a:ext>
          </a:extLst>
        </xdr:cNvPr>
        <xdr:cNvSpPr txBox="1"/>
      </xdr:nvSpPr>
      <xdr:spPr>
        <a:xfrm>
          <a:off x="20199427" y="180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45610</xdr:rowOff>
    </xdr:from>
    <xdr:ext cx="469744" cy="259045"/>
    <xdr:sp macro="" textlink="">
      <xdr:nvSpPr>
        <xdr:cNvPr id="565" name="n_3aveValue【庁舎】&#10;一人当たり面積">
          <a:extLst>
            <a:ext uri="{FF2B5EF4-FFF2-40B4-BE49-F238E27FC236}">
              <a16:creationId xmlns:a16="http://schemas.microsoft.com/office/drawing/2014/main" id="{28E50FA7-DD47-49C4-A6E2-380A49F086C1}"/>
            </a:ext>
          </a:extLst>
        </xdr:cNvPr>
        <xdr:cNvSpPr txBox="1"/>
      </xdr:nvSpPr>
      <xdr:spPr>
        <a:xfrm>
          <a:off x="19310427" y="1804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36847</xdr:rowOff>
    </xdr:from>
    <xdr:ext cx="469744" cy="259045"/>
    <xdr:sp macro="" textlink="">
      <xdr:nvSpPr>
        <xdr:cNvPr id="566" name="n_4aveValue【庁舎】&#10;一人当たり面積">
          <a:extLst>
            <a:ext uri="{FF2B5EF4-FFF2-40B4-BE49-F238E27FC236}">
              <a16:creationId xmlns:a16="http://schemas.microsoft.com/office/drawing/2014/main" id="{6736ED54-BA63-4D45-BEB8-DBC8C3C21009}"/>
            </a:ext>
          </a:extLst>
        </xdr:cNvPr>
        <xdr:cNvSpPr txBox="1"/>
      </xdr:nvSpPr>
      <xdr:spPr>
        <a:xfrm>
          <a:off x="18421427"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12209</xdr:rowOff>
    </xdr:from>
    <xdr:ext cx="469744" cy="259045"/>
    <xdr:sp macro="" textlink="">
      <xdr:nvSpPr>
        <xdr:cNvPr id="567" name="n_1mainValue【庁舎】&#10;一人当たり面積">
          <a:extLst>
            <a:ext uri="{FF2B5EF4-FFF2-40B4-BE49-F238E27FC236}">
              <a16:creationId xmlns:a16="http://schemas.microsoft.com/office/drawing/2014/main" id="{25FEC9EA-638B-4BBB-BFF4-BEA34CED3C08}"/>
            </a:ext>
          </a:extLst>
        </xdr:cNvPr>
        <xdr:cNvSpPr txBox="1"/>
      </xdr:nvSpPr>
      <xdr:spPr>
        <a:xfrm>
          <a:off x="21075727" y="1835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8" name="正方形/長方形 567">
          <a:extLst>
            <a:ext uri="{FF2B5EF4-FFF2-40B4-BE49-F238E27FC236}">
              <a16:creationId xmlns:a16="http://schemas.microsoft.com/office/drawing/2014/main" id="{73888391-BB7D-4332-96AB-D0821DA0793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9" name="正方形/長方形 568">
          <a:extLst>
            <a:ext uri="{FF2B5EF4-FFF2-40B4-BE49-F238E27FC236}">
              <a16:creationId xmlns:a16="http://schemas.microsoft.com/office/drawing/2014/main" id="{52FE2786-B252-449A-B8FD-F13E33ACBA5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0" name="テキスト ボックス 569">
          <a:extLst>
            <a:ext uri="{FF2B5EF4-FFF2-40B4-BE49-F238E27FC236}">
              <a16:creationId xmlns:a16="http://schemas.microsoft.com/office/drawing/2014/main" id="{903A3D02-1B82-4E1B-894A-D7871744D61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有形固定資産減価償却率について、類似団体と比較して高くなっている施設は、一般廃棄物処理施設、消防施設、庁舎であり、低くなっている施設は、体育館・プール、保健・福祉センターである。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有形固定資産減価償却率が比較的に高い施設である一般廃棄物処理施設については、郡内</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ケ町村が広域圏組合に加入し、共同管理している施設であるが、長寿命化計画や維持管理計画に基づき、耐震診断・耐震改修等を実施し、また、適宜、改修工事や維持管理修繕等を実施しており、継続して老朽化対策を実施する。消防施設については、公共施設等総合管理計画に基づく個別施設計画により、改修や修繕、更には合併・統合による建て替え等を実施している。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つの旧分団を統合し、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つの新分団の消防屯所を建設する予定である。庁舎については、築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年経過し、かなり古い建物となっている。近年中にコミセン施設の建て替えと合わせて統合・複合化し、新たに新庁舎を建設する予定となっている。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体育館については、平成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年の震災後、大規模改修を実施したため、有形固定資産減価償却率が低くなっている。プールについては、平成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年に建て替えしているので、有形固定資産減価償却率が低くなっている。保健・福祉センターについては、平成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建て替えしており、類似団体と比較すると有形固定資産減価償却率が低くなっている。今後も公共施設等総合管理計画や個別施設計画に基づき、適宜、取壊しや新築・改修等を実施し、財政負担の軽減と公共施設等の最適配置に努めてゆきたいと思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福島県川内村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2,432
2,397
197.35
6,446,628
5,944,052
56,645
2,080,305
2,510,331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63500</xdr:rowOff>
    </xdr:from>
    <xdr:ext cx="10229850"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81050" y="4686300"/>
          <a:ext cx="1022985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昨年度とほぼ同数になりましたが、依然として横ばい状態であります。類似団体と比較すると高い水準を示していますが、財源の確保においては地方交付税や国県支出金、更には復興関連補助金に依存しており村税等の一般財源は厳しい状況にあり、自主財源の確保が喫緊の課題となっております。将来において、固定資産税や法人税等の増収を目指すため、企業等の村内進出を積極的に推進する事業計画を作成し、実践してゆく必要があると考えます。財政力指数の当面の目標を</a:t>
          </a:r>
          <a:r>
            <a:rPr kumimoji="1" lang="en-US" altLang="ja-JP" sz="1300">
              <a:latin typeface="ＭＳ Ｐゴシック" panose="020B0600070205080204" pitchFamily="50" charset="-128"/>
              <a:ea typeface="ＭＳ Ｐゴシック" panose="020B0600070205080204" pitchFamily="50" charset="-128"/>
            </a:rPr>
            <a:t>0.40</a:t>
          </a:r>
          <a:r>
            <a:rPr kumimoji="1" lang="ja-JP" altLang="en-US" sz="1300">
              <a:latin typeface="ＭＳ Ｐゴシック" panose="020B0600070205080204" pitchFamily="50" charset="-128"/>
              <a:ea typeface="ＭＳ Ｐゴシック" panose="020B0600070205080204" pitchFamily="50" charset="-128"/>
            </a:rPr>
            <a:t>以上と設定し、各課全庁的に連携・協力し、努力してゆきたい。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111578</xdr:rowOff>
    </xdr:from>
    <xdr:to>
      <xdr:col>23</xdr:col>
      <xdr:colOff>133350</xdr:colOff>
      <xdr:row>42</xdr:row>
      <xdr:rowOff>146050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31247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50999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128815</xdr:rowOff>
    </xdr:from>
    <xdr:to>
      <xdr:col>19</xdr:col>
      <xdr:colOff>133350</xdr:colOff>
      <xdr:row>42</xdr:row>
      <xdr:rowOff>146050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297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9978</xdr:rowOff>
    </xdr:from>
    <xdr:to>
      <xdr:col>19</xdr:col>
      <xdr:colOff>184150</xdr:colOff>
      <xdr:row>43</xdr:row>
      <xdr:rowOff>111578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96355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128815</xdr:rowOff>
    </xdr:from>
    <xdr:to>
      <xdr:col>15</xdr:col>
      <xdr:colOff>82550</xdr:colOff>
      <xdr:row>42</xdr:row>
      <xdr:rowOff>128815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128815</xdr:rowOff>
    </xdr:from>
    <xdr:to>
      <xdr:col>11</xdr:col>
      <xdr:colOff>31750</xdr:colOff>
      <xdr:row>42</xdr:row>
      <xdr:rowOff>128815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61685</xdr:rowOff>
    </xdr:from>
    <xdr:to>
      <xdr:col>11</xdr:col>
      <xdr:colOff>82550</xdr:colOff>
      <xdr:row>43</xdr:row>
      <xdr:rowOff>163285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148062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148062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60778</xdr:rowOff>
    </xdr:from>
    <xdr:to>
      <xdr:col>23</xdr:col>
      <xdr:colOff>184150</xdr:colOff>
      <xdr:row>42</xdr:row>
      <xdr:rowOff>162378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77305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78015</xdr:rowOff>
    </xdr:from>
    <xdr:to>
      <xdr:col>15</xdr:col>
      <xdr:colOff>133350</xdr:colOff>
      <xdr:row>43</xdr:row>
      <xdr:rowOff>8165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18342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78015</xdr:rowOff>
    </xdr:from>
    <xdr:to>
      <xdr:col>11</xdr:col>
      <xdr:colOff>82550</xdr:colOff>
      <xdr:row>43</xdr:row>
      <xdr:rowOff>8165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18342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経常収支比率は前年度より</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増となっています。主な要因は、増えていた個人の収入増加に伴う市町村税（個人分）が例年並みに落ち着いたことから、経常収支比率が前年度より増加しています。これは、一時的な変動であると予想されます。</a:t>
          </a:r>
        </a:p>
        <a:p>
          <a:r>
            <a:rPr kumimoji="1" lang="ja-JP" altLang="en-US" sz="1300">
              <a:latin typeface="ＭＳ Ｐゴシック" panose="020B0600070205080204" pitchFamily="50" charset="-128"/>
              <a:ea typeface="ＭＳ Ｐゴシック" panose="020B0600070205080204" pitchFamily="50" charset="-128"/>
            </a:rPr>
            <a:t>比率は依然として高いため、引き続き義務的経費の削減に努め、弾力性のある財政運営に努めます。最近増加傾向にある電気代に着目し、経費を抑える諸施策等を実施してゆきたい。</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55456</xdr:rowOff>
    </xdr:from>
    <xdr:to>
      <xdr:col>23</xdr:col>
      <xdr:colOff>133350</xdr:colOff>
      <xdr:row>64</xdr:row>
      <xdr:rowOff>164042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1028256"/>
          <a:ext cx="8382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55456</xdr:rowOff>
    </xdr:from>
    <xdr:to>
      <xdr:col>19</xdr:col>
      <xdr:colOff>133350</xdr:colOff>
      <xdr:row>65</xdr:row>
      <xdr:rowOff>121285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028256"/>
          <a:ext cx="889000" cy="23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151977</xdr:rowOff>
    </xdr:from>
    <xdr:to>
      <xdr:col>19</xdr:col>
      <xdr:colOff>184150</xdr:colOff>
      <xdr:row>64</xdr:row>
      <xdr:rowOff>82127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5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92304</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22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16721</xdr:rowOff>
    </xdr:from>
    <xdr:to>
      <xdr:col>15</xdr:col>
      <xdr:colOff>82550</xdr:colOff>
      <xdr:row>65</xdr:row>
      <xdr:rowOff>121285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160971"/>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44873</xdr:rowOff>
    </xdr:from>
    <xdr:to>
      <xdr:col>15</xdr:col>
      <xdr:colOff>133350</xdr:colOff>
      <xdr:row>64</xdr:row>
      <xdr:rowOff>146473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01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156650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8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16721</xdr:rowOff>
    </xdr:from>
    <xdr:to>
      <xdr:col>11</xdr:col>
      <xdr:colOff>31750</xdr:colOff>
      <xdr:row>65</xdr:row>
      <xdr:rowOff>69004</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1160971"/>
          <a:ext cx="889000" cy="5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101177</xdr:rowOff>
    </xdr:from>
    <xdr:to>
      <xdr:col>11</xdr:col>
      <xdr:colOff>82550</xdr:colOff>
      <xdr:row>65</xdr:row>
      <xdr:rowOff>31327</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07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41504</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84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89112</xdr:rowOff>
    </xdr:from>
    <xdr:to>
      <xdr:col>7</xdr:col>
      <xdr:colOff>31750</xdr:colOff>
      <xdr:row>65</xdr:row>
      <xdr:rowOff>19262</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29439</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8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113242</xdr:rowOff>
    </xdr:from>
    <xdr:to>
      <xdr:col>23</xdr:col>
      <xdr:colOff>184150</xdr:colOff>
      <xdr:row>65</xdr:row>
      <xdr:rowOff>43392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85319</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05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4656</xdr:rowOff>
    </xdr:from>
    <xdr:to>
      <xdr:col>19</xdr:col>
      <xdr:colOff>184150</xdr:colOff>
      <xdr:row>64</xdr:row>
      <xdr:rowOff>106256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91033</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06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70485</xdr:rowOff>
    </xdr:from>
    <xdr:to>
      <xdr:col>15</xdr:col>
      <xdr:colOff>133350</xdr:colOff>
      <xdr:row>66</xdr:row>
      <xdr:rowOff>635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156862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30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137371</xdr:rowOff>
    </xdr:from>
    <xdr:to>
      <xdr:col>11</xdr:col>
      <xdr:colOff>82550</xdr:colOff>
      <xdr:row>65</xdr:row>
      <xdr:rowOff>67521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11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52298</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19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18204</xdr:rowOff>
    </xdr:from>
    <xdr:to>
      <xdr:col>7</xdr:col>
      <xdr:colOff>31750</xdr:colOff>
      <xdr:row>65</xdr:row>
      <xdr:rowOff>119804</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104581</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[636,185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減少していますが、類似団体よりは依然として高い数値となっています。これは依然として続く原子力災害による除染対策事業や復興関連事業の物件費、人件費等が原因となっております。復興関連事業も徐々に減少してきましたが、除染関連事業は令和４年度まで続く予定のため、この状況は比較的高い数値で継続されます。それ以降は、緩やかに減少してくるものと思われます。</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70607</xdr:rowOff>
    </xdr:from>
    <xdr:to>
      <xdr:col>23</xdr:col>
      <xdr:colOff>133350</xdr:colOff>
      <xdr:row>84</xdr:row>
      <xdr:rowOff>50947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4114800" y="14129507"/>
          <a:ext cx="838200" cy="32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75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109572</xdr:rowOff>
    </xdr:from>
    <xdr:to>
      <xdr:col>19</xdr:col>
      <xdr:colOff>133350</xdr:colOff>
      <xdr:row>84</xdr:row>
      <xdr:rowOff>50947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168472"/>
          <a:ext cx="889000" cy="28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52465</xdr:rowOff>
    </xdr:from>
    <xdr:to>
      <xdr:col>19</xdr:col>
      <xdr:colOff>184150</xdr:colOff>
      <xdr:row>81</xdr:row>
      <xdr:rowOff>154065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93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164242</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708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35193</xdr:rowOff>
    </xdr:from>
    <xdr:to>
      <xdr:col>15</xdr:col>
      <xdr:colOff>82550</xdr:colOff>
      <xdr:row>82</xdr:row>
      <xdr:rowOff>109572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094093"/>
          <a:ext cx="889000" cy="7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34699</xdr:rowOff>
    </xdr:from>
    <xdr:to>
      <xdr:col>15</xdr:col>
      <xdr:colOff>133350</xdr:colOff>
      <xdr:row>81</xdr:row>
      <xdr:rowOff>136299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2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146476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69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35193</xdr:rowOff>
    </xdr:from>
    <xdr:to>
      <xdr:col>11</xdr:col>
      <xdr:colOff>31750</xdr:colOff>
      <xdr:row>87</xdr:row>
      <xdr:rowOff>132865</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4094093"/>
          <a:ext cx="889000" cy="95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33759</xdr:rowOff>
    </xdr:from>
    <xdr:to>
      <xdr:col>11</xdr:col>
      <xdr:colOff>82550</xdr:colOff>
      <xdr:row>81</xdr:row>
      <xdr:rowOff>135359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2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145536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690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39577</xdr:rowOff>
    </xdr:from>
    <xdr:to>
      <xdr:col>7</xdr:col>
      <xdr:colOff>31750</xdr:colOff>
      <xdr:row>81</xdr:row>
      <xdr:rowOff>141177</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2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151354</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695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19807</xdr:rowOff>
    </xdr:from>
    <xdr:to>
      <xdr:col>23</xdr:col>
      <xdr:colOff>184150</xdr:colOff>
      <xdr:row>82</xdr:row>
      <xdr:rowOff>121407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07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163334</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05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147</xdr:rowOff>
    </xdr:from>
    <xdr:to>
      <xdr:col>19</xdr:col>
      <xdr:colOff>184150</xdr:colOff>
      <xdr:row>84</xdr:row>
      <xdr:rowOff>101747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40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86524</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488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58772</xdr:rowOff>
    </xdr:from>
    <xdr:to>
      <xdr:col>15</xdr:col>
      <xdr:colOff>133350</xdr:colOff>
      <xdr:row>82</xdr:row>
      <xdr:rowOff>160372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11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145149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20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155843</xdr:rowOff>
    </xdr:from>
    <xdr:to>
      <xdr:col>11</xdr:col>
      <xdr:colOff>82550</xdr:colOff>
      <xdr:row>82</xdr:row>
      <xdr:rowOff>85993</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04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70770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129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82065</xdr:rowOff>
    </xdr:from>
    <xdr:to>
      <xdr:col>7</xdr:col>
      <xdr:colOff>31750</xdr:colOff>
      <xdr:row>88</xdr:row>
      <xdr:rowOff>12215</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99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168442</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508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ラスパイレス指数は前年度同数となります。</a:t>
          </a:r>
        </a:p>
        <a:p>
          <a:r>
            <a:rPr kumimoji="1" lang="ja-JP" altLang="en-US" sz="1300">
              <a:latin typeface="ＭＳ Ｐゴシック" panose="020B0600070205080204" pitchFamily="50" charset="-128"/>
              <a:ea typeface="ＭＳ Ｐゴシック" panose="020B0600070205080204" pitchFamily="50" charset="-128"/>
            </a:rPr>
            <a:t>本村は、対象となる職員数が非常に少ないため、職員構成のわずかな変動がラスパイレス数値へ著しい影響を与えているものと考察されます。</a:t>
          </a:r>
        </a:p>
        <a:p>
          <a:r>
            <a:rPr kumimoji="1" lang="ja-JP" altLang="en-US" sz="1300">
              <a:latin typeface="ＭＳ Ｐゴシック" panose="020B0600070205080204" pitchFamily="50" charset="-128"/>
              <a:ea typeface="ＭＳ Ｐゴシック" panose="020B0600070205080204" pitchFamily="50" charset="-128"/>
            </a:rPr>
            <a:t>また、本年度は前年度に使用した令和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年度給与実態調査の数値を使用しておりますので、同数となります。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26670</xdr:rowOff>
    </xdr:from>
    <xdr:to>
      <xdr:col>81</xdr:col>
      <xdr:colOff>44450</xdr:colOff>
      <xdr:row>87</xdr:row>
      <xdr:rowOff>26670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942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125429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870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155893</xdr:rowOff>
    </xdr:from>
    <xdr:to>
      <xdr:col>77</xdr:col>
      <xdr:colOff>44450</xdr:colOff>
      <xdr:row>87</xdr:row>
      <xdr:rowOff>26670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90059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9225</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582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155893</xdr:rowOff>
    </xdr:from>
    <xdr:to>
      <xdr:col>72</xdr:col>
      <xdr:colOff>203200</xdr:colOff>
      <xdr:row>87</xdr:row>
      <xdr:rowOff>93027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900593"/>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62864</xdr:rowOff>
    </xdr:from>
    <xdr:to>
      <xdr:col>68</xdr:col>
      <xdr:colOff>152400</xdr:colOff>
      <xdr:row>87</xdr:row>
      <xdr:rowOff>93027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979014"/>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144479</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163847</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147320</xdr:rowOff>
    </xdr:from>
    <xdr:to>
      <xdr:col>77</xdr:col>
      <xdr:colOff>95250</xdr:colOff>
      <xdr:row>87</xdr:row>
      <xdr:rowOff>77470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105093</xdr:rowOff>
    </xdr:from>
    <xdr:to>
      <xdr:col>73</xdr:col>
      <xdr:colOff>44450</xdr:colOff>
      <xdr:row>87</xdr:row>
      <xdr:rowOff>35243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20020</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93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42227</xdr:rowOff>
    </xdr:from>
    <xdr:to>
      <xdr:col>68</xdr:col>
      <xdr:colOff>203200</xdr:colOff>
      <xdr:row>87</xdr:row>
      <xdr:rowOff>143827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128604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04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12064</xdr:rowOff>
    </xdr:from>
    <xdr:to>
      <xdr:col>64</xdr:col>
      <xdr:colOff>152400</xdr:colOff>
      <xdr:row>87</xdr:row>
      <xdr:rowOff>113664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98441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01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人口千人当たりの職員数はここ数年横ばいの傾向にあり、本年度も前年度と数値はほぼ同数となっています。</a:t>
          </a:r>
        </a:p>
        <a:p>
          <a:r>
            <a:rPr kumimoji="1" lang="ja-JP" altLang="en-US" sz="1300">
              <a:latin typeface="ＭＳ Ｐゴシック" panose="020B0600070205080204" pitchFamily="50" charset="-128"/>
              <a:ea typeface="ＭＳ Ｐゴシック" panose="020B0600070205080204" pitchFamily="50" charset="-128"/>
            </a:rPr>
            <a:t>前年度よりも</a:t>
          </a:r>
          <a:r>
            <a:rPr kumimoji="1" lang="en-US" altLang="ja-JP" sz="1300">
              <a:latin typeface="ＭＳ Ｐゴシック" panose="020B0600070205080204" pitchFamily="50" charset="-128"/>
              <a:ea typeface="ＭＳ Ｐゴシック" panose="020B0600070205080204" pitchFamily="50" charset="-128"/>
            </a:rPr>
            <a:t>0.88</a:t>
          </a:r>
          <a:r>
            <a:rPr kumimoji="1" lang="ja-JP" altLang="en-US" sz="1300">
              <a:latin typeface="ＭＳ Ｐゴシック" panose="020B0600070205080204" pitchFamily="50" charset="-128"/>
              <a:ea typeface="ＭＳ Ｐゴシック" panose="020B0600070205080204" pitchFamily="50" charset="-128"/>
            </a:rPr>
            <a:t>人増加しましたが、職員数においては、事務機構改善による組織の見直しや、職員数の抑制等を行っている状況ですが、震災関連の復旧・復興事業もあいまって、現状の職員数を減らしていくことは困難な状況です。</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107442</xdr:rowOff>
    </xdr:from>
    <xdr:to>
      <xdr:col>81</xdr:col>
      <xdr:colOff>44450</xdr:colOff>
      <xdr:row>60</xdr:row>
      <xdr:rowOff>137777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394442"/>
          <a:ext cx="838200" cy="3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64896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180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64008</xdr:rowOff>
    </xdr:from>
    <xdr:to>
      <xdr:col>77</xdr:col>
      <xdr:colOff>44450</xdr:colOff>
      <xdr:row>60</xdr:row>
      <xdr:rowOff>107442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35100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97318</xdr:rowOff>
    </xdr:from>
    <xdr:to>
      <xdr:col>77</xdr:col>
      <xdr:colOff>95250</xdr:colOff>
      <xdr:row>61</xdr:row>
      <xdr:rowOff>27468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84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12245</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70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15748</xdr:rowOff>
    </xdr:from>
    <xdr:to>
      <xdr:col>72</xdr:col>
      <xdr:colOff>203200</xdr:colOff>
      <xdr:row>60</xdr:row>
      <xdr:rowOff>64008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30274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128343</xdr:rowOff>
    </xdr:from>
    <xdr:to>
      <xdr:col>73</xdr:col>
      <xdr:colOff>44450</xdr:colOff>
      <xdr:row>61</xdr:row>
      <xdr:rowOff>58493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41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43270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5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15748</xdr:rowOff>
    </xdr:from>
    <xdr:to>
      <xdr:col>68</xdr:col>
      <xdr:colOff>152400</xdr:colOff>
      <xdr:row>60</xdr:row>
      <xdr:rowOff>37465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302748"/>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114554</xdr:rowOff>
    </xdr:from>
    <xdr:to>
      <xdr:col>68</xdr:col>
      <xdr:colOff>203200</xdr:colOff>
      <xdr:row>61</xdr:row>
      <xdr:rowOff>44704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29481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129722</xdr:rowOff>
    </xdr:from>
    <xdr:to>
      <xdr:col>64</xdr:col>
      <xdr:colOff>152400</xdr:colOff>
      <xdr:row>61</xdr:row>
      <xdr:rowOff>59872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41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44649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50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86977</xdr:rowOff>
    </xdr:from>
    <xdr:to>
      <xdr:col>81</xdr:col>
      <xdr:colOff>95250</xdr:colOff>
      <xdr:row>61</xdr:row>
      <xdr:rowOff>17127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3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59054</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34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56642</xdr:rowOff>
    </xdr:from>
    <xdr:to>
      <xdr:col>77</xdr:col>
      <xdr:colOff>95250</xdr:colOff>
      <xdr:row>60</xdr:row>
      <xdr:rowOff>158242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168419</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11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13208</xdr:rowOff>
    </xdr:from>
    <xdr:to>
      <xdr:col>73</xdr:col>
      <xdr:colOff>44450</xdr:colOff>
      <xdr:row>60</xdr:row>
      <xdr:rowOff>114808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124985</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06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136398</xdr:rowOff>
    </xdr:from>
    <xdr:to>
      <xdr:col>68</xdr:col>
      <xdr:colOff>203200</xdr:colOff>
      <xdr:row>60</xdr:row>
      <xdr:rowOff>66548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2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76725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02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98442</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実質公債比率は、前年度よりも</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％減少しましたが、全国や福島県平均と比較しても同程度の数値となっており健全な状態となっています。増えていた要因は、令和元年度に発生した台風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号による災害復旧事業債の増加によるものです。地方債の発行に関しても、普通交付税で措置される辺地債や過疎債、緊防債の借入を優先し、健全な財政運営を行っていきます。</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1270</xdr:rowOff>
    </xdr:from>
    <xdr:to>
      <xdr:col>81</xdr:col>
      <xdr:colOff>44450</xdr:colOff>
      <xdr:row>42</xdr:row>
      <xdr:rowOff>57573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20217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57573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2263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86377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92287</xdr:rowOff>
    </xdr:from>
    <xdr:to>
      <xdr:col>72</xdr:col>
      <xdr:colOff>203200</xdr:colOff>
      <xdr:row>42</xdr:row>
      <xdr:rowOff>25400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12173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3810</xdr:rowOff>
    </xdr:from>
    <xdr:to>
      <xdr:col>68</xdr:col>
      <xdr:colOff>152400</xdr:colOff>
      <xdr:row>41</xdr:row>
      <xdr:rowOff>92287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03326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121920</xdr:rowOff>
    </xdr:from>
    <xdr:to>
      <xdr:col>81</xdr:col>
      <xdr:colOff>95250</xdr:colOff>
      <xdr:row>42</xdr:row>
      <xdr:rowOff>52070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93997</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12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6773</xdr:rowOff>
    </xdr:from>
    <xdr:to>
      <xdr:col>77</xdr:col>
      <xdr:colOff>95250</xdr:colOff>
      <xdr:row>42</xdr:row>
      <xdr:rowOff>108373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93150</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29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41487</xdr:rowOff>
    </xdr:from>
    <xdr:to>
      <xdr:col>68</xdr:col>
      <xdr:colOff>203200</xdr:colOff>
      <xdr:row>41</xdr:row>
      <xdr:rowOff>143087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153264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現在高の減少に加え、充当可能基金の確保等により将来負担比率は健全な数値となっています。地方債においては、普通交付税の基準財政需要額の算入率の高い起債を借入するように心がけ、また、借入額が償還を上回らないようにし、年々地方債現在高を減少させるようにしています。</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福島県川内村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2,432
2,397
197.35
6,446,628
5,944,052
56,645
2,080,305
2,510,331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前年度比で同数となりました。主な要因は、職員採用と退職等が原因と考えられますが、県平均や類似団体と同程度となっております。引き続き、人件費の抑制に努めます。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60706</xdr:rowOff>
    </xdr:from>
    <xdr:to>
      <xdr:col>24</xdr:col>
      <xdr:colOff>25400</xdr:colOff>
      <xdr:row>37</xdr:row>
      <xdr:rowOff>60706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043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60706</xdr:rowOff>
    </xdr:from>
    <xdr:to>
      <xdr:col>19</xdr:col>
      <xdr:colOff>187325</xdr:colOff>
      <xdr:row>37</xdr:row>
      <xdr:rowOff>143002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043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128778</xdr:rowOff>
    </xdr:from>
    <xdr:to>
      <xdr:col>20</xdr:col>
      <xdr:colOff>38100</xdr:colOff>
      <xdr:row>38</xdr:row>
      <xdr:rowOff>58928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47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43705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101854</xdr:rowOff>
    </xdr:from>
    <xdr:to>
      <xdr:col>15</xdr:col>
      <xdr:colOff>98425</xdr:colOff>
      <xdr:row>37</xdr:row>
      <xdr:rowOff>143002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455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55626</xdr:rowOff>
    </xdr:from>
    <xdr:to>
      <xdr:col>15</xdr:col>
      <xdr:colOff>149225</xdr:colOff>
      <xdr:row>37</xdr:row>
      <xdr:rowOff>157226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167403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6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101854</xdr:rowOff>
    </xdr:from>
    <xdr:to>
      <xdr:col>11</xdr:col>
      <xdr:colOff>9525</xdr:colOff>
      <xdr:row>37</xdr:row>
      <xdr:rowOff>165862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455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60198</xdr:rowOff>
    </xdr:from>
    <xdr:to>
      <xdr:col>6</xdr:col>
      <xdr:colOff>171450</xdr:colOff>
      <xdr:row>37</xdr:row>
      <xdr:rowOff>161798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525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9906</xdr:rowOff>
    </xdr:from>
    <xdr:to>
      <xdr:col>24</xdr:col>
      <xdr:colOff>76200</xdr:colOff>
      <xdr:row>37</xdr:row>
      <xdr:rowOff>111506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153433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9906</xdr:rowOff>
    </xdr:from>
    <xdr:to>
      <xdr:col>20</xdr:col>
      <xdr:colOff>38100</xdr:colOff>
      <xdr:row>37</xdr:row>
      <xdr:rowOff>111506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121683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92202</xdr:rowOff>
    </xdr:from>
    <xdr:to>
      <xdr:col>15</xdr:col>
      <xdr:colOff>149225</xdr:colOff>
      <xdr:row>38</xdr:row>
      <xdr:rowOff>22352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7129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51054</xdr:rowOff>
    </xdr:from>
    <xdr:to>
      <xdr:col>11</xdr:col>
      <xdr:colOff>60325</xdr:colOff>
      <xdr:row>37</xdr:row>
      <xdr:rowOff>152654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162831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115062</xdr:rowOff>
    </xdr:from>
    <xdr:to>
      <xdr:col>6</xdr:col>
      <xdr:colOff>171450</xdr:colOff>
      <xdr:row>38</xdr:row>
      <xdr:rowOff>45212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29989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物件費については、復興関連事業の増加により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の増ととなりました。除染事業や工業団地造成事業が終了に向かい縮小される一方で、教育施設環境整備事業やワイン醸造施設整備事業や住環境整備事業などの新規事業が展開され、物件費が変動すると見込まれます。</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113284</xdr:rowOff>
    </xdr:from>
    <xdr:to>
      <xdr:col>82</xdr:col>
      <xdr:colOff>107950</xdr:colOff>
      <xdr:row>19</xdr:row>
      <xdr:rowOff>28702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19938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94996</xdr:rowOff>
    </xdr:from>
    <xdr:to>
      <xdr:col>78</xdr:col>
      <xdr:colOff>69850</xdr:colOff>
      <xdr:row>18</xdr:row>
      <xdr:rowOff>113284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1810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71391</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43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94996</xdr:rowOff>
    </xdr:from>
    <xdr:to>
      <xdr:col>73</xdr:col>
      <xdr:colOff>180975</xdr:colOff>
      <xdr:row>18</xdr:row>
      <xdr:rowOff>159004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31810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144543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40132</xdr:rowOff>
    </xdr:from>
    <xdr:to>
      <xdr:col>69</xdr:col>
      <xdr:colOff>92075</xdr:colOff>
      <xdr:row>18</xdr:row>
      <xdr:rowOff>159004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12623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135399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149352</xdr:rowOff>
    </xdr:from>
    <xdr:to>
      <xdr:col>82</xdr:col>
      <xdr:colOff>158750</xdr:colOff>
      <xdr:row>19</xdr:row>
      <xdr:rowOff>79502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23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121429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20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62484</xdr:rowOff>
    </xdr:from>
    <xdr:to>
      <xdr:col>78</xdr:col>
      <xdr:colOff>120650</xdr:colOff>
      <xdr:row>18</xdr:row>
      <xdr:rowOff>164084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14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148861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23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44196</xdr:rowOff>
    </xdr:from>
    <xdr:to>
      <xdr:col>74</xdr:col>
      <xdr:colOff>31750</xdr:colOff>
      <xdr:row>18</xdr:row>
      <xdr:rowOff>145796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1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130573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21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108204</xdr:rowOff>
    </xdr:from>
    <xdr:to>
      <xdr:col>69</xdr:col>
      <xdr:colOff>142875</xdr:colOff>
      <xdr:row>19</xdr:row>
      <xdr:rowOff>38354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19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23131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28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160782</xdr:rowOff>
    </xdr:from>
    <xdr:to>
      <xdr:col>65</xdr:col>
      <xdr:colOff>53975</xdr:colOff>
      <xdr:row>18</xdr:row>
      <xdr:rowOff>90932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75709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前年度と同数となりました。村内が平成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月に全域避難解除になり、帰村者も徐々に増えてきていることから、高齢者等の扶助費が微増となったことが要因と考えられます。増えている高齢化率に比例し、扶助費についても増加してゆくことが推測されるので、全庁的に協力し、抑制する諸施策等実施してゆきたい。</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78015</xdr:rowOff>
    </xdr:from>
    <xdr:to>
      <xdr:col>24</xdr:col>
      <xdr:colOff>25400</xdr:colOff>
      <xdr:row>54</xdr:row>
      <xdr:rowOff>78015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3363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78015</xdr:rowOff>
    </xdr:from>
    <xdr:to>
      <xdr:col>19</xdr:col>
      <xdr:colOff>187325</xdr:colOff>
      <xdr:row>54</xdr:row>
      <xdr:rowOff>78015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336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78015</xdr:rowOff>
    </xdr:from>
    <xdr:to>
      <xdr:col>15</xdr:col>
      <xdr:colOff>98425</xdr:colOff>
      <xdr:row>54</xdr:row>
      <xdr:rowOff>78015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336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45357</xdr:rowOff>
    </xdr:from>
    <xdr:to>
      <xdr:col>11</xdr:col>
      <xdr:colOff>9525</xdr:colOff>
      <xdr:row>54</xdr:row>
      <xdr:rowOff>78015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303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138084</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121755</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27215</xdr:rowOff>
    </xdr:from>
    <xdr:to>
      <xdr:col>24</xdr:col>
      <xdr:colOff>76200</xdr:colOff>
      <xdr:row>54</xdr:row>
      <xdr:rowOff>128815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43742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3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27215</xdr:rowOff>
    </xdr:from>
    <xdr:to>
      <xdr:col>20</xdr:col>
      <xdr:colOff>38100</xdr:colOff>
      <xdr:row>54</xdr:row>
      <xdr:rowOff>128815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138992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27215</xdr:rowOff>
    </xdr:from>
    <xdr:to>
      <xdr:col>15</xdr:col>
      <xdr:colOff>149225</xdr:colOff>
      <xdr:row>54</xdr:row>
      <xdr:rowOff>128815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138992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27215</xdr:rowOff>
    </xdr:from>
    <xdr:to>
      <xdr:col>11</xdr:col>
      <xdr:colOff>60325</xdr:colOff>
      <xdr:row>54</xdr:row>
      <xdr:rowOff>128815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138992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166007</xdr:rowOff>
    </xdr:from>
    <xdr:to>
      <xdr:col>6</xdr:col>
      <xdr:colOff>171450</xdr:colOff>
      <xdr:row>54</xdr:row>
      <xdr:rowOff>96157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106334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ポイント微増しています。類似団体と比較すると依然として高い推移のため、事業の適正な執行と健全財政運営のための財源確保が重要となってきます。</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42418</xdr:rowOff>
    </xdr:from>
    <xdr:to>
      <xdr:col>82</xdr:col>
      <xdr:colOff>107950</xdr:colOff>
      <xdr:row>57</xdr:row>
      <xdr:rowOff>60706</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8150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163593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21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42418</xdr:rowOff>
    </xdr:from>
    <xdr:to>
      <xdr:col>78</xdr:col>
      <xdr:colOff>69850</xdr:colOff>
      <xdr:row>57</xdr:row>
      <xdr:rowOff>101854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8150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137922</xdr:rowOff>
    </xdr:from>
    <xdr:to>
      <xdr:col>78</xdr:col>
      <xdr:colOff>120650</xdr:colOff>
      <xdr:row>56</xdr:row>
      <xdr:rowOff>68072</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56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78249</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33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14986</xdr:rowOff>
    </xdr:from>
    <xdr:to>
      <xdr:col>73</xdr:col>
      <xdr:colOff>180975</xdr:colOff>
      <xdr:row>57</xdr:row>
      <xdr:rowOff>101854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78763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142494</xdr:rowOff>
    </xdr:from>
    <xdr:to>
      <xdr:col>74</xdr:col>
      <xdr:colOff>31750</xdr:colOff>
      <xdr:row>56</xdr:row>
      <xdr:rowOff>72644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82821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14986</xdr:rowOff>
    </xdr:from>
    <xdr:to>
      <xdr:col>69</xdr:col>
      <xdr:colOff>92075</xdr:colOff>
      <xdr:row>57</xdr:row>
      <xdr:rowOff>143002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78763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3048</xdr:rowOff>
    </xdr:from>
    <xdr:to>
      <xdr:col>69</xdr:col>
      <xdr:colOff>142875</xdr:colOff>
      <xdr:row>56</xdr:row>
      <xdr:rowOff>104648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0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114825</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3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9906</xdr:rowOff>
    </xdr:from>
    <xdr:to>
      <xdr:col>82</xdr:col>
      <xdr:colOff>158750</xdr:colOff>
      <xdr:row>57</xdr:row>
      <xdr:rowOff>111506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153433</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163068</xdr:rowOff>
    </xdr:from>
    <xdr:to>
      <xdr:col>78</xdr:col>
      <xdr:colOff>120650</xdr:colOff>
      <xdr:row>57</xdr:row>
      <xdr:rowOff>93218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77995</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850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51054</xdr:rowOff>
    </xdr:from>
    <xdr:to>
      <xdr:col>74</xdr:col>
      <xdr:colOff>31750</xdr:colOff>
      <xdr:row>57</xdr:row>
      <xdr:rowOff>152654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137431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91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135636</xdr:rowOff>
    </xdr:from>
    <xdr:to>
      <xdr:col>69</xdr:col>
      <xdr:colOff>142875</xdr:colOff>
      <xdr:row>57</xdr:row>
      <xdr:rowOff>65786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50563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92202</xdr:rowOff>
    </xdr:from>
    <xdr:to>
      <xdr:col>65</xdr:col>
      <xdr:colOff>53975</xdr:colOff>
      <xdr:row>58</xdr:row>
      <xdr:rowOff>22352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7129</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95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補助費については、前年度比で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ポイント増加しています。補助対象団体及び補助交付額が増加したことが要因となっています。</a:t>
          </a:r>
        </a:p>
        <a:p>
          <a:r>
            <a:rPr kumimoji="1" lang="ja-JP" altLang="en-US" sz="1300">
              <a:latin typeface="ＭＳ Ｐゴシック" panose="020B0600070205080204" pitchFamily="50" charset="-128"/>
              <a:ea typeface="ＭＳ Ｐゴシック" panose="020B0600070205080204" pitchFamily="50" charset="-128"/>
            </a:rPr>
            <a:t>復興関連事業が増加したことによる増加と思われます。補助金等の縮減や見直し、廃止等について、経費抑制のため努力してゆきたい。</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67564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19404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21844</xdr:rowOff>
    </xdr:from>
    <xdr:to>
      <xdr:col>78</xdr:col>
      <xdr:colOff>69850</xdr:colOff>
      <xdr:row>36</xdr:row>
      <xdr:rowOff>62992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1940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153433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21844</xdr:rowOff>
    </xdr:from>
    <xdr:to>
      <xdr:col>73</xdr:col>
      <xdr:colOff>180975</xdr:colOff>
      <xdr:row>36</xdr:row>
      <xdr:rowOff>62992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1940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21844</xdr:rowOff>
    </xdr:from>
    <xdr:to>
      <xdr:col>69</xdr:col>
      <xdr:colOff>92075</xdr:colOff>
      <xdr:row>36</xdr:row>
      <xdr:rowOff>76708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1940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xdr:rowOff>
    </xdr:from>
    <xdr:to>
      <xdr:col>82</xdr:col>
      <xdr:colOff>158750</xdr:colOff>
      <xdr:row>36</xdr:row>
      <xdr:rowOff>118364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33291</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142494</xdr:rowOff>
    </xdr:from>
    <xdr:to>
      <xdr:col>78</xdr:col>
      <xdr:colOff>120650</xdr:colOff>
      <xdr:row>36</xdr:row>
      <xdr:rowOff>72644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82821</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xdr:rowOff>
    </xdr:from>
    <xdr:to>
      <xdr:col>74</xdr:col>
      <xdr:colOff>31750</xdr:colOff>
      <xdr:row>36</xdr:row>
      <xdr:rowOff>113792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123969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142494</xdr:rowOff>
    </xdr:from>
    <xdr:to>
      <xdr:col>69</xdr:col>
      <xdr:colOff>142875</xdr:colOff>
      <xdr:row>36</xdr:row>
      <xdr:rowOff>72644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82821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137685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前年度よりも</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ポイント減少しましたが、類似団体よりも低い水準となっています。</a:t>
          </a:r>
        </a:p>
        <a:p>
          <a:r>
            <a:rPr kumimoji="1" lang="ja-JP" altLang="en-US" sz="1300">
              <a:latin typeface="ＭＳ Ｐゴシック" panose="020B0600070205080204" pitchFamily="50" charset="-128"/>
              <a:ea typeface="ＭＳ Ｐゴシック" panose="020B0600070205080204" pitchFamily="50" charset="-128"/>
            </a:rPr>
            <a:t>公債費は横ばいから減少傾向にあり、健全な状況と考えられます。今後も健全財政運営に努め、実質公債比率を勘案しながら起債額を調整していきます。</a:t>
          </a:r>
        </a:p>
        <a:p>
          <a:r>
            <a:rPr kumimoji="1" lang="ja-JP" altLang="en-US" sz="1300">
              <a:latin typeface="ＭＳ Ｐゴシック" panose="020B0600070205080204" pitchFamily="50" charset="-128"/>
              <a:ea typeface="ＭＳ Ｐゴシック" panose="020B0600070205080204" pitchFamily="50" charset="-128"/>
            </a:rPr>
            <a:t>微減の要因は、地方債残高の減によるものです。</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20320</xdr:rowOff>
    </xdr:from>
    <xdr:to>
      <xdr:col>24</xdr:col>
      <xdr:colOff>25400</xdr:colOff>
      <xdr:row>76</xdr:row>
      <xdr:rowOff>43180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0505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43180</xdr:rowOff>
    </xdr:from>
    <xdr:to>
      <xdr:col>19</xdr:col>
      <xdr:colOff>187325</xdr:colOff>
      <xdr:row>76</xdr:row>
      <xdr:rowOff>130811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07338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119380</xdr:rowOff>
    </xdr:from>
    <xdr:to>
      <xdr:col>15</xdr:col>
      <xdr:colOff>98425</xdr:colOff>
      <xdr:row>76</xdr:row>
      <xdr:rowOff>130811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1495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97807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69850</xdr:rowOff>
    </xdr:from>
    <xdr:to>
      <xdr:col>11</xdr:col>
      <xdr:colOff>9525</xdr:colOff>
      <xdr:row>76</xdr:row>
      <xdr:rowOff>119380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1000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86377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140970</xdr:rowOff>
    </xdr:from>
    <xdr:to>
      <xdr:col>24</xdr:col>
      <xdr:colOff>76200</xdr:colOff>
      <xdr:row>76</xdr:row>
      <xdr:rowOff>71120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157497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163830</xdr:rowOff>
    </xdr:from>
    <xdr:to>
      <xdr:col>20</xdr:col>
      <xdr:colOff>38100</xdr:colOff>
      <xdr:row>76</xdr:row>
      <xdr:rowOff>93980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104157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80011</xdr:rowOff>
    </xdr:from>
    <xdr:to>
      <xdr:col>15</xdr:col>
      <xdr:colOff>149225</xdr:colOff>
      <xdr:row>77</xdr:row>
      <xdr:rowOff>10161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20337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68580</xdr:rowOff>
    </xdr:from>
    <xdr:to>
      <xdr:col>11</xdr:col>
      <xdr:colOff>60325</xdr:colOff>
      <xdr:row>76</xdr:row>
      <xdr:rowOff>170180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19050</xdr:rowOff>
    </xdr:from>
    <xdr:to>
      <xdr:col>6</xdr:col>
      <xdr:colOff>171450</xdr:colOff>
      <xdr:row>76</xdr:row>
      <xdr:rowOff>120650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公債費以外では、前年度比で</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ポイント増加していますが、依然として類似団体よりも高い数値となっています。経常的収入の減少と経常的支出の増加が要因と考えられます。</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146050</xdr:rowOff>
    </xdr:from>
    <xdr:to>
      <xdr:col>82</xdr:col>
      <xdr:colOff>107950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5671800" y="1369060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123207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5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146050</xdr:rowOff>
    </xdr:from>
    <xdr:to>
      <xdr:col>78</xdr:col>
      <xdr:colOff>69850</xdr:colOff>
      <xdr:row>80</xdr:row>
      <xdr:rowOff>111761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6906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95250</xdr:rowOff>
    </xdr:from>
    <xdr:to>
      <xdr:col>78</xdr:col>
      <xdr:colOff>120650</xdr:colOff>
      <xdr:row>79</xdr:row>
      <xdr:rowOff>25400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35577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23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24130</xdr:rowOff>
    </xdr:from>
    <xdr:to>
      <xdr:col>73</xdr:col>
      <xdr:colOff>180975</xdr:colOff>
      <xdr:row>80</xdr:row>
      <xdr:rowOff>111761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74013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114300</xdr:rowOff>
    </xdr:from>
    <xdr:to>
      <xdr:col>74</xdr:col>
      <xdr:colOff>31750</xdr:colOff>
      <xdr:row>79</xdr:row>
      <xdr:rowOff>44450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54627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24130</xdr:rowOff>
    </xdr:from>
    <xdr:to>
      <xdr:col>69</xdr:col>
      <xdr:colOff>92075</xdr:colOff>
      <xdr:row>80</xdr:row>
      <xdr:rowOff>123189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004800" y="1374013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11430</xdr:rowOff>
    </xdr:from>
    <xdr:to>
      <xdr:col>69</xdr:col>
      <xdr:colOff>142875</xdr:colOff>
      <xdr:row>79</xdr:row>
      <xdr:rowOff>113030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55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123207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32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167639</xdr:rowOff>
    </xdr:from>
    <xdr:to>
      <xdr:col>65</xdr:col>
      <xdr:colOff>53975</xdr:colOff>
      <xdr:row>79</xdr:row>
      <xdr:rowOff>97789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54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107966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3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49530</xdr:rowOff>
    </xdr:from>
    <xdr:to>
      <xdr:col>82</xdr:col>
      <xdr:colOff>158750</xdr:colOff>
      <xdr:row>80</xdr:row>
      <xdr:rowOff>151130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76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21607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73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95250</xdr:rowOff>
    </xdr:from>
    <xdr:to>
      <xdr:col>78</xdr:col>
      <xdr:colOff>120650</xdr:colOff>
      <xdr:row>80</xdr:row>
      <xdr:rowOff>25400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10177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72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60961</xdr:rowOff>
    </xdr:from>
    <xdr:to>
      <xdr:col>74</xdr:col>
      <xdr:colOff>31750</xdr:colOff>
      <xdr:row>80</xdr:row>
      <xdr:rowOff>162561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147338</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86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144780</xdr:rowOff>
    </xdr:from>
    <xdr:to>
      <xdr:col>69</xdr:col>
      <xdr:colOff>142875</xdr:colOff>
      <xdr:row>80</xdr:row>
      <xdr:rowOff>74930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59707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7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72389</xdr:rowOff>
    </xdr:from>
    <xdr:to>
      <xdr:col>65</xdr:col>
      <xdr:colOff>53975</xdr:colOff>
      <xdr:row>81</xdr:row>
      <xdr:rowOff>2539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78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158766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87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福島県川内村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124607</xdr:rowOff>
    </xdr:from>
    <xdr:to>
      <xdr:col>29</xdr:col>
      <xdr:colOff>127000</xdr:colOff>
      <xdr:row>17</xdr:row>
      <xdr:rowOff>146694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086882"/>
          <a:ext cx="647700" cy="22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53303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146092</xdr:rowOff>
    </xdr:from>
    <xdr:to>
      <xdr:col>26</xdr:col>
      <xdr:colOff>50800</xdr:colOff>
      <xdr:row>17</xdr:row>
      <xdr:rowOff>146694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3108367"/>
          <a:ext cx="698500" cy="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41384</xdr:rowOff>
    </xdr:from>
    <xdr:to>
      <xdr:col>26</xdr:col>
      <xdr:colOff>101600</xdr:colOff>
      <xdr:row>17</xdr:row>
      <xdr:rowOff>142984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036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153161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72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146092</xdr:rowOff>
    </xdr:from>
    <xdr:to>
      <xdr:col>22</xdr:col>
      <xdr:colOff>114300</xdr:colOff>
      <xdr:row>17</xdr:row>
      <xdr:rowOff>170122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08367"/>
          <a:ext cx="698500" cy="24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26299</xdr:rowOff>
    </xdr:from>
    <xdr:to>
      <xdr:col>22</xdr:col>
      <xdr:colOff>165100</xdr:colOff>
      <xdr:row>17</xdr:row>
      <xdr:rowOff>127899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29885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138076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757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170122</xdr:rowOff>
    </xdr:from>
    <xdr:to>
      <xdr:col>18</xdr:col>
      <xdr:colOff>177800</xdr:colOff>
      <xdr:row>18</xdr:row>
      <xdr:rowOff>3821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32397"/>
          <a:ext cx="698500" cy="5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33711</xdr:rowOff>
    </xdr:from>
    <xdr:to>
      <xdr:col>19</xdr:col>
      <xdr:colOff>38100</xdr:colOff>
      <xdr:row>17</xdr:row>
      <xdr:rowOff>135311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29959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145488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76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31844</xdr:rowOff>
    </xdr:from>
    <xdr:to>
      <xdr:col>15</xdr:col>
      <xdr:colOff>101600</xdr:colOff>
      <xdr:row>17</xdr:row>
      <xdr:rowOff>133444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2994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143621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762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73807</xdr:rowOff>
    </xdr:from>
    <xdr:to>
      <xdr:col>29</xdr:col>
      <xdr:colOff>177800</xdr:colOff>
      <xdr:row>18</xdr:row>
      <xdr:rowOff>3957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36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45884</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0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95894</xdr:rowOff>
    </xdr:from>
    <xdr:to>
      <xdr:col>26</xdr:col>
      <xdr:colOff>101600</xdr:colOff>
      <xdr:row>18</xdr:row>
      <xdr:rowOff>26044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58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10821</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44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95292</xdr:rowOff>
    </xdr:from>
    <xdr:to>
      <xdr:col>22</xdr:col>
      <xdr:colOff>165100</xdr:colOff>
      <xdr:row>18</xdr:row>
      <xdr:rowOff>25442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57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10219</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4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119322</xdr:rowOff>
    </xdr:from>
    <xdr:to>
      <xdr:col>19</xdr:col>
      <xdr:colOff>38100</xdr:colOff>
      <xdr:row>18</xdr:row>
      <xdr:rowOff>49472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81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34249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167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124471</xdr:rowOff>
    </xdr:from>
    <xdr:to>
      <xdr:col>15</xdr:col>
      <xdr:colOff>101600</xdr:colOff>
      <xdr:row>18</xdr:row>
      <xdr:rowOff>54621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86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39398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17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188310</xdr:rowOff>
    </xdr:from>
    <xdr:to>
      <xdr:col>29</xdr:col>
      <xdr:colOff>127000</xdr:colOff>
      <xdr:row>35</xdr:row>
      <xdr:rowOff>196805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798660"/>
          <a:ext cx="647700" cy="8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169652</xdr:rowOff>
    </xdr:from>
    <xdr:to>
      <xdr:col>26</xdr:col>
      <xdr:colOff>50800</xdr:colOff>
      <xdr:row>35</xdr:row>
      <xdr:rowOff>188310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780002"/>
          <a:ext cx="698500" cy="18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139797</xdr:rowOff>
    </xdr:from>
    <xdr:to>
      <xdr:col>26</xdr:col>
      <xdr:colOff>101600</xdr:colOff>
      <xdr:row>35</xdr:row>
      <xdr:rowOff>241397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01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226174</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36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169652</xdr:rowOff>
    </xdr:from>
    <xdr:to>
      <xdr:col>22</xdr:col>
      <xdr:colOff>114300</xdr:colOff>
      <xdr:row>35</xdr:row>
      <xdr:rowOff>199334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780002"/>
          <a:ext cx="698500" cy="29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150477</xdr:rowOff>
    </xdr:from>
    <xdr:to>
      <xdr:col>22</xdr:col>
      <xdr:colOff>165100</xdr:colOff>
      <xdr:row>35</xdr:row>
      <xdr:rowOff>252077</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236854</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4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199334</xdr:rowOff>
    </xdr:from>
    <xdr:to>
      <xdr:col>18</xdr:col>
      <xdr:colOff>177800</xdr:colOff>
      <xdr:row>35</xdr:row>
      <xdr:rowOff>237418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809684"/>
          <a:ext cx="698500" cy="38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154239</xdr:rowOff>
    </xdr:from>
    <xdr:to>
      <xdr:col>19</xdr:col>
      <xdr:colOff>38100</xdr:colOff>
      <xdr:row>35</xdr:row>
      <xdr:rowOff>255839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64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240616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5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151958</xdr:rowOff>
    </xdr:from>
    <xdr:to>
      <xdr:col>15</xdr:col>
      <xdr:colOff>101600</xdr:colOff>
      <xdr:row>35</xdr:row>
      <xdr:rowOff>253558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62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263735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3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146005</xdr:rowOff>
    </xdr:from>
    <xdr:to>
      <xdr:col>29</xdr:col>
      <xdr:colOff>177800</xdr:colOff>
      <xdr:row>35</xdr:row>
      <xdr:rowOff>247605</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56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118082</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2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137510</xdr:rowOff>
    </xdr:from>
    <xdr:to>
      <xdr:col>26</xdr:col>
      <xdr:colOff>101600</xdr:colOff>
      <xdr:row>35</xdr:row>
      <xdr:rowOff>239110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47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249287</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5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118852</xdr:rowOff>
    </xdr:from>
    <xdr:to>
      <xdr:col>22</xdr:col>
      <xdr:colOff>165100</xdr:colOff>
      <xdr:row>35</xdr:row>
      <xdr:rowOff>220452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29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230629</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49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148534</xdr:rowOff>
    </xdr:from>
    <xdr:to>
      <xdr:col>19</xdr:col>
      <xdr:colOff>38100</xdr:colOff>
      <xdr:row>35</xdr:row>
      <xdr:rowOff>250134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58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260311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52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186618</xdr:rowOff>
    </xdr:from>
    <xdr:to>
      <xdr:col>15</xdr:col>
      <xdr:colOff>101600</xdr:colOff>
      <xdr:row>35</xdr:row>
      <xdr:rowOff>288218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96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272995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88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福島県川内村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2,432
2,397
197.35
6,446,628
5,944,052
56,645
2,080,305
2,510,331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135241</xdr:rowOff>
    </xdr:from>
    <xdr:to>
      <xdr:col>24</xdr:col>
      <xdr:colOff>63500</xdr:colOff>
      <xdr:row>36</xdr:row>
      <xdr:rowOff>150599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07441"/>
          <a:ext cx="838200" cy="1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90083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90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150599</xdr:rowOff>
    </xdr:from>
    <xdr:to>
      <xdr:col>19</xdr:col>
      <xdr:colOff>177800</xdr:colOff>
      <xdr:row>36</xdr:row>
      <xdr:rowOff>168083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22799"/>
          <a:ext cx="889000" cy="1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50829</xdr:rowOff>
    </xdr:from>
    <xdr:to>
      <xdr:col>20</xdr:col>
      <xdr:colOff>38100</xdr:colOff>
      <xdr:row>36</xdr:row>
      <xdr:rowOff>152429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2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168956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599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168083</xdr:rowOff>
    </xdr:from>
    <xdr:to>
      <xdr:col>15</xdr:col>
      <xdr:colOff>50800</xdr:colOff>
      <xdr:row>37</xdr:row>
      <xdr:rowOff>7171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40283"/>
          <a:ext cx="889000" cy="1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92358</xdr:rowOff>
    </xdr:from>
    <xdr:to>
      <xdr:col>15</xdr:col>
      <xdr:colOff>101600</xdr:colOff>
      <xdr:row>37</xdr:row>
      <xdr:rowOff>22508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6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39035</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39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6038</xdr:rowOff>
    </xdr:from>
    <xdr:to>
      <xdr:col>10</xdr:col>
      <xdr:colOff>114300</xdr:colOff>
      <xdr:row>37</xdr:row>
      <xdr:rowOff>7171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349688"/>
          <a:ext cx="889000" cy="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101142</xdr:rowOff>
    </xdr:from>
    <xdr:to>
      <xdr:col>10</xdr:col>
      <xdr:colOff>165100</xdr:colOff>
      <xdr:row>37</xdr:row>
      <xdr:rowOff>31292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27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47819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48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94800</xdr:rowOff>
    </xdr:from>
    <xdr:to>
      <xdr:col>6</xdr:col>
      <xdr:colOff>38100</xdr:colOff>
      <xdr:row>37</xdr:row>
      <xdr:rowOff>24950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2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41477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42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84441</xdr:rowOff>
    </xdr:from>
    <xdr:to>
      <xdr:col>24</xdr:col>
      <xdr:colOff>114300</xdr:colOff>
      <xdr:row>37</xdr:row>
      <xdr:rowOff>14591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5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62868</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3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99799</xdr:rowOff>
    </xdr:from>
    <xdr:to>
      <xdr:col>20</xdr:col>
      <xdr:colOff>38100</xdr:colOff>
      <xdr:row>37</xdr:row>
      <xdr:rowOff>29949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7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21076</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364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117283</xdr:rowOff>
    </xdr:from>
    <xdr:to>
      <xdr:col>15</xdr:col>
      <xdr:colOff>101600</xdr:colOff>
      <xdr:row>37</xdr:row>
      <xdr:rowOff>47433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8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38560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382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127821</xdr:rowOff>
    </xdr:from>
    <xdr:to>
      <xdr:col>10</xdr:col>
      <xdr:colOff>165100</xdr:colOff>
      <xdr:row>37</xdr:row>
      <xdr:rowOff>57971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0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49098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392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126688</xdr:rowOff>
    </xdr:from>
    <xdr:to>
      <xdr:col>6</xdr:col>
      <xdr:colOff>38100</xdr:colOff>
      <xdr:row>37</xdr:row>
      <xdr:rowOff>56838</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9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47965</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39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40487</xdr:rowOff>
    </xdr:from>
    <xdr:to>
      <xdr:col>24</xdr:col>
      <xdr:colOff>62865</xdr:colOff>
      <xdr:row>58</xdr:row>
      <xdr:rowOff>98872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955887"/>
          <a:ext cx="1270" cy="1087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102699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4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98872</xdr:rowOff>
    </xdr:from>
    <xdr:to>
      <xdr:col>24</xdr:col>
      <xdr:colOff>152400</xdr:colOff>
      <xdr:row>58</xdr:row>
      <xdr:rowOff>98872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4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158614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73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40487</xdr:rowOff>
    </xdr:from>
    <xdr:to>
      <xdr:col>24</xdr:col>
      <xdr:colOff>152400</xdr:colOff>
      <xdr:row>52</xdr:row>
      <xdr:rowOff>40487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95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30329</xdr:rowOff>
    </xdr:from>
    <xdr:to>
      <xdr:col>24</xdr:col>
      <xdr:colOff>63500</xdr:colOff>
      <xdr:row>56</xdr:row>
      <xdr:rowOff>74024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288629"/>
          <a:ext cx="838200" cy="38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17695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903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39268</xdr:rowOff>
    </xdr:from>
    <xdr:to>
      <xdr:col>24</xdr:col>
      <xdr:colOff>114300</xdr:colOff>
      <xdr:row>57</xdr:row>
      <xdr:rowOff>140868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11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30329</xdr:rowOff>
    </xdr:from>
    <xdr:to>
      <xdr:col>19</xdr:col>
      <xdr:colOff>177800</xdr:colOff>
      <xdr:row>56</xdr:row>
      <xdr:rowOff>2699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288629"/>
          <a:ext cx="889000" cy="31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171407</xdr:rowOff>
    </xdr:from>
    <xdr:to>
      <xdr:col>20</xdr:col>
      <xdr:colOff>38100</xdr:colOff>
      <xdr:row>57</xdr:row>
      <xdr:rowOff>101557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92684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86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2699</xdr:rowOff>
    </xdr:from>
    <xdr:to>
      <xdr:col>15</xdr:col>
      <xdr:colOff>50800</xdr:colOff>
      <xdr:row>56</xdr:row>
      <xdr:rowOff>55406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603899"/>
          <a:ext cx="889000" cy="5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159273</xdr:rowOff>
    </xdr:from>
    <xdr:to>
      <xdr:col>15</xdr:col>
      <xdr:colOff>101600</xdr:colOff>
      <xdr:row>57</xdr:row>
      <xdr:rowOff>89423</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6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80550</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853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45137</xdr:rowOff>
    </xdr:from>
    <xdr:to>
      <xdr:col>10</xdr:col>
      <xdr:colOff>114300</xdr:colOff>
      <xdr:row>56</xdr:row>
      <xdr:rowOff>55406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8617637"/>
          <a:ext cx="889000" cy="103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157479</xdr:rowOff>
    </xdr:from>
    <xdr:to>
      <xdr:col>10</xdr:col>
      <xdr:colOff>165100</xdr:colOff>
      <xdr:row>57</xdr:row>
      <xdr:rowOff>87629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5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78756</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5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153078</xdr:rowOff>
    </xdr:from>
    <xdr:to>
      <xdr:col>6</xdr:col>
      <xdr:colOff>38100</xdr:colOff>
      <xdr:row>57</xdr:row>
      <xdr:rowOff>83228</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5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74355</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47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23224</xdr:rowOff>
    </xdr:from>
    <xdr:to>
      <xdr:col>24</xdr:col>
      <xdr:colOff>114300</xdr:colOff>
      <xdr:row>56</xdr:row>
      <xdr:rowOff>124824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6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46101</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47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150979</xdr:rowOff>
    </xdr:from>
    <xdr:to>
      <xdr:col>20</xdr:col>
      <xdr:colOff>38100</xdr:colOff>
      <xdr:row>54</xdr:row>
      <xdr:rowOff>81129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23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97656</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01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123349</xdr:rowOff>
    </xdr:from>
    <xdr:to>
      <xdr:col>15</xdr:col>
      <xdr:colOff>101600</xdr:colOff>
      <xdr:row>56</xdr:row>
      <xdr:rowOff>53499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55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70026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328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4606</xdr:rowOff>
    </xdr:from>
    <xdr:to>
      <xdr:col>10</xdr:col>
      <xdr:colOff>165100</xdr:colOff>
      <xdr:row>56</xdr:row>
      <xdr:rowOff>106206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60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122733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381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49</xdr:row>
      <xdr:rowOff>165787</xdr:rowOff>
    </xdr:from>
    <xdr:to>
      <xdr:col>6</xdr:col>
      <xdr:colOff>38100</xdr:colOff>
      <xdr:row>50</xdr:row>
      <xdr:rowOff>95937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856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48</xdr:row>
      <xdr:rowOff>112464</xdr:rowOff>
    </xdr:from>
    <xdr:ext cx="690189"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785205" y="834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143216</xdr:rowOff>
    </xdr:from>
    <xdr:to>
      <xdr:col>24</xdr:col>
      <xdr:colOff>63500</xdr:colOff>
      <xdr:row>78</xdr:row>
      <xdr:rowOff>45146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44866"/>
          <a:ext cx="838200" cy="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71176</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272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30877</xdr:rowOff>
    </xdr:from>
    <xdr:to>
      <xdr:col>19</xdr:col>
      <xdr:colOff>177800</xdr:colOff>
      <xdr:row>78</xdr:row>
      <xdr:rowOff>45146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403977"/>
          <a:ext cx="889000" cy="1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102187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13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30877</xdr:rowOff>
    </xdr:from>
    <xdr:to>
      <xdr:col>15</xdr:col>
      <xdr:colOff>50800</xdr:colOff>
      <xdr:row>78</xdr:row>
      <xdr:rowOff>71075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403977"/>
          <a:ext cx="889000" cy="4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87495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46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1352</xdr:rowOff>
    </xdr:from>
    <xdr:to>
      <xdr:col>10</xdr:col>
      <xdr:colOff>114300</xdr:colOff>
      <xdr:row>78</xdr:row>
      <xdr:rowOff>71075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374452"/>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96494</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74880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4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92416</xdr:rowOff>
    </xdr:from>
    <xdr:to>
      <xdr:col>24</xdr:col>
      <xdr:colOff>114300</xdr:colOff>
      <xdr:row>78</xdr:row>
      <xdr:rowOff>22566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9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115293</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4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165796</xdr:rowOff>
    </xdr:from>
    <xdr:to>
      <xdr:col>20</xdr:col>
      <xdr:colOff>38100</xdr:colOff>
      <xdr:row>78</xdr:row>
      <xdr:rowOff>95946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6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87073</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46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151527</xdr:rowOff>
    </xdr:from>
    <xdr:to>
      <xdr:col>15</xdr:col>
      <xdr:colOff>101600</xdr:colOff>
      <xdr:row>78</xdr:row>
      <xdr:rowOff>81677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5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98204</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12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20275</xdr:rowOff>
    </xdr:from>
    <xdr:to>
      <xdr:col>10</xdr:col>
      <xdr:colOff>165100</xdr:colOff>
      <xdr:row>78</xdr:row>
      <xdr:rowOff>121875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113002</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48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122002</xdr:rowOff>
    </xdr:from>
    <xdr:to>
      <xdr:col>6</xdr:col>
      <xdr:colOff>38100</xdr:colOff>
      <xdr:row>78</xdr:row>
      <xdr:rowOff>52152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68679</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09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18016</xdr:rowOff>
    </xdr:from>
    <xdr:to>
      <xdr:col>24</xdr:col>
      <xdr:colOff>63500</xdr:colOff>
      <xdr:row>97</xdr:row>
      <xdr:rowOff>38179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477216"/>
          <a:ext cx="838200" cy="19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156660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01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36951</xdr:rowOff>
    </xdr:from>
    <xdr:to>
      <xdr:col>19</xdr:col>
      <xdr:colOff>177800</xdr:colOff>
      <xdr:row>97</xdr:row>
      <xdr:rowOff>38179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667601"/>
          <a:ext cx="889000" cy="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46184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36951</xdr:rowOff>
    </xdr:from>
    <xdr:to>
      <xdr:col>15</xdr:col>
      <xdr:colOff>50800</xdr:colOff>
      <xdr:row>97</xdr:row>
      <xdr:rowOff>51056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667601"/>
          <a:ext cx="889000" cy="1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76061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154552</xdr:rowOff>
    </xdr:from>
    <xdr:to>
      <xdr:col>10</xdr:col>
      <xdr:colOff>114300</xdr:colOff>
      <xdr:row>97</xdr:row>
      <xdr:rowOff>51056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270852"/>
          <a:ext cx="889000" cy="41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88299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70955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3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138666</xdr:rowOff>
    </xdr:from>
    <xdr:to>
      <xdr:col>24</xdr:col>
      <xdr:colOff>114300</xdr:colOff>
      <xdr:row>96</xdr:row>
      <xdr:rowOff>68816</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2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117093</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0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158829</xdr:rowOff>
    </xdr:from>
    <xdr:to>
      <xdr:col>20</xdr:col>
      <xdr:colOff>38100</xdr:colOff>
      <xdr:row>97</xdr:row>
      <xdr:rowOff>88979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61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80106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71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157601</xdr:rowOff>
    </xdr:from>
    <xdr:to>
      <xdr:col>15</xdr:col>
      <xdr:colOff>101600</xdr:colOff>
      <xdr:row>97</xdr:row>
      <xdr:rowOff>87751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1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78878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70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256</xdr:rowOff>
    </xdr:from>
    <xdr:to>
      <xdr:col>10</xdr:col>
      <xdr:colOff>165100</xdr:colOff>
      <xdr:row>97</xdr:row>
      <xdr:rowOff>101856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6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92983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72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103752</xdr:rowOff>
    </xdr:from>
    <xdr:to>
      <xdr:col>6</xdr:col>
      <xdr:colOff>38100</xdr:colOff>
      <xdr:row>95</xdr:row>
      <xdr:rowOff>33902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22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50429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599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60178</xdr:rowOff>
    </xdr:from>
    <xdr:to>
      <xdr:col>55</xdr:col>
      <xdr:colOff>0</xdr:colOff>
      <xdr:row>37</xdr:row>
      <xdr:rowOff>55863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232378"/>
          <a:ext cx="838200" cy="16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78136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78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60178</xdr:rowOff>
    </xdr:from>
    <xdr:to>
      <xdr:col>50</xdr:col>
      <xdr:colOff>114300</xdr:colOff>
      <xdr:row>37</xdr:row>
      <xdr:rowOff>106419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232378"/>
          <a:ext cx="889000" cy="21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4177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58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106419</xdr:rowOff>
    </xdr:from>
    <xdr:to>
      <xdr:col>45</xdr:col>
      <xdr:colOff>177800</xdr:colOff>
      <xdr:row>37</xdr:row>
      <xdr:rowOff>125500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450069"/>
          <a:ext cx="889000" cy="1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87450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92574</xdr:rowOff>
    </xdr:from>
    <xdr:to>
      <xdr:col>41</xdr:col>
      <xdr:colOff>50800</xdr:colOff>
      <xdr:row>37</xdr:row>
      <xdr:rowOff>125500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436224"/>
          <a:ext cx="889000" cy="3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83208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110518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5063</xdr:rowOff>
    </xdr:from>
    <xdr:to>
      <xdr:col>55</xdr:col>
      <xdr:colOff>50800</xdr:colOff>
      <xdr:row>37</xdr:row>
      <xdr:rowOff>106663</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34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154940</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27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9378</xdr:rowOff>
    </xdr:from>
    <xdr:to>
      <xdr:col>50</xdr:col>
      <xdr:colOff>165100</xdr:colOff>
      <xdr:row>36</xdr:row>
      <xdr:rowOff>110978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18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102105</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274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55619</xdr:rowOff>
    </xdr:from>
    <xdr:to>
      <xdr:col>46</xdr:col>
      <xdr:colOff>38100</xdr:colOff>
      <xdr:row>37</xdr:row>
      <xdr:rowOff>157219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39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148347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49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74700</xdr:rowOff>
    </xdr:from>
    <xdr:to>
      <xdr:col>41</xdr:col>
      <xdr:colOff>101600</xdr:colOff>
      <xdr:row>38</xdr:row>
      <xdr:rowOff>4850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1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167427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511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41774</xdr:rowOff>
    </xdr:from>
    <xdr:to>
      <xdr:col>36</xdr:col>
      <xdr:colOff>165100</xdr:colOff>
      <xdr:row>37</xdr:row>
      <xdr:rowOff>143374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3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134501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47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51302</xdr:rowOff>
    </xdr:from>
    <xdr:to>
      <xdr:col>55</xdr:col>
      <xdr:colOff>0</xdr:colOff>
      <xdr:row>58</xdr:row>
      <xdr:rowOff>44006</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9639300" y="9823952"/>
          <a:ext cx="838200" cy="16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3898</xdr:rowOff>
    </xdr:from>
    <xdr:ext cx="599010" cy="259045"/>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28300" y="994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51302</xdr:rowOff>
    </xdr:from>
    <xdr:to>
      <xdr:col>50</xdr:col>
      <xdr:colOff>114300</xdr:colOff>
      <xdr:row>57</xdr:row>
      <xdr:rowOff>126303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8750300" y="9823952"/>
          <a:ext cx="889000" cy="7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12925</xdr:rowOff>
    </xdr:from>
    <xdr:to>
      <xdr:col>50</xdr:col>
      <xdr:colOff>165100</xdr:colOff>
      <xdr:row>58</xdr:row>
      <xdr:rowOff>114525</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995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105652</xdr:rowOff>
    </xdr:from>
    <xdr:ext cx="599010"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39795" y="1004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126303</xdr:rowOff>
    </xdr:from>
    <xdr:to>
      <xdr:col>45</xdr:col>
      <xdr:colOff>177800</xdr:colOff>
      <xdr:row>57</xdr:row>
      <xdr:rowOff>158641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7861300" y="9898953"/>
          <a:ext cx="889000" cy="3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16448</xdr:rowOff>
    </xdr:from>
    <xdr:to>
      <xdr:col>46</xdr:col>
      <xdr:colOff>38100</xdr:colOff>
      <xdr:row>58</xdr:row>
      <xdr:rowOff>118048</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99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109175</xdr:rowOff>
    </xdr:from>
    <xdr:ext cx="599010"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50795" y="100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94342</xdr:rowOff>
    </xdr:from>
    <xdr:to>
      <xdr:col>41</xdr:col>
      <xdr:colOff>50800</xdr:colOff>
      <xdr:row>57</xdr:row>
      <xdr:rowOff>158641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6972300" y="9866992"/>
          <a:ext cx="889000" cy="6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22666</xdr:rowOff>
    </xdr:from>
    <xdr:to>
      <xdr:col>41</xdr:col>
      <xdr:colOff>101600</xdr:colOff>
      <xdr:row>58</xdr:row>
      <xdr:rowOff>124266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996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115393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61795" y="1005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16361</xdr:rowOff>
    </xdr:from>
    <xdr:to>
      <xdr:col>36</xdr:col>
      <xdr:colOff>165100</xdr:colOff>
      <xdr:row>58</xdr:row>
      <xdr:rowOff>117961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996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109088</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672795" y="1005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164656</xdr:rowOff>
    </xdr:from>
    <xdr:to>
      <xdr:col>55</xdr:col>
      <xdr:colOff>50800</xdr:colOff>
      <xdr:row>58</xdr:row>
      <xdr:rowOff>94806</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99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124033</xdr:rowOff>
    </xdr:from>
    <xdr:ext cx="599010" cy="259045"/>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28300" y="972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502</xdr:rowOff>
    </xdr:from>
    <xdr:to>
      <xdr:col>50</xdr:col>
      <xdr:colOff>165100</xdr:colOff>
      <xdr:row>57</xdr:row>
      <xdr:rowOff>102102</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977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55</xdr:row>
      <xdr:rowOff>118629</xdr:rowOff>
    </xdr:from>
    <xdr:ext cx="690189"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294205" y="95483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75503</xdr:rowOff>
    </xdr:from>
    <xdr:to>
      <xdr:col>46</xdr:col>
      <xdr:colOff>38100</xdr:colOff>
      <xdr:row>58</xdr:row>
      <xdr:rowOff>5653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984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22180</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50795" y="962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107841</xdr:rowOff>
    </xdr:from>
    <xdr:to>
      <xdr:col>41</xdr:col>
      <xdr:colOff>101600</xdr:colOff>
      <xdr:row>58</xdr:row>
      <xdr:rowOff>37991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988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54518</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61795" y="9655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43542</xdr:rowOff>
    </xdr:from>
    <xdr:to>
      <xdr:col>36</xdr:col>
      <xdr:colOff>165100</xdr:colOff>
      <xdr:row>57</xdr:row>
      <xdr:rowOff>145142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981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161669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672795" y="9591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25443</xdr:rowOff>
    </xdr:from>
    <xdr:to>
      <xdr:col>55</xdr:col>
      <xdr:colOff>0</xdr:colOff>
      <xdr:row>78</xdr:row>
      <xdr:rowOff>75845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9639300" y="13398543"/>
          <a:ext cx="838200" cy="5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51908</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342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25443</xdr:rowOff>
    </xdr:from>
    <xdr:to>
      <xdr:col>50</xdr:col>
      <xdr:colOff>114300</xdr:colOff>
      <xdr:row>78</xdr:row>
      <xdr:rowOff>73061</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8750300" y="13398543"/>
          <a:ext cx="889000" cy="4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62162</xdr:rowOff>
    </xdr:from>
    <xdr:to>
      <xdr:col>50</xdr:col>
      <xdr:colOff>165100</xdr:colOff>
      <xdr:row>78</xdr:row>
      <xdr:rowOff>163762</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435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154889</xdr:rowOff>
    </xdr:from>
    <xdr:ext cx="599010"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39795" y="1352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33130</xdr:rowOff>
    </xdr:from>
    <xdr:to>
      <xdr:col>45</xdr:col>
      <xdr:colOff>177800</xdr:colOff>
      <xdr:row>78</xdr:row>
      <xdr:rowOff>73061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7861300" y="13406230"/>
          <a:ext cx="889000" cy="3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60930</xdr:rowOff>
    </xdr:from>
    <xdr:to>
      <xdr:col>46</xdr:col>
      <xdr:colOff>38100</xdr:colOff>
      <xdr:row>78</xdr:row>
      <xdr:rowOff>162530</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43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153657</xdr:rowOff>
    </xdr:from>
    <xdr:ext cx="599010"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50795" y="13526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126259</xdr:rowOff>
    </xdr:from>
    <xdr:to>
      <xdr:col>41</xdr:col>
      <xdr:colOff>50800</xdr:colOff>
      <xdr:row>78</xdr:row>
      <xdr:rowOff>33130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972300" y="13327909"/>
          <a:ext cx="889000" cy="7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63098</xdr:rowOff>
    </xdr:from>
    <xdr:to>
      <xdr:col>41</xdr:col>
      <xdr:colOff>101600</xdr:colOff>
      <xdr:row>78</xdr:row>
      <xdr:rowOff>164698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343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155825</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61795" y="1352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60747</xdr:rowOff>
    </xdr:from>
    <xdr:to>
      <xdr:col>36</xdr:col>
      <xdr:colOff>165100</xdr:colOff>
      <xdr:row>78</xdr:row>
      <xdr:rowOff>162347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6921500" y="1343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153474</xdr:rowOff>
    </xdr:from>
    <xdr:ext cx="59901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672795" y="1352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25045</xdr:rowOff>
    </xdr:from>
    <xdr:to>
      <xdr:col>55</xdr:col>
      <xdr:colOff>50800</xdr:colOff>
      <xdr:row>78</xdr:row>
      <xdr:rowOff>126645</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0426700" y="1339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155872</xdr:rowOff>
    </xdr:from>
    <xdr:ext cx="599010"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3186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146093</xdr:rowOff>
    </xdr:from>
    <xdr:to>
      <xdr:col>50</xdr:col>
      <xdr:colOff>165100</xdr:colOff>
      <xdr:row>78</xdr:row>
      <xdr:rowOff>76243</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588500" y="1334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92770</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39795" y="13122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22261</xdr:rowOff>
    </xdr:from>
    <xdr:to>
      <xdr:col>46</xdr:col>
      <xdr:colOff>38100</xdr:colOff>
      <xdr:row>78</xdr:row>
      <xdr:rowOff>123861</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99500" y="1339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140388</xdr:rowOff>
    </xdr:from>
    <xdr:ext cx="59901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50795" y="13170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153780</xdr:rowOff>
    </xdr:from>
    <xdr:to>
      <xdr:col>41</xdr:col>
      <xdr:colOff>101600</xdr:colOff>
      <xdr:row>78</xdr:row>
      <xdr:rowOff>83930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10500" y="1335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100457</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61795" y="13130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75459</xdr:rowOff>
    </xdr:from>
    <xdr:to>
      <xdr:col>36</xdr:col>
      <xdr:colOff>165100</xdr:colOff>
      <xdr:row>78</xdr:row>
      <xdr:rowOff>5609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6921500" y="1327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22136</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672795" y="1305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55980</xdr:rowOff>
    </xdr:from>
    <xdr:to>
      <xdr:col>55</xdr:col>
      <xdr:colOff>0</xdr:colOff>
      <xdr:row>97</xdr:row>
      <xdr:rowOff>157387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6000830"/>
          <a:ext cx="838200" cy="78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55980</xdr:rowOff>
    </xdr:from>
    <xdr:to>
      <xdr:col>50</xdr:col>
      <xdr:colOff>114300</xdr:colOff>
      <xdr:row>93</xdr:row>
      <xdr:rowOff>131274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000830"/>
          <a:ext cx="889000" cy="7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138574</xdr:rowOff>
    </xdr:from>
    <xdr:to>
      <xdr:col>50</xdr:col>
      <xdr:colOff>165100</xdr:colOff>
      <xdr:row>97</xdr:row>
      <xdr:rowOff>68724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59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59851</xdr:rowOff>
    </xdr:from>
    <xdr:ext cx="59901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39795" y="1669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131274</xdr:rowOff>
    </xdr:from>
    <xdr:to>
      <xdr:col>45</xdr:col>
      <xdr:colOff>177800</xdr:colOff>
      <xdr:row>97</xdr:row>
      <xdr:rowOff>54694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076124"/>
          <a:ext cx="889000" cy="60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12540</xdr:rowOff>
    </xdr:from>
    <xdr:to>
      <xdr:col>46</xdr:col>
      <xdr:colOff>38100</xdr:colOff>
      <xdr:row>97</xdr:row>
      <xdr:rowOff>114140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4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105267</xdr:rowOff>
    </xdr:from>
    <xdr:ext cx="59901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50795" y="16735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54694</xdr:rowOff>
    </xdr:from>
    <xdr:to>
      <xdr:col>41</xdr:col>
      <xdr:colOff>50800</xdr:colOff>
      <xdr:row>98</xdr:row>
      <xdr:rowOff>38264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685344"/>
          <a:ext cx="889000" cy="15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43664</xdr:rowOff>
    </xdr:from>
    <xdr:to>
      <xdr:col>41</xdr:col>
      <xdr:colOff>101600</xdr:colOff>
      <xdr:row>97</xdr:row>
      <xdr:rowOff>145264</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7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136391</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61795" y="1676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18546</xdr:rowOff>
    </xdr:from>
    <xdr:to>
      <xdr:col>36</xdr:col>
      <xdr:colOff>165100</xdr:colOff>
      <xdr:row>97</xdr:row>
      <xdr:rowOff>120146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64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136673</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672795" y="16424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106587</xdr:rowOff>
    </xdr:from>
    <xdr:to>
      <xdr:col>55</xdr:col>
      <xdr:colOff>50800</xdr:colOff>
      <xdr:row>98</xdr:row>
      <xdr:rowOff>36737</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73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85014</xdr:rowOff>
    </xdr:from>
    <xdr:ext cx="599010"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715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5180</xdr:rowOff>
    </xdr:from>
    <xdr:to>
      <xdr:col>50</xdr:col>
      <xdr:colOff>165100</xdr:colOff>
      <xdr:row>93</xdr:row>
      <xdr:rowOff>106780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595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123307</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39795" y="1572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80474</xdr:rowOff>
    </xdr:from>
    <xdr:to>
      <xdr:col>46</xdr:col>
      <xdr:colOff>38100</xdr:colOff>
      <xdr:row>94</xdr:row>
      <xdr:rowOff>10624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02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27151</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50795" y="15800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3894</xdr:rowOff>
    </xdr:from>
    <xdr:to>
      <xdr:col>41</xdr:col>
      <xdr:colOff>101600</xdr:colOff>
      <xdr:row>97</xdr:row>
      <xdr:rowOff>105494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63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122021</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61795" y="1640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158914</xdr:rowOff>
    </xdr:from>
    <xdr:to>
      <xdr:col>36</xdr:col>
      <xdr:colOff>165100</xdr:colOff>
      <xdr:row>98</xdr:row>
      <xdr:rowOff>89064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78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80191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88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4" name="災害復旧事業費最小値テキスト">
          <a:extLst>
            <a:ext uri="{FF2B5EF4-FFF2-40B4-BE49-F238E27FC236}">
              <a16:creationId xmlns:a16="http://schemas.microsoft.com/office/drawing/2014/main" id="{00000000-0008-0000-0600-0000F8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6" name="災害復旧事業費最大値テキスト">
          <a:extLst>
            <a:ext uri="{FF2B5EF4-FFF2-40B4-BE49-F238E27FC236}">
              <a16:creationId xmlns:a16="http://schemas.microsoft.com/office/drawing/2014/main" id="{00000000-0008-0000-0600-0000FA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104194</xdr:rowOff>
    </xdr:from>
    <xdr:to>
      <xdr:col>85</xdr:col>
      <xdr:colOff>127000</xdr:colOff>
      <xdr:row>32</xdr:row>
      <xdr:rowOff>36053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5481300" y="5247694"/>
          <a:ext cx="838200" cy="27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9731</xdr:rowOff>
    </xdr:from>
    <xdr:ext cx="534377" cy="259045"/>
    <xdr:sp macro="" textlink="">
      <xdr:nvSpPr>
        <xdr:cNvPr id="509" name="災害復旧事業費平均値テキスト">
          <a:extLst>
            <a:ext uri="{FF2B5EF4-FFF2-40B4-BE49-F238E27FC236}">
              <a16:creationId xmlns:a16="http://schemas.microsoft.com/office/drawing/2014/main" id="{00000000-0008-0000-0600-0000FD010000}"/>
            </a:ext>
          </a:extLst>
        </xdr:cNvPr>
        <xdr:cNvSpPr txBox="1"/>
      </xdr:nvSpPr>
      <xdr:spPr>
        <a:xfrm>
          <a:off x="16370300" y="6524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36053</xdr:rowOff>
    </xdr:from>
    <xdr:to>
      <xdr:col>81</xdr:col>
      <xdr:colOff>50800</xdr:colOff>
      <xdr:row>37</xdr:row>
      <xdr:rowOff>93271</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4592300" y="5522453"/>
          <a:ext cx="889000" cy="91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122543</xdr:rowOff>
    </xdr:from>
    <xdr:ext cx="534377"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5214111" y="663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93271</xdr:rowOff>
    </xdr:from>
    <xdr:to>
      <xdr:col>76</xdr:col>
      <xdr:colOff>114300</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3703300" y="6436921"/>
          <a:ext cx="889000" cy="21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141055</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4325111" y="665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169646</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3436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635</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2547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53394</xdr:rowOff>
    </xdr:from>
    <xdr:to>
      <xdr:col>85</xdr:col>
      <xdr:colOff>177800</xdr:colOff>
      <xdr:row>30</xdr:row>
      <xdr:rowOff>154994</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6268700" y="519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6421</xdr:rowOff>
    </xdr:from>
    <xdr:ext cx="599010" cy="259045"/>
    <xdr:sp macro="" textlink="">
      <xdr:nvSpPr>
        <xdr:cNvPr id="528" name="災害復旧事業費該当値テキスト">
          <a:extLst>
            <a:ext uri="{FF2B5EF4-FFF2-40B4-BE49-F238E27FC236}">
              <a16:creationId xmlns:a16="http://schemas.microsoft.com/office/drawing/2014/main" id="{00000000-0008-0000-0600-000010020000}"/>
            </a:ext>
          </a:extLst>
        </xdr:cNvPr>
        <xdr:cNvSpPr txBox="1"/>
      </xdr:nvSpPr>
      <xdr:spPr>
        <a:xfrm>
          <a:off x="16370300" y="5149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156703</xdr:rowOff>
    </xdr:from>
    <xdr:to>
      <xdr:col>81</xdr:col>
      <xdr:colOff>101600</xdr:colOff>
      <xdr:row>32</xdr:row>
      <xdr:rowOff>86853</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5430500" y="547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30</xdr:row>
      <xdr:rowOff>103380</xdr:rowOff>
    </xdr:from>
    <xdr:ext cx="59901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181795" y="5246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42471</xdr:rowOff>
    </xdr:from>
    <xdr:to>
      <xdr:col>76</xdr:col>
      <xdr:colOff>165100</xdr:colOff>
      <xdr:row>37</xdr:row>
      <xdr:rowOff>144071</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4541500" y="638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160598</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25111" y="616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165009</xdr:rowOff>
    </xdr:from>
    <xdr:to>
      <xdr:col>85</xdr:col>
      <xdr:colOff>127000</xdr:colOff>
      <xdr:row>77</xdr:row>
      <xdr:rowOff>170926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366659"/>
          <a:ext cx="838200" cy="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162210</xdr:rowOff>
    </xdr:from>
    <xdr:to>
      <xdr:col>81</xdr:col>
      <xdr:colOff>50800</xdr:colOff>
      <xdr:row>77</xdr:row>
      <xdr:rowOff>170926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363860"/>
          <a:ext cx="889000" cy="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164273</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2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162210</xdr:rowOff>
    </xdr:from>
    <xdr:to>
      <xdr:col>76</xdr:col>
      <xdr:colOff>114300</xdr:colOff>
      <xdr:row>77</xdr:row>
      <xdr:rowOff>167715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363860"/>
          <a:ext cx="8890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138944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167715</xdr:rowOff>
    </xdr:from>
    <xdr:to>
      <xdr:col>71</xdr:col>
      <xdr:colOff>177800</xdr:colOff>
      <xdr:row>78</xdr:row>
      <xdr:rowOff>20231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369365"/>
          <a:ext cx="889000" cy="2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161083</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150576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114209</xdr:rowOff>
    </xdr:from>
    <xdr:to>
      <xdr:col>85</xdr:col>
      <xdr:colOff>177800</xdr:colOff>
      <xdr:row>78</xdr:row>
      <xdr:rowOff>44359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1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92636</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9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120126</xdr:rowOff>
    </xdr:from>
    <xdr:to>
      <xdr:col>81</xdr:col>
      <xdr:colOff>101600</xdr:colOff>
      <xdr:row>78</xdr:row>
      <xdr:rowOff>50276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2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41403</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414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111410</xdr:rowOff>
    </xdr:from>
    <xdr:to>
      <xdr:col>76</xdr:col>
      <xdr:colOff>165100</xdr:colOff>
      <xdr:row>78</xdr:row>
      <xdr:rowOff>41560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1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32687</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40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116915</xdr:rowOff>
    </xdr:from>
    <xdr:to>
      <xdr:col>72</xdr:col>
      <xdr:colOff>38100</xdr:colOff>
      <xdr:row>78</xdr:row>
      <xdr:rowOff>47065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1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38192</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411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140881</xdr:rowOff>
    </xdr:from>
    <xdr:to>
      <xdr:col>67</xdr:col>
      <xdr:colOff>101600</xdr:colOff>
      <xdr:row>78</xdr:row>
      <xdr:rowOff>71031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4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62158</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43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119895</xdr:rowOff>
    </xdr:from>
    <xdr:to>
      <xdr:col>85</xdr:col>
      <xdr:colOff>127000</xdr:colOff>
      <xdr:row>98</xdr:row>
      <xdr:rowOff>9661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750545"/>
          <a:ext cx="838200" cy="6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80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26439</xdr:rowOff>
    </xdr:from>
    <xdr:to>
      <xdr:col>81</xdr:col>
      <xdr:colOff>50800</xdr:colOff>
      <xdr:row>97</xdr:row>
      <xdr:rowOff>119895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657089"/>
          <a:ext cx="889000" cy="9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54321</xdr:rowOff>
    </xdr:from>
    <xdr:to>
      <xdr:col>81</xdr:col>
      <xdr:colOff>101600</xdr:colOff>
      <xdr:row>98</xdr:row>
      <xdr:rowOff>155921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856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147048</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94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26439</xdr:rowOff>
    </xdr:from>
    <xdr:to>
      <xdr:col>76</xdr:col>
      <xdr:colOff>114300</xdr:colOff>
      <xdr:row>98</xdr:row>
      <xdr:rowOff>65872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657089"/>
          <a:ext cx="889000" cy="21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49594</xdr:rowOff>
    </xdr:from>
    <xdr:to>
      <xdr:col>76</xdr:col>
      <xdr:colOff>165100</xdr:colOff>
      <xdr:row>98</xdr:row>
      <xdr:rowOff>151194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5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142321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4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149090</xdr:rowOff>
    </xdr:from>
    <xdr:to>
      <xdr:col>71</xdr:col>
      <xdr:colOff>177800</xdr:colOff>
      <xdr:row>98</xdr:row>
      <xdr:rowOff>65872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779740"/>
          <a:ext cx="889000" cy="8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49867</xdr:rowOff>
    </xdr:from>
    <xdr:to>
      <xdr:col>72</xdr:col>
      <xdr:colOff>38100</xdr:colOff>
      <xdr:row>98</xdr:row>
      <xdr:rowOff>151467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142594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4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56186</xdr:rowOff>
    </xdr:from>
    <xdr:to>
      <xdr:col>67</xdr:col>
      <xdr:colOff>101600</xdr:colOff>
      <xdr:row>98</xdr:row>
      <xdr:rowOff>157786</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148913</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95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130311</xdr:rowOff>
    </xdr:from>
    <xdr:to>
      <xdr:col>85</xdr:col>
      <xdr:colOff>177800</xdr:colOff>
      <xdr:row>98</xdr:row>
      <xdr:rowOff>60461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6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153188</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612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69095</xdr:rowOff>
    </xdr:from>
    <xdr:to>
      <xdr:col>81</xdr:col>
      <xdr:colOff>101600</xdr:colOff>
      <xdr:row>97</xdr:row>
      <xdr:rowOff>170695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69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15772</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474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147089</xdr:rowOff>
    </xdr:from>
    <xdr:to>
      <xdr:col>76</xdr:col>
      <xdr:colOff>165100</xdr:colOff>
      <xdr:row>97</xdr:row>
      <xdr:rowOff>77239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60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93766</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3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15072</xdr:rowOff>
    </xdr:from>
    <xdr:to>
      <xdr:col>72</xdr:col>
      <xdr:colOff>38100</xdr:colOff>
      <xdr:row>98</xdr:row>
      <xdr:rowOff>116672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1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133199</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03795" y="1659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98290</xdr:rowOff>
    </xdr:from>
    <xdr:to>
      <xdr:col>67</xdr:col>
      <xdr:colOff>101600</xdr:colOff>
      <xdr:row>98</xdr:row>
      <xdr:rowOff>28440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72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44967</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14795" y="16504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96168</xdr:rowOff>
    </xdr:from>
    <xdr:to>
      <xdr:col>116</xdr:col>
      <xdr:colOff>63500</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1323300" y="6782718"/>
          <a:ext cx="838200" cy="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83726</xdr:rowOff>
    </xdr:from>
    <xdr:to>
      <xdr:col>111</xdr:col>
      <xdr:colOff>177800</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770276"/>
          <a:ext cx="889000" cy="1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162575</xdr:rowOff>
    </xdr:from>
    <xdr:to>
      <xdr:col>112</xdr:col>
      <xdr:colOff>38100</xdr:colOff>
      <xdr:row>39</xdr:row>
      <xdr:rowOff>92725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67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109252</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45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80787</xdr:rowOff>
    </xdr:from>
    <xdr:to>
      <xdr:col>107</xdr:col>
      <xdr:colOff>50800</xdr:colOff>
      <xdr:row>39</xdr:row>
      <xdr:rowOff>83726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767337"/>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158558</xdr:rowOff>
    </xdr:from>
    <xdr:to>
      <xdr:col>107</xdr:col>
      <xdr:colOff>101600</xdr:colOff>
      <xdr:row>39</xdr:row>
      <xdr:rowOff>88708</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67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105235</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44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20762</xdr:rowOff>
    </xdr:from>
    <xdr:to>
      <xdr:col>102</xdr:col>
      <xdr:colOff>114300</xdr:colOff>
      <xdr:row>39</xdr:row>
      <xdr:rowOff>80787</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707312"/>
          <a:ext cx="889000" cy="6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144417</xdr:rowOff>
    </xdr:from>
    <xdr:to>
      <xdr:col>102</xdr:col>
      <xdr:colOff>165100</xdr:colOff>
      <xdr:row>39</xdr:row>
      <xdr:rowOff>74567</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65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91094</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434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27047</xdr:rowOff>
    </xdr:from>
    <xdr:to>
      <xdr:col>98</xdr:col>
      <xdr:colOff>38100</xdr:colOff>
      <xdr:row>39</xdr:row>
      <xdr:rowOff>128647</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71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119774</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7017" y="6806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45368</xdr:rowOff>
    </xdr:from>
    <xdr:to>
      <xdr:col>116</xdr:col>
      <xdr:colOff>114300</xdr:colOff>
      <xdr:row>39</xdr:row>
      <xdr:rowOff>146968</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73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131745</xdr:rowOff>
    </xdr:from>
    <xdr:ext cx="313932"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6468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32926</xdr:rowOff>
    </xdr:from>
    <xdr:to>
      <xdr:col>107</xdr:col>
      <xdr:colOff>101600</xdr:colOff>
      <xdr:row>39</xdr:row>
      <xdr:rowOff>134526</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7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125653</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5017" y="6812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29987</xdr:rowOff>
    </xdr:from>
    <xdr:to>
      <xdr:col>102</xdr:col>
      <xdr:colOff>165100</xdr:colOff>
      <xdr:row>39</xdr:row>
      <xdr:rowOff>131587</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71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122714</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6017" y="6809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141412</xdr:rowOff>
    </xdr:from>
    <xdr:to>
      <xdr:col>98</xdr:col>
      <xdr:colOff>38100</xdr:colOff>
      <xdr:row>39</xdr:row>
      <xdr:rowOff>71562</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65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88090</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4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111401</xdr:rowOff>
    </xdr:from>
    <xdr:to>
      <xdr:col>112</xdr:col>
      <xdr:colOff>38100</xdr:colOff>
      <xdr:row>59</xdr:row>
      <xdr:rowOff>41551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5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58078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3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125541</xdr:rowOff>
    </xdr:from>
    <xdr:to>
      <xdr:col>107</xdr:col>
      <xdr:colOff>101600</xdr:colOff>
      <xdr:row>59</xdr:row>
      <xdr:rowOff>55691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6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72218</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4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158297</xdr:rowOff>
    </xdr:from>
    <xdr:to>
      <xdr:col>102</xdr:col>
      <xdr:colOff>165100</xdr:colOff>
      <xdr:row>59</xdr:row>
      <xdr:rowOff>88447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10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104974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7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164550</xdr:rowOff>
    </xdr:from>
    <xdr:to>
      <xdr:col>98</xdr:col>
      <xdr:colOff>38100</xdr:colOff>
      <xdr:row>59</xdr:row>
      <xdr:rowOff>94700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10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111227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88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91808</xdr:rowOff>
    </xdr:from>
    <xdr:to>
      <xdr:col>116</xdr:col>
      <xdr:colOff>63500</xdr:colOff>
      <xdr:row>75</xdr:row>
      <xdr:rowOff>131073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950558"/>
          <a:ext cx="838200" cy="3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70121</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28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101035</xdr:rowOff>
    </xdr:from>
    <xdr:to>
      <xdr:col>111</xdr:col>
      <xdr:colOff>177800</xdr:colOff>
      <xdr:row>75</xdr:row>
      <xdr:rowOff>131073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2959785"/>
          <a:ext cx="889000" cy="3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36885</xdr:rowOff>
    </xdr:from>
    <xdr:to>
      <xdr:col>112</xdr:col>
      <xdr:colOff>38100</xdr:colOff>
      <xdr:row>75</xdr:row>
      <xdr:rowOff>138485</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89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155012</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2670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101035</xdr:rowOff>
    </xdr:from>
    <xdr:to>
      <xdr:col>107</xdr:col>
      <xdr:colOff>50800</xdr:colOff>
      <xdr:row>75</xdr:row>
      <xdr:rowOff>111660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959785"/>
          <a:ext cx="889000" cy="1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39728</xdr:rowOff>
    </xdr:from>
    <xdr:to>
      <xdr:col>107</xdr:col>
      <xdr:colOff>101600</xdr:colOff>
      <xdr:row>75</xdr:row>
      <xdr:rowOff>141328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9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157855</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267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111660</xdr:rowOff>
    </xdr:from>
    <xdr:to>
      <xdr:col>102</xdr:col>
      <xdr:colOff>114300</xdr:colOff>
      <xdr:row>75</xdr:row>
      <xdr:rowOff>123095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970410"/>
          <a:ext cx="889000" cy="1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19630</xdr:rowOff>
    </xdr:from>
    <xdr:to>
      <xdr:col>102</xdr:col>
      <xdr:colOff>165100</xdr:colOff>
      <xdr:row>75</xdr:row>
      <xdr:rowOff>121230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7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137757</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2653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58757</xdr:rowOff>
    </xdr:from>
    <xdr:to>
      <xdr:col>98</xdr:col>
      <xdr:colOff>38100</xdr:colOff>
      <xdr:row>75</xdr:row>
      <xdr:rowOff>160356</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175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5434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2692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41008</xdr:rowOff>
    </xdr:from>
    <xdr:to>
      <xdr:col>116</xdr:col>
      <xdr:colOff>114300</xdr:colOff>
      <xdr:row>75</xdr:row>
      <xdr:rowOff>142608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89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63885</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751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80273</xdr:rowOff>
    </xdr:from>
    <xdr:to>
      <xdr:col>112</xdr:col>
      <xdr:colOff>38100</xdr:colOff>
      <xdr:row>76</xdr:row>
      <xdr:rowOff>10423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93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1550</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303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50235</xdr:rowOff>
    </xdr:from>
    <xdr:to>
      <xdr:col>107</xdr:col>
      <xdr:colOff>101600</xdr:colOff>
      <xdr:row>75</xdr:row>
      <xdr:rowOff>151836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9089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142961</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300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60860</xdr:rowOff>
    </xdr:from>
    <xdr:to>
      <xdr:col>102</xdr:col>
      <xdr:colOff>165100</xdr:colOff>
      <xdr:row>75</xdr:row>
      <xdr:rowOff>162460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91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153587</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3012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72295</xdr:rowOff>
    </xdr:from>
    <xdr:to>
      <xdr:col>98</xdr:col>
      <xdr:colOff>38100</xdr:colOff>
      <xdr:row>76</xdr:row>
      <xdr:rowOff>2445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93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165022</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3023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微増となっています。住基人口が減少傾向にあるので、一人当たりのコストは、微増する傾向にあります。物件費については、除染関係委託料の減によるコストの微減です。維持補修費においては、微増となっております。扶助費は増、補助費は減少となっております。</a:t>
          </a:r>
        </a:p>
        <a:p>
          <a:r>
            <a:rPr kumimoji="1" lang="ja-JP" altLang="en-US" sz="1300">
              <a:latin typeface="ＭＳ Ｐゴシック" panose="020B0600070205080204" pitchFamily="50" charset="-128"/>
              <a:ea typeface="ＭＳ Ｐゴシック" panose="020B0600070205080204" pitchFamily="50" charset="-128"/>
            </a:rPr>
            <a:t>投資的経費における普通建設事業は、教育環境整備事業の完了により減額となっています。災害復旧事業費は、令和元年度発生の台風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号豪雨災害により増額となっています。公債費は、災害復旧事業債の増加により、微増となっております。積立金は、教育環境整備事業の終了により減となっています。</a:t>
          </a:r>
        </a:p>
        <a:p>
          <a:r>
            <a:rPr kumimoji="1" lang="ja-JP" altLang="en-US" sz="1300">
              <a:latin typeface="ＭＳ Ｐゴシック" panose="020B0600070205080204" pitchFamily="50" charset="-128"/>
              <a:ea typeface="ＭＳ Ｐゴシック" panose="020B0600070205080204" pitchFamily="50" charset="-128"/>
            </a:rPr>
            <a:t>投資及び出資金は、微増となっています。繰出金は、本年度においては微増となっております。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福島県川内村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2,432
2,397
197.35
6,446,628
5,944,052
56,645
2,080,305
2,510,331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116592</xdr:rowOff>
    </xdr:from>
    <xdr:to>
      <xdr:col>24</xdr:col>
      <xdr:colOff>63500</xdr:colOff>
      <xdr:row>36</xdr:row>
      <xdr:rowOff>125088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288792"/>
          <a:ext cx="838200" cy="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157167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105010</xdr:rowOff>
    </xdr:from>
    <xdr:to>
      <xdr:col>19</xdr:col>
      <xdr:colOff>177800</xdr:colOff>
      <xdr:row>36</xdr:row>
      <xdr:rowOff>125088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277210"/>
          <a:ext cx="889000" cy="2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141745</xdr:rowOff>
    </xdr:from>
    <xdr:to>
      <xdr:col>20</xdr:col>
      <xdr:colOff>38100</xdr:colOff>
      <xdr:row>37</xdr:row>
      <xdr:rowOff>71895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1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63022</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0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105010</xdr:rowOff>
    </xdr:from>
    <xdr:to>
      <xdr:col>15</xdr:col>
      <xdr:colOff>50800</xdr:colOff>
      <xdr:row>36</xdr:row>
      <xdr:rowOff>111163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277210"/>
          <a:ext cx="889000" cy="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126867</xdr:rowOff>
    </xdr:from>
    <xdr:to>
      <xdr:col>15</xdr:col>
      <xdr:colOff>101600</xdr:colOff>
      <xdr:row>37</xdr:row>
      <xdr:rowOff>57017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29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48144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39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111163</xdr:rowOff>
    </xdr:from>
    <xdr:to>
      <xdr:col>10</xdr:col>
      <xdr:colOff>114300</xdr:colOff>
      <xdr:row>36</xdr:row>
      <xdr:rowOff>130918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283363"/>
          <a:ext cx="889000" cy="1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133953</xdr:rowOff>
    </xdr:from>
    <xdr:to>
      <xdr:col>10</xdr:col>
      <xdr:colOff>165100</xdr:colOff>
      <xdr:row>37</xdr:row>
      <xdr:rowOff>64103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0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55230</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3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122409</xdr:rowOff>
    </xdr:from>
    <xdr:to>
      <xdr:col>6</xdr:col>
      <xdr:colOff>38100</xdr:colOff>
      <xdr:row>37</xdr:row>
      <xdr:rowOff>52559</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9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43686</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38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65792</xdr:rowOff>
    </xdr:from>
    <xdr:to>
      <xdr:col>24</xdr:col>
      <xdr:colOff>114300</xdr:colOff>
      <xdr:row>36</xdr:row>
      <xdr:rowOff>167392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88669</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8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74288</xdr:rowOff>
    </xdr:from>
    <xdr:to>
      <xdr:col>20</xdr:col>
      <xdr:colOff>38100</xdr:colOff>
      <xdr:row>37</xdr:row>
      <xdr:rowOff>4438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4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20965</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2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54210</xdr:rowOff>
    </xdr:from>
    <xdr:to>
      <xdr:col>15</xdr:col>
      <xdr:colOff>101600</xdr:colOff>
      <xdr:row>36</xdr:row>
      <xdr:rowOff>155810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2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887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0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60363</xdr:rowOff>
    </xdr:from>
    <xdr:to>
      <xdr:col>10</xdr:col>
      <xdr:colOff>165100</xdr:colOff>
      <xdr:row>36</xdr:row>
      <xdr:rowOff>161963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3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7040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0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80118</xdr:rowOff>
    </xdr:from>
    <xdr:to>
      <xdr:col>6</xdr:col>
      <xdr:colOff>38100</xdr:colOff>
      <xdr:row>37</xdr:row>
      <xdr:rowOff>10268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5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26795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2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57442</xdr:rowOff>
    </xdr:from>
    <xdr:to>
      <xdr:col>24</xdr:col>
      <xdr:colOff>63500</xdr:colOff>
      <xdr:row>58</xdr:row>
      <xdr:rowOff>60656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10001542"/>
          <a:ext cx="838200" cy="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99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60656</xdr:rowOff>
    </xdr:from>
    <xdr:to>
      <xdr:col>19</xdr:col>
      <xdr:colOff>177800</xdr:colOff>
      <xdr:row>58</xdr:row>
      <xdr:rowOff>82822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10004756"/>
          <a:ext cx="889000" cy="2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154878</xdr:rowOff>
    </xdr:from>
    <xdr:to>
      <xdr:col>20</xdr:col>
      <xdr:colOff>38100</xdr:colOff>
      <xdr:row>58</xdr:row>
      <xdr:rowOff>85028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2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101555</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702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46208</xdr:rowOff>
    </xdr:from>
    <xdr:to>
      <xdr:col>15</xdr:col>
      <xdr:colOff>50800</xdr:colOff>
      <xdr:row>58</xdr:row>
      <xdr:rowOff>82822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990308"/>
          <a:ext cx="889000" cy="3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13150</xdr:rowOff>
    </xdr:from>
    <xdr:to>
      <xdr:col>15</xdr:col>
      <xdr:colOff>101600</xdr:colOff>
      <xdr:row>58</xdr:row>
      <xdr:rowOff>114750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5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131277</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73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17618</xdr:rowOff>
    </xdr:from>
    <xdr:to>
      <xdr:col>10</xdr:col>
      <xdr:colOff>114300</xdr:colOff>
      <xdr:row>58</xdr:row>
      <xdr:rowOff>46208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961718"/>
          <a:ext cx="889000" cy="2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11302</xdr:rowOff>
    </xdr:from>
    <xdr:to>
      <xdr:col>10</xdr:col>
      <xdr:colOff>165100</xdr:colOff>
      <xdr:row>58</xdr:row>
      <xdr:rowOff>112902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5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104029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48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11426</xdr:rowOff>
    </xdr:from>
    <xdr:to>
      <xdr:col>6</xdr:col>
      <xdr:colOff>38100</xdr:colOff>
      <xdr:row>58</xdr:row>
      <xdr:rowOff>113026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5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104153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48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6642</xdr:rowOff>
    </xdr:from>
    <xdr:to>
      <xdr:col>24</xdr:col>
      <xdr:colOff>114300</xdr:colOff>
      <xdr:row>58</xdr:row>
      <xdr:rowOff>108242</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5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154289</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92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9856</xdr:rowOff>
    </xdr:from>
    <xdr:to>
      <xdr:col>20</xdr:col>
      <xdr:colOff>38100</xdr:colOff>
      <xdr:row>58</xdr:row>
      <xdr:rowOff>111456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102583</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4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32022</xdr:rowOff>
    </xdr:from>
    <xdr:to>
      <xdr:col>15</xdr:col>
      <xdr:colOff>101600</xdr:colOff>
      <xdr:row>58</xdr:row>
      <xdr:rowOff>133622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7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124749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6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166858</xdr:rowOff>
    </xdr:from>
    <xdr:to>
      <xdr:col>10</xdr:col>
      <xdr:colOff>165100</xdr:colOff>
      <xdr:row>58</xdr:row>
      <xdr:rowOff>97008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3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113535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714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138268</xdr:rowOff>
    </xdr:from>
    <xdr:to>
      <xdr:col>6</xdr:col>
      <xdr:colOff>38100</xdr:colOff>
      <xdr:row>58</xdr:row>
      <xdr:rowOff>68418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1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84945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8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73264</xdr:rowOff>
    </xdr:from>
    <xdr:to>
      <xdr:col>24</xdr:col>
      <xdr:colOff>62865</xdr:colOff>
      <xdr:row>78</xdr:row>
      <xdr:rowOff>25381</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417664"/>
          <a:ext cx="1270" cy="980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29208</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40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25381</xdr:rowOff>
    </xdr:from>
    <xdr:to>
      <xdr:col>24</xdr:col>
      <xdr:colOff>152400</xdr:colOff>
      <xdr:row>78</xdr:row>
      <xdr:rowOff>25381</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9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19941</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192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73264</xdr:rowOff>
    </xdr:from>
    <xdr:to>
      <xdr:col>24</xdr:col>
      <xdr:colOff>152400</xdr:colOff>
      <xdr:row>72</xdr:row>
      <xdr:rowOff>73264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41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87350</xdr:rowOff>
    </xdr:from>
    <xdr:to>
      <xdr:col>24</xdr:col>
      <xdr:colOff>63500</xdr:colOff>
      <xdr:row>77</xdr:row>
      <xdr:rowOff>54277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3797300" y="12946100"/>
          <a:ext cx="838200" cy="30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159712</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1899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9835</xdr:rowOff>
    </xdr:from>
    <xdr:to>
      <xdr:col>24</xdr:col>
      <xdr:colOff>114300</xdr:colOff>
      <xdr:row>77</xdr:row>
      <xdr:rowOff>111435</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2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87350</xdr:rowOff>
    </xdr:from>
    <xdr:to>
      <xdr:col>19</xdr:col>
      <xdr:colOff>177800</xdr:colOff>
      <xdr:row>76</xdr:row>
      <xdr:rowOff>97024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2946100"/>
          <a:ext cx="889000" cy="18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22332</xdr:rowOff>
    </xdr:from>
    <xdr:to>
      <xdr:col>20</xdr:col>
      <xdr:colOff>38100</xdr:colOff>
      <xdr:row>77</xdr:row>
      <xdr:rowOff>123932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223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115059</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31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97024</xdr:rowOff>
    </xdr:from>
    <xdr:to>
      <xdr:col>15</xdr:col>
      <xdr:colOff>50800</xdr:colOff>
      <xdr:row>76</xdr:row>
      <xdr:rowOff>110505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127224"/>
          <a:ext cx="889000" cy="1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37722</xdr:rowOff>
    </xdr:from>
    <xdr:to>
      <xdr:col>15</xdr:col>
      <xdr:colOff>101600</xdr:colOff>
      <xdr:row>77</xdr:row>
      <xdr:rowOff>139322</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2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130449</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33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69</xdr:row>
      <xdr:rowOff>133967</xdr:rowOff>
    </xdr:from>
    <xdr:to>
      <xdr:col>10</xdr:col>
      <xdr:colOff>114300</xdr:colOff>
      <xdr:row>76</xdr:row>
      <xdr:rowOff>110505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1964017"/>
          <a:ext cx="889000" cy="117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35237</xdr:rowOff>
    </xdr:from>
    <xdr:to>
      <xdr:col>10</xdr:col>
      <xdr:colOff>165100</xdr:colOff>
      <xdr:row>77</xdr:row>
      <xdr:rowOff>136837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236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127964</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32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42199</xdr:rowOff>
    </xdr:from>
    <xdr:to>
      <xdr:col>6</xdr:col>
      <xdr:colOff>38100</xdr:colOff>
      <xdr:row>77</xdr:row>
      <xdr:rowOff>143799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24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134926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3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3477</xdr:rowOff>
    </xdr:from>
    <xdr:to>
      <xdr:col>24</xdr:col>
      <xdr:colOff>114300</xdr:colOff>
      <xdr:row>77</xdr:row>
      <xdr:rowOff>105077</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20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26354</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05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36550</xdr:rowOff>
    </xdr:from>
    <xdr:to>
      <xdr:col>20</xdr:col>
      <xdr:colOff>38100</xdr:colOff>
      <xdr:row>75</xdr:row>
      <xdr:rowOff>138150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289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154677</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67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46224</xdr:rowOff>
    </xdr:from>
    <xdr:to>
      <xdr:col>15</xdr:col>
      <xdr:colOff>101600</xdr:colOff>
      <xdr:row>76</xdr:row>
      <xdr:rowOff>147824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07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164350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851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59705</xdr:rowOff>
    </xdr:from>
    <xdr:to>
      <xdr:col>10</xdr:col>
      <xdr:colOff>165100</xdr:colOff>
      <xdr:row>76</xdr:row>
      <xdr:rowOff>161305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08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6382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865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69</xdr:row>
      <xdr:rowOff>83167</xdr:rowOff>
    </xdr:from>
    <xdr:to>
      <xdr:col>6</xdr:col>
      <xdr:colOff>38100</xdr:colOff>
      <xdr:row>70</xdr:row>
      <xdr:rowOff>13317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191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68</xdr:row>
      <xdr:rowOff>29844</xdr:rowOff>
    </xdr:from>
    <xdr:ext cx="690189"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785205" y="11688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69859</xdr:rowOff>
    </xdr:from>
    <xdr:to>
      <xdr:col>24</xdr:col>
      <xdr:colOff>63500</xdr:colOff>
      <xdr:row>98</xdr:row>
      <xdr:rowOff>119586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871959"/>
          <a:ext cx="838200" cy="4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119586</xdr:rowOff>
    </xdr:from>
    <xdr:to>
      <xdr:col>19</xdr:col>
      <xdr:colOff>177800</xdr:colOff>
      <xdr:row>98</xdr:row>
      <xdr:rowOff>125687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921686"/>
          <a:ext cx="889000" cy="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121168</xdr:rowOff>
    </xdr:from>
    <xdr:to>
      <xdr:col>20</xdr:col>
      <xdr:colOff>38100</xdr:colOff>
      <xdr:row>97</xdr:row>
      <xdr:rowOff>51318</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8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67845</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355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125687</xdr:rowOff>
    </xdr:from>
    <xdr:to>
      <xdr:col>15</xdr:col>
      <xdr:colOff>50800</xdr:colOff>
      <xdr:row>98</xdr:row>
      <xdr:rowOff>127464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927787"/>
          <a:ext cx="889000" cy="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118360</xdr:rowOff>
    </xdr:from>
    <xdr:to>
      <xdr:col>15</xdr:col>
      <xdr:colOff>101600</xdr:colOff>
      <xdr:row>97</xdr:row>
      <xdr:rowOff>48510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7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65037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08795" y="16352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127464</xdr:rowOff>
    </xdr:from>
    <xdr:to>
      <xdr:col>10</xdr:col>
      <xdr:colOff>114300</xdr:colOff>
      <xdr:row>98</xdr:row>
      <xdr:rowOff>141829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929564"/>
          <a:ext cx="889000" cy="1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75642</xdr:rowOff>
    </xdr:from>
    <xdr:to>
      <xdr:col>10</xdr:col>
      <xdr:colOff>165100</xdr:colOff>
      <xdr:row>97</xdr:row>
      <xdr:rowOff>5792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22319</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19795" y="16310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60644</xdr:rowOff>
    </xdr:from>
    <xdr:to>
      <xdr:col>6</xdr:col>
      <xdr:colOff>38100</xdr:colOff>
      <xdr:row>96</xdr:row>
      <xdr:rowOff>162244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1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7321</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30795" y="16295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19059</xdr:rowOff>
    </xdr:from>
    <xdr:to>
      <xdr:col>24</xdr:col>
      <xdr:colOff>114300</xdr:colOff>
      <xdr:row>98</xdr:row>
      <xdr:rowOff>120659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82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105436</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73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68786</xdr:rowOff>
    </xdr:from>
    <xdr:to>
      <xdr:col>20</xdr:col>
      <xdr:colOff>38100</xdr:colOff>
      <xdr:row>98</xdr:row>
      <xdr:rowOff>170386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87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161513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96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74887</xdr:rowOff>
    </xdr:from>
    <xdr:to>
      <xdr:col>15</xdr:col>
      <xdr:colOff>101600</xdr:colOff>
      <xdr:row>99</xdr:row>
      <xdr:rowOff>5037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87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167614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96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76664</xdr:rowOff>
    </xdr:from>
    <xdr:to>
      <xdr:col>10</xdr:col>
      <xdr:colOff>165100</xdr:colOff>
      <xdr:row>99</xdr:row>
      <xdr:rowOff>6814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87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169391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97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91029</xdr:rowOff>
    </xdr:from>
    <xdr:to>
      <xdr:col>6</xdr:col>
      <xdr:colOff>38100</xdr:colOff>
      <xdr:row>99</xdr:row>
      <xdr:rowOff>21179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89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12306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98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155473</xdr:rowOff>
    </xdr:from>
    <xdr:to>
      <xdr:col>54</xdr:col>
      <xdr:colOff>189865</xdr:colOff>
      <xdr:row>38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813323"/>
          <a:ext cx="1270" cy="727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39679</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5547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102150</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5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33</xdr:row>
      <xdr:rowOff>155473</xdr:rowOff>
    </xdr:from>
    <xdr:to>
      <xdr:col>55</xdr:col>
      <xdr:colOff>88900</xdr:colOff>
      <xdr:row>33</xdr:row>
      <xdr:rowOff>155473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813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123812</xdr:rowOff>
    </xdr:from>
    <xdr:to>
      <xdr:col>55</xdr:col>
      <xdr:colOff>0</xdr:colOff>
      <xdr:row>36</xdr:row>
      <xdr:rowOff>74206</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124562"/>
          <a:ext cx="838200" cy="12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84129</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42777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105702</xdr:rowOff>
    </xdr:from>
    <xdr:to>
      <xdr:col>55</xdr:col>
      <xdr:colOff>50800</xdr:colOff>
      <xdr:row>38</xdr:row>
      <xdr:rowOff>35852</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4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36030</xdr:rowOff>
    </xdr:from>
    <xdr:to>
      <xdr:col>50</xdr:col>
      <xdr:colOff>114300</xdr:colOff>
      <xdr:row>35</xdr:row>
      <xdr:rowOff>123812</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036780"/>
          <a:ext cx="889000" cy="8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135477</xdr:rowOff>
    </xdr:from>
    <xdr:to>
      <xdr:col>50</xdr:col>
      <xdr:colOff>165100</xdr:colOff>
      <xdr:row>37</xdr:row>
      <xdr:rowOff>65627</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30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56754</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40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36030</xdr:rowOff>
    </xdr:from>
    <xdr:to>
      <xdr:col>45</xdr:col>
      <xdr:colOff>177800</xdr:colOff>
      <xdr:row>35</xdr:row>
      <xdr:rowOff>105639</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7861300" y="6036780"/>
          <a:ext cx="889000" cy="6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119132</xdr:rowOff>
    </xdr:from>
    <xdr:to>
      <xdr:col>46</xdr:col>
      <xdr:colOff>38100</xdr:colOff>
      <xdr:row>37</xdr:row>
      <xdr:rowOff>49282</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29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40409</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15428" y="638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93294</xdr:rowOff>
    </xdr:from>
    <xdr:to>
      <xdr:col>41</xdr:col>
      <xdr:colOff>50800</xdr:colOff>
      <xdr:row>35</xdr:row>
      <xdr:rowOff>105639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5236794"/>
          <a:ext cx="889000" cy="86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159252</xdr:rowOff>
    </xdr:from>
    <xdr:to>
      <xdr:col>41</xdr:col>
      <xdr:colOff>101600</xdr:colOff>
      <xdr:row>37</xdr:row>
      <xdr:rowOff>89402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3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80529</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4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44552</xdr:rowOff>
    </xdr:from>
    <xdr:to>
      <xdr:col>36</xdr:col>
      <xdr:colOff>165100</xdr:colOff>
      <xdr:row>37</xdr:row>
      <xdr:rowOff>146152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38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137279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23406</xdr:rowOff>
    </xdr:from>
    <xdr:to>
      <xdr:col>55</xdr:col>
      <xdr:colOff>50800</xdr:colOff>
      <xdr:row>36</xdr:row>
      <xdr:rowOff>125006</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19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46283</xdr:rowOff>
    </xdr:from>
    <xdr:ext cx="469744"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04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73012</xdr:rowOff>
    </xdr:from>
    <xdr:to>
      <xdr:col>50</xdr:col>
      <xdr:colOff>165100</xdr:colOff>
      <xdr:row>36</xdr:row>
      <xdr:rowOff>3162</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07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19689</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04428" y="58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156680</xdr:rowOff>
    </xdr:from>
    <xdr:to>
      <xdr:col>46</xdr:col>
      <xdr:colOff>38100</xdr:colOff>
      <xdr:row>35</xdr:row>
      <xdr:rowOff>86830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598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103357</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15428" y="576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54839</xdr:rowOff>
    </xdr:from>
    <xdr:to>
      <xdr:col>41</xdr:col>
      <xdr:colOff>101600</xdr:colOff>
      <xdr:row>35</xdr:row>
      <xdr:rowOff>156439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05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1516</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26428" y="583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42494</xdr:rowOff>
    </xdr:from>
    <xdr:to>
      <xdr:col>36</xdr:col>
      <xdr:colOff>165100</xdr:colOff>
      <xdr:row>30</xdr:row>
      <xdr:rowOff>144094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518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28</xdr:row>
      <xdr:rowOff>160621</xdr:rowOff>
    </xdr:from>
    <xdr:ext cx="534377"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05111" y="496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154314</xdr:rowOff>
    </xdr:from>
    <xdr:to>
      <xdr:col>55</xdr:col>
      <xdr:colOff>0</xdr:colOff>
      <xdr:row>55</xdr:row>
      <xdr:rowOff>119435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9069714"/>
          <a:ext cx="838200" cy="47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100163</xdr:rowOff>
    </xdr:from>
    <xdr:ext cx="599010"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872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154314</xdr:rowOff>
    </xdr:from>
    <xdr:to>
      <xdr:col>50</xdr:col>
      <xdr:colOff>114300</xdr:colOff>
      <xdr:row>55</xdr:row>
      <xdr:rowOff>164939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069714"/>
          <a:ext cx="889000" cy="52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1146</xdr:rowOff>
    </xdr:from>
    <xdr:to>
      <xdr:col>50</xdr:col>
      <xdr:colOff>165100</xdr:colOff>
      <xdr:row>58</xdr:row>
      <xdr:rowOff>102746</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93873</xdr:rowOff>
    </xdr:from>
    <xdr:ext cx="599010"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39795" y="1003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164939</xdr:rowOff>
    </xdr:from>
    <xdr:to>
      <xdr:col>45</xdr:col>
      <xdr:colOff>177800</xdr:colOff>
      <xdr:row>56</xdr:row>
      <xdr:rowOff>73638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594689"/>
          <a:ext cx="889000" cy="8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18113</xdr:rowOff>
    </xdr:from>
    <xdr:to>
      <xdr:col>46</xdr:col>
      <xdr:colOff>38100</xdr:colOff>
      <xdr:row>58</xdr:row>
      <xdr:rowOff>119713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110840</xdr:rowOff>
    </xdr:from>
    <xdr:ext cx="599010"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50795" y="10054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14660</xdr:rowOff>
    </xdr:from>
    <xdr:to>
      <xdr:col>41</xdr:col>
      <xdr:colOff>50800</xdr:colOff>
      <xdr:row>56</xdr:row>
      <xdr:rowOff>73638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615860"/>
          <a:ext cx="889000" cy="5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25391</xdr:rowOff>
    </xdr:from>
    <xdr:to>
      <xdr:col>41</xdr:col>
      <xdr:colOff>101600</xdr:colOff>
      <xdr:row>58</xdr:row>
      <xdr:rowOff>126991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118118</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61795" y="1006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26498</xdr:rowOff>
    </xdr:from>
    <xdr:to>
      <xdr:col>36</xdr:col>
      <xdr:colOff>165100</xdr:colOff>
      <xdr:row>58</xdr:row>
      <xdr:rowOff>128098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119225</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672795" y="1006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68635</xdr:rowOff>
    </xdr:from>
    <xdr:to>
      <xdr:col>55</xdr:col>
      <xdr:colOff>50800</xdr:colOff>
      <xdr:row>55</xdr:row>
      <xdr:rowOff>170235</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49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91512</xdr:rowOff>
    </xdr:from>
    <xdr:ext cx="599010"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34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103514</xdr:rowOff>
    </xdr:from>
    <xdr:to>
      <xdr:col>50</xdr:col>
      <xdr:colOff>165100</xdr:colOff>
      <xdr:row>53</xdr:row>
      <xdr:rowOff>33664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01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50191</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39795" y="879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114139</xdr:rowOff>
    </xdr:from>
    <xdr:to>
      <xdr:col>46</xdr:col>
      <xdr:colOff>38100</xdr:colOff>
      <xdr:row>56</xdr:row>
      <xdr:rowOff>44289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54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60816</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50795" y="9319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22838</xdr:rowOff>
    </xdr:from>
    <xdr:to>
      <xdr:col>41</xdr:col>
      <xdr:colOff>101600</xdr:colOff>
      <xdr:row>56</xdr:row>
      <xdr:rowOff>124438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6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140965</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61795" y="9399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135310</xdr:rowOff>
    </xdr:from>
    <xdr:to>
      <xdr:col>36</xdr:col>
      <xdr:colOff>165100</xdr:colOff>
      <xdr:row>56</xdr:row>
      <xdr:rowOff>65460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5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81987</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672795" y="9340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34866</xdr:rowOff>
    </xdr:from>
    <xdr:to>
      <xdr:col>55</xdr:col>
      <xdr:colOff>0</xdr:colOff>
      <xdr:row>77</xdr:row>
      <xdr:rowOff>61317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9639300" y="13236516"/>
          <a:ext cx="838200" cy="2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92395</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294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154882</xdr:rowOff>
    </xdr:from>
    <xdr:to>
      <xdr:col>50</xdr:col>
      <xdr:colOff>114300</xdr:colOff>
      <xdr:row>77</xdr:row>
      <xdr:rowOff>34866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8750300" y="13185082"/>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22327</xdr:rowOff>
    </xdr:from>
    <xdr:to>
      <xdr:col>50</xdr:col>
      <xdr:colOff>165100</xdr:colOff>
      <xdr:row>77</xdr:row>
      <xdr:rowOff>123927</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2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115054</xdr:rowOff>
    </xdr:from>
    <xdr:ext cx="599010"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39795" y="13316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4220</xdr:rowOff>
    </xdr:from>
    <xdr:to>
      <xdr:col>45</xdr:col>
      <xdr:colOff>177800</xdr:colOff>
      <xdr:row>76</xdr:row>
      <xdr:rowOff>154882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3034420"/>
          <a:ext cx="889000" cy="15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75693</xdr:rowOff>
    </xdr:from>
    <xdr:to>
      <xdr:col>46</xdr:col>
      <xdr:colOff>38100</xdr:colOff>
      <xdr:row>78</xdr:row>
      <xdr:rowOff>5843</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2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168420</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37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37154</xdr:rowOff>
    </xdr:from>
    <xdr:to>
      <xdr:col>41</xdr:col>
      <xdr:colOff>50800</xdr:colOff>
      <xdr:row>76</xdr:row>
      <xdr:rowOff>4220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972300" y="12381554"/>
          <a:ext cx="889000" cy="65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84424</xdr:rowOff>
    </xdr:from>
    <xdr:to>
      <xdr:col>41</xdr:col>
      <xdr:colOff>101600</xdr:colOff>
      <xdr:row>78</xdr:row>
      <xdr:rowOff>14574</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2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5701</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37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92942</xdr:rowOff>
    </xdr:from>
    <xdr:to>
      <xdr:col>36</xdr:col>
      <xdr:colOff>165100</xdr:colOff>
      <xdr:row>78</xdr:row>
      <xdr:rowOff>23092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2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14219</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38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10517</xdr:rowOff>
    </xdr:from>
    <xdr:to>
      <xdr:col>55</xdr:col>
      <xdr:colOff>50800</xdr:colOff>
      <xdr:row>77</xdr:row>
      <xdr:rowOff>112117</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21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33394</xdr:rowOff>
    </xdr:from>
    <xdr:ext cx="599010"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06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155516</xdr:rowOff>
    </xdr:from>
    <xdr:to>
      <xdr:col>50</xdr:col>
      <xdr:colOff>165100</xdr:colOff>
      <xdr:row>77</xdr:row>
      <xdr:rowOff>85666</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18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102193</xdr:rowOff>
    </xdr:from>
    <xdr:ext cx="59901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39795" y="1296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104082</xdr:rowOff>
    </xdr:from>
    <xdr:to>
      <xdr:col>46</xdr:col>
      <xdr:colOff>38100</xdr:colOff>
      <xdr:row>77</xdr:row>
      <xdr:rowOff>34232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13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50758</xdr:rowOff>
    </xdr:from>
    <xdr:ext cx="59901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50795" y="12909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124870</xdr:rowOff>
    </xdr:from>
    <xdr:to>
      <xdr:col>41</xdr:col>
      <xdr:colOff>101600</xdr:colOff>
      <xdr:row>76</xdr:row>
      <xdr:rowOff>55020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298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71547</xdr:rowOff>
    </xdr:from>
    <xdr:ext cx="59901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61795" y="127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157804</xdr:rowOff>
    </xdr:from>
    <xdr:to>
      <xdr:col>36</xdr:col>
      <xdr:colOff>165100</xdr:colOff>
      <xdr:row>72</xdr:row>
      <xdr:rowOff>87954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233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70</xdr:row>
      <xdr:rowOff>104481</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672795" y="1210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35334</xdr:rowOff>
    </xdr:from>
    <xdr:to>
      <xdr:col>55</xdr:col>
      <xdr:colOff>0</xdr:colOff>
      <xdr:row>96</xdr:row>
      <xdr:rowOff>158367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9639300" y="16323084"/>
          <a:ext cx="838200" cy="29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35334</xdr:rowOff>
    </xdr:from>
    <xdr:to>
      <xdr:col>50</xdr:col>
      <xdr:colOff>114300</xdr:colOff>
      <xdr:row>96</xdr:row>
      <xdr:rowOff>47216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8750300" y="16323084"/>
          <a:ext cx="889000" cy="18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59482</xdr:rowOff>
    </xdr:from>
    <xdr:to>
      <xdr:col>50</xdr:col>
      <xdr:colOff>165100</xdr:colOff>
      <xdr:row>96</xdr:row>
      <xdr:rowOff>161082</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51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152209</xdr:rowOff>
    </xdr:from>
    <xdr:ext cx="599010"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39795" y="1661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47216</xdr:rowOff>
    </xdr:from>
    <xdr:to>
      <xdr:col>45</xdr:col>
      <xdr:colOff>177800</xdr:colOff>
      <xdr:row>97</xdr:row>
      <xdr:rowOff>3914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6506416"/>
          <a:ext cx="889000" cy="12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50155</xdr:rowOff>
    </xdr:from>
    <xdr:to>
      <xdr:col>46</xdr:col>
      <xdr:colOff>38100</xdr:colOff>
      <xdr:row>96</xdr:row>
      <xdr:rowOff>151755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50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142882</xdr:rowOff>
    </xdr:from>
    <xdr:ext cx="599010"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50795" y="1660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159127</xdr:rowOff>
    </xdr:from>
    <xdr:to>
      <xdr:col>41</xdr:col>
      <xdr:colOff>50800</xdr:colOff>
      <xdr:row>97</xdr:row>
      <xdr:rowOff>3914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972300" y="16618327"/>
          <a:ext cx="889000" cy="1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63345</xdr:rowOff>
    </xdr:from>
    <xdr:to>
      <xdr:col>41</xdr:col>
      <xdr:colOff>101600</xdr:colOff>
      <xdr:row>96</xdr:row>
      <xdr:rowOff>164945</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52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10022</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61795" y="16297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61737</xdr:rowOff>
    </xdr:from>
    <xdr:to>
      <xdr:col>36</xdr:col>
      <xdr:colOff>165100</xdr:colOff>
      <xdr:row>96</xdr:row>
      <xdr:rowOff>163337</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52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8414</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672795" y="1629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107567</xdr:rowOff>
    </xdr:from>
    <xdr:to>
      <xdr:col>55</xdr:col>
      <xdr:colOff>50800</xdr:colOff>
      <xdr:row>97</xdr:row>
      <xdr:rowOff>37717</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56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85994</xdr:rowOff>
    </xdr:from>
    <xdr:ext cx="599010"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54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155984</xdr:rowOff>
    </xdr:from>
    <xdr:to>
      <xdr:col>50</xdr:col>
      <xdr:colOff>165100</xdr:colOff>
      <xdr:row>95</xdr:row>
      <xdr:rowOff>86134</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27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102661</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39795" y="16047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167866</xdr:rowOff>
    </xdr:from>
    <xdr:to>
      <xdr:col>46</xdr:col>
      <xdr:colOff>38100</xdr:colOff>
      <xdr:row>96</xdr:row>
      <xdr:rowOff>98016</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45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114543</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50795" y="1623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124564</xdr:rowOff>
    </xdr:from>
    <xdr:to>
      <xdr:col>41</xdr:col>
      <xdr:colOff>101600</xdr:colOff>
      <xdr:row>97</xdr:row>
      <xdr:rowOff>54714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58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45841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61795" y="16676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108327</xdr:rowOff>
    </xdr:from>
    <xdr:to>
      <xdr:col>36</xdr:col>
      <xdr:colOff>165100</xdr:colOff>
      <xdr:row>97</xdr:row>
      <xdr:rowOff>38477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56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29604</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672795" y="1666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4" name="消防費最小値テキスト">
          <a:extLst>
            <a:ext uri="{FF2B5EF4-FFF2-40B4-BE49-F238E27FC236}">
              <a16:creationId xmlns:a16="http://schemas.microsoft.com/office/drawing/2014/main" id="{00000000-0008-0000-0700-0000F8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06" name="消防費最大値テキスト">
          <a:extLst>
            <a:ext uri="{FF2B5EF4-FFF2-40B4-BE49-F238E27FC236}">
              <a16:creationId xmlns:a16="http://schemas.microsoft.com/office/drawing/2014/main" id="{00000000-0008-0000-0700-0000FA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41623</xdr:rowOff>
    </xdr:from>
    <xdr:to>
      <xdr:col>85</xdr:col>
      <xdr:colOff>127000</xdr:colOff>
      <xdr:row>35</xdr:row>
      <xdr:rowOff>126472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5481300" y="6042373"/>
          <a:ext cx="838200" cy="8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52544</xdr:rowOff>
    </xdr:from>
    <xdr:ext cx="534377" cy="259045"/>
    <xdr:sp macro="" textlink="">
      <xdr:nvSpPr>
        <xdr:cNvPr id="509" name="消防費平均値テキスト">
          <a:extLst>
            <a:ext uri="{FF2B5EF4-FFF2-40B4-BE49-F238E27FC236}">
              <a16:creationId xmlns:a16="http://schemas.microsoft.com/office/drawing/2014/main" id="{00000000-0008-0000-0700-0000FD010000}"/>
            </a:ext>
          </a:extLst>
        </xdr:cNvPr>
        <xdr:cNvSpPr txBox="1"/>
      </xdr:nvSpPr>
      <xdr:spPr>
        <a:xfrm>
          <a:off x="16370300" y="6224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41623</xdr:rowOff>
    </xdr:from>
    <xdr:to>
      <xdr:col>81</xdr:col>
      <xdr:colOff>50800</xdr:colOff>
      <xdr:row>37</xdr:row>
      <xdr:rowOff>12880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4592300" y="6042373"/>
          <a:ext cx="889000" cy="31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103660</xdr:rowOff>
    </xdr:from>
    <xdr:to>
      <xdr:col>81</xdr:col>
      <xdr:colOff>101600</xdr:colOff>
      <xdr:row>36</xdr:row>
      <xdr:rowOff>33810</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610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24937</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14111" y="619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44077</xdr:rowOff>
    </xdr:from>
    <xdr:to>
      <xdr:col>76</xdr:col>
      <xdr:colOff>114300</xdr:colOff>
      <xdr:row>37</xdr:row>
      <xdr:rowOff>12880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3703300" y="6216277"/>
          <a:ext cx="889000" cy="14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98311</xdr:rowOff>
    </xdr:from>
    <xdr:to>
      <xdr:col>76</xdr:col>
      <xdr:colOff>165100</xdr:colOff>
      <xdr:row>36</xdr:row>
      <xdr:rowOff>28461</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609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44988</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25111" y="587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44077</xdr:rowOff>
    </xdr:from>
    <xdr:to>
      <xdr:col>71</xdr:col>
      <xdr:colOff>177800</xdr:colOff>
      <xdr:row>36</xdr:row>
      <xdr:rowOff>116817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2814300" y="6216277"/>
          <a:ext cx="889000" cy="7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6551</xdr:rowOff>
    </xdr:from>
    <xdr:to>
      <xdr:col>72</xdr:col>
      <xdr:colOff>38100</xdr:colOff>
      <xdr:row>36</xdr:row>
      <xdr:rowOff>108151</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17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99278</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36111" y="627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34044</xdr:rowOff>
    </xdr:from>
    <xdr:to>
      <xdr:col>67</xdr:col>
      <xdr:colOff>101600</xdr:colOff>
      <xdr:row>36</xdr:row>
      <xdr:rowOff>135644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62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152171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47111" y="59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75672</xdr:rowOff>
    </xdr:from>
    <xdr:to>
      <xdr:col>85</xdr:col>
      <xdr:colOff>177800</xdr:colOff>
      <xdr:row>36</xdr:row>
      <xdr:rowOff>5822</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6268700" y="607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98549</xdr:rowOff>
    </xdr:from>
    <xdr:ext cx="534377" cy="259045"/>
    <xdr:sp macro="" textlink="">
      <xdr:nvSpPr>
        <xdr:cNvPr id="528" name="消防費該当値テキスト">
          <a:extLst>
            <a:ext uri="{FF2B5EF4-FFF2-40B4-BE49-F238E27FC236}">
              <a16:creationId xmlns:a16="http://schemas.microsoft.com/office/drawing/2014/main" id="{00000000-0008-0000-0700-000010020000}"/>
            </a:ext>
          </a:extLst>
        </xdr:cNvPr>
        <xdr:cNvSpPr txBox="1"/>
      </xdr:nvSpPr>
      <xdr:spPr>
        <a:xfrm>
          <a:off x="16370300" y="592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162273</xdr:rowOff>
    </xdr:from>
    <xdr:to>
      <xdr:col>81</xdr:col>
      <xdr:colOff>101600</xdr:colOff>
      <xdr:row>35</xdr:row>
      <xdr:rowOff>92423</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5430500" y="599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108950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576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133530</xdr:rowOff>
    </xdr:from>
    <xdr:to>
      <xdr:col>76</xdr:col>
      <xdr:colOff>165100</xdr:colOff>
      <xdr:row>37</xdr:row>
      <xdr:rowOff>63680</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541500" y="63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54807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39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164727</xdr:rowOff>
    </xdr:from>
    <xdr:to>
      <xdr:col>72</xdr:col>
      <xdr:colOff>38100</xdr:colOff>
      <xdr:row>36</xdr:row>
      <xdr:rowOff>94877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652500" y="616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111404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594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66017</xdr:rowOff>
    </xdr:from>
    <xdr:to>
      <xdr:col>67</xdr:col>
      <xdr:colOff>101600</xdr:colOff>
      <xdr:row>36</xdr:row>
      <xdr:rowOff>167617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763500" y="623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158744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33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137063</xdr:rowOff>
    </xdr:from>
    <xdr:to>
      <xdr:col>85</xdr:col>
      <xdr:colOff>126364</xdr:colOff>
      <xdr:row>59</xdr:row>
      <xdr:rowOff>29107</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9052463"/>
          <a:ext cx="1269" cy="1092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32934</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1014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29107</xdr:rowOff>
    </xdr:from>
    <xdr:to>
      <xdr:col>86</xdr:col>
      <xdr:colOff>25400</xdr:colOff>
      <xdr:row>59</xdr:row>
      <xdr:rowOff>29107</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1014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83740</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82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137063</xdr:rowOff>
    </xdr:from>
    <xdr:to>
      <xdr:col>86</xdr:col>
      <xdr:colOff>25400</xdr:colOff>
      <xdr:row>52</xdr:row>
      <xdr:rowOff>137063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05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99749</xdr:rowOff>
    </xdr:from>
    <xdr:to>
      <xdr:col>85</xdr:col>
      <xdr:colOff>127000</xdr:colOff>
      <xdr:row>57</xdr:row>
      <xdr:rowOff>133659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5481300" y="9186599"/>
          <a:ext cx="838200" cy="71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141759</xdr:rowOff>
    </xdr:from>
    <xdr:ext cx="599010"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9144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163332</xdr:rowOff>
    </xdr:from>
    <xdr:to>
      <xdr:col>85</xdr:col>
      <xdr:colOff>177800</xdr:colOff>
      <xdr:row>58</xdr:row>
      <xdr:rowOff>93482</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935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8154</xdr:rowOff>
    </xdr:from>
    <xdr:to>
      <xdr:col>81</xdr:col>
      <xdr:colOff>50800</xdr:colOff>
      <xdr:row>53</xdr:row>
      <xdr:rowOff>99749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4592300" y="8752104"/>
          <a:ext cx="889000" cy="43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4686</xdr:rowOff>
    </xdr:from>
    <xdr:to>
      <xdr:col>81</xdr:col>
      <xdr:colOff>101600</xdr:colOff>
      <xdr:row>58</xdr:row>
      <xdr:rowOff>106286</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94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97413</xdr:rowOff>
    </xdr:from>
    <xdr:ext cx="599010"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181795" y="1004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8154</xdr:rowOff>
    </xdr:from>
    <xdr:to>
      <xdr:col>76</xdr:col>
      <xdr:colOff>114300</xdr:colOff>
      <xdr:row>58</xdr:row>
      <xdr:rowOff>90203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3703300" y="8752104"/>
          <a:ext cx="889000" cy="128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153396</xdr:rowOff>
    </xdr:from>
    <xdr:to>
      <xdr:col>76</xdr:col>
      <xdr:colOff>165100</xdr:colOff>
      <xdr:row>58</xdr:row>
      <xdr:rowOff>83546</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74673</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292795" y="10018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90203</xdr:rowOff>
    </xdr:from>
    <xdr:to>
      <xdr:col>71</xdr:col>
      <xdr:colOff>177800</xdr:colOff>
      <xdr:row>58</xdr:row>
      <xdr:rowOff>110189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2814300" y="10034303"/>
          <a:ext cx="889000" cy="1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26243</xdr:rowOff>
    </xdr:from>
    <xdr:to>
      <xdr:col>72</xdr:col>
      <xdr:colOff>38100</xdr:colOff>
      <xdr:row>58</xdr:row>
      <xdr:rowOff>127843</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144370</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03795" y="974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15060</xdr:rowOff>
    </xdr:from>
    <xdr:to>
      <xdr:col>67</xdr:col>
      <xdr:colOff>101600</xdr:colOff>
      <xdr:row>58</xdr:row>
      <xdr:rowOff>116660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9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133187</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14795" y="973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82859</xdr:rowOff>
    </xdr:from>
    <xdr:to>
      <xdr:col>85</xdr:col>
      <xdr:colOff>177800</xdr:colOff>
      <xdr:row>58</xdr:row>
      <xdr:rowOff>13009</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85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105736</xdr:rowOff>
    </xdr:from>
    <xdr:ext cx="599010"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706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48949</xdr:rowOff>
    </xdr:from>
    <xdr:to>
      <xdr:col>81</xdr:col>
      <xdr:colOff>101600</xdr:colOff>
      <xdr:row>53</xdr:row>
      <xdr:rowOff>150549</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13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167076</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181795" y="891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128804</xdr:rowOff>
    </xdr:from>
    <xdr:to>
      <xdr:col>76</xdr:col>
      <xdr:colOff>165100</xdr:colOff>
      <xdr:row>51</xdr:row>
      <xdr:rowOff>58954</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870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75481</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292795" y="847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39403</xdr:rowOff>
    </xdr:from>
    <xdr:to>
      <xdr:col>72</xdr:col>
      <xdr:colOff>38100</xdr:colOff>
      <xdr:row>58</xdr:row>
      <xdr:rowOff>141003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98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132130</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03795" y="10076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59389</xdr:rowOff>
    </xdr:from>
    <xdr:to>
      <xdr:col>67</xdr:col>
      <xdr:colOff>101600</xdr:colOff>
      <xdr:row>58</xdr:row>
      <xdr:rowOff>160989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1000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152116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1009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104194</xdr:rowOff>
    </xdr:from>
    <xdr:to>
      <xdr:col>85</xdr:col>
      <xdr:colOff>127000</xdr:colOff>
      <xdr:row>72</xdr:row>
      <xdr:rowOff>36053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5481300" y="12105694"/>
          <a:ext cx="838200" cy="27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9731</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382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36053</xdr:rowOff>
    </xdr:from>
    <xdr:to>
      <xdr:col>81</xdr:col>
      <xdr:colOff>50800</xdr:colOff>
      <xdr:row>77</xdr:row>
      <xdr:rowOff>93272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4592300" y="12380453"/>
          <a:ext cx="889000" cy="91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122491</xdr:rowOff>
    </xdr:from>
    <xdr:ext cx="534377"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14111" y="1349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93272</xdr:rowOff>
    </xdr:from>
    <xdr:to>
      <xdr:col>76</xdr:col>
      <xdr:colOff>114300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3703300" y="13294922"/>
          <a:ext cx="889000" cy="21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141056</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25111" y="1351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169632</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36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635</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47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53394</xdr:rowOff>
    </xdr:from>
    <xdr:to>
      <xdr:col>85</xdr:col>
      <xdr:colOff>177800</xdr:colOff>
      <xdr:row>70</xdr:row>
      <xdr:rowOff>154994</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205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6421</xdr:rowOff>
    </xdr:from>
    <xdr:ext cx="599010"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200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156703</xdr:rowOff>
    </xdr:from>
    <xdr:to>
      <xdr:col>81</xdr:col>
      <xdr:colOff>101600</xdr:colOff>
      <xdr:row>72</xdr:row>
      <xdr:rowOff>86853</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232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103380</xdr:rowOff>
    </xdr:from>
    <xdr:ext cx="59901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181795" y="12104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42472</xdr:rowOff>
    </xdr:from>
    <xdr:to>
      <xdr:col>76</xdr:col>
      <xdr:colOff>165100</xdr:colOff>
      <xdr:row>77</xdr:row>
      <xdr:rowOff>144072</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24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160599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01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165009</xdr:rowOff>
    </xdr:from>
    <xdr:to>
      <xdr:col>85</xdr:col>
      <xdr:colOff>127000</xdr:colOff>
      <xdr:row>97</xdr:row>
      <xdr:rowOff>170926</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5481300" y="16795659"/>
          <a:ext cx="838200" cy="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162210</xdr:rowOff>
    </xdr:from>
    <xdr:to>
      <xdr:col>81</xdr:col>
      <xdr:colOff>50800</xdr:colOff>
      <xdr:row>97</xdr:row>
      <xdr:rowOff>170926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4592300" y="16792860"/>
          <a:ext cx="889000" cy="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164273</xdr:rowOff>
    </xdr:from>
    <xdr:ext cx="599010"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181795" y="1645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162210</xdr:rowOff>
    </xdr:from>
    <xdr:to>
      <xdr:col>76</xdr:col>
      <xdr:colOff>114300</xdr:colOff>
      <xdr:row>97</xdr:row>
      <xdr:rowOff>167715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3703300" y="16792860"/>
          <a:ext cx="8890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138845</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292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167715</xdr:rowOff>
    </xdr:from>
    <xdr:to>
      <xdr:col>71</xdr:col>
      <xdr:colOff>177800</xdr:colOff>
      <xdr:row>98</xdr:row>
      <xdr:rowOff>20231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2814300" y="16798365"/>
          <a:ext cx="889000" cy="2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161083</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03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150466</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14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114209</xdr:rowOff>
    </xdr:from>
    <xdr:to>
      <xdr:col>85</xdr:col>
      <xdr:colOff>177800</xdr:colOff>
      <xdr:row>98</xdr:row>
      <xdr:rowOff>44359</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74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92636</xdr:rowOff>
    </xdr:from>
    <xdr:ext cx="599010"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723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120126</xdr:rowOff>
    </xdr:from>
    <xdr:to>
      <xdr:col>81</xdr:col>
      <xdr:colOff>101600</xdr:colOff>
      <xdr:row>98</xdr:row>
      <xdr:rowOff>50276</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75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41403</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181795" y="1684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111410</xdr:rowOff>
    </xdr:from>
    <xdr:to>
      <xdr:col>76</xdr:col>
      <xdr:colOff>165100</xdr:colOff>
      <xdr:row>98</xdr:row>
      <xdr:rowOff>41560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74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32687</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83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116915</xdr:rowOff>
    </xdr:from>
    <xdr:to>
      <xdr:col>72</xdr:col>
      <xdr:colOff>38100</xdr:colOff>
      <xdr:row>98</xdr:row>
      <xdr:rowOff>47065</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74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38192</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03795" y="16840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140881</xdr:rowOff>
    </xdr:from>
    <xdr:to>
      <xdr:col>67</xdr:col>
      <xdr:colOff>101600</xdr:colOff>
      <xdr:row>98</xdr:row>
      <xdr:rowOff>71031</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77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62158</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14795" y="16864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119761</xdr:rowOff>
    </xdr:from>
    <xdr:to>
      <xdr:col>112</xdr:col>
      <xdr:colOff>38100</xdr:colOff>
      <xdr:row>39</xdr:row>
      <xdr:rowOff>49911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63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66438</xdr:rowOff>
    </xdr:from>
    <xdr:ext cx="469744"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088428" y="6410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138240</xdr:rowOff>
    </xdr:from>
    <xdr:to>
      <xdr:col>107</xdr:col>
      <xdr:colOff>101600</xdr:colOff>
      <xdr:row>39</xdr:row>
      <xdr:rowOff>68390</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6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84917</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428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45276</xdr:rowOff>
    </xdr:from>
    <xdr:to>
      <xdr:col>102</xdr:col>
      <xdr:colOff>165100</xdr:colOff>
      <xdr:row>37</xdr:row>
      <xdr:rowOff>146876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38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163403</xdr:rowOff>
    </xdr:from>
    <xdr:ext cx="469744"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10428" y="616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19939</xdr:rowOff>
    </xdr:from>
    <xdr:to>
      <xdr:col>98</xdr:col>
      <xdr:colOff>38100</xdr:colOff>
      <xdr:row>38</xdr:row>
      <xdr:rowOff>121539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53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138066</xdr:rowOff>
    </xdr:from>
    <xdr:ext cx="469744"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21428" y="631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は、例年同程度の推移となっております。住基人口が減少傾向にあるので、一人当たりのコストは増加傾向となると見込まれます。総務費は、人件費の増や特別定額給付金事業の増により増額となっています。</a:t>
          </a:r>
        </a:p>
        <a:p>
          <a:r>
            <a:rPr kumimoji="1" lang="ja-JP" altLang="en-US" sz="1300">
              <a:latin typeface="ＭＳ Ｐゴシック" panose="020B0600070205080204" pitchFamily="50" charset="-128"/>
              <a:ea typeface="ＭＳ Ｐゴシック" panose="020B0600070205080204" pitchFamily="50" charset="-128"/>
            </a:rPr>
            <a:t>民生費は、震災後、増えていた災害救助費が落ち着いてきたので微減となっています。衛生費はコロナワクチン予防接種関連費が増加しているため増額となっています。労働費は、緊急雇用創出事業の減により、減額となっております。モニタリング検査委託料に係る経費が計上されています。</a:t>
          </a:r>
        </a:p>
        <a:p>
          <a:r>
            <a:rPr kumimoji="1" lang="ja-JP" altLang="en-US" sz="1300">
              <a:latin typeface="ＭＳ Ｐゴシック" panose="020B0600070205080204" pitchFamily="50" charset="-128"/>
              <a:ea typeface="ＭＳ Ｐゴシック" panose="020B0600070205080204" pitchFamily="50" charset="-128"/>
            </a:rPr>
            <a:t>農林水産業費は、東電賠償（山林）に伴う地域創造基金積立金の増により増額となっておりましたが、それが終了したため減額となっております。商工費は、かわうちの湯温泉掘削工事の終了により減額となっております。土木費は、住環境整備事業の建設工事の終了による減額となっております。</a:t>
          </a:r>
        </a:p>
        <a:p>
          <a:r>
            <a:rPr kumimoji="1" lang="ja-JP" altLang="en-US" sz="1300">
              <a:latin typeface="ＭＳ Ｐゴシック" panose="020B0600070205080204" pitchFamily="50" charset="-128"/>
              <a:ea typeface="ＭＳ Ｐゴシック" panose="020B0600070205080204" pitchFamily="50" charset="-128"/>
            </a:rPr>
            <a:t>消防費は、防災行政無線更新工事の終了により減額となっております。教育費は、教育環境整備事業終了による積立金等の減額となっています。災害復旧費は、令和元年度発生の台風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号による災害復旧事業の増により増額となっています。</a:t>
          </a:r>
        </a:p>
        <a:p>
          <a:r>
            <a:rPr kumimoji="1" lang="ja-JP" altLang="en-US" sz="1300">
              <a:latin typeface="ＭＳ Ｐゴシック" panose="020B0600070205080204" pitchFamily="50" charset="-128"/>
              <a:ea typeface="ＭＳ Ｐゴシック" panose="020B0600070205080204" pitchFamily="50" charset="-128"/>
            </a:rPr>
            <a:t>公債費は、地方債返済額の増額により、前年度より微増となっています。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福島県川内村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財政調整基金</a:t>
          </a:r>
          <a:r>
            <a:rPr kumimoji="1" lang="en-US"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基金残高の標準財政規模比は微減しました。復興期間も終了が近いことから、事業進捗によっては財政調整基金の財源充当が予想されます。</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実質収支及び実質単年度収支</a:t>
          </a:r>
          <a:r>
            <a:rPr kumimoji="1" lang="en-US"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実質収支は前年度より</a:t>
          </a:r>
          <a:r>
            <a:rPr kumimoji="1" lang="en-US" altLang="ja-JP" sz="1100">
              <a:solidFill>
                <a:schemeClr val="dk1"/>
              </a:solidFill>
              <a:effectLst/>
              <a:latin typeface="+mn-lt"/>
              <a:ea typeface="+mn-ea"/>
              <a:cs typeface="+mn-cs"/>
            </a:rPr>
            <a:t>2.76%</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となっています。実質単年度収支</a:t>
          </a:r>
          <a:r>
            <a:rPr kumimoji="1" lang="ja-JP" altLang="en-US" sz="1100">
              <a:solidFill>
                <a:schemeClr val="dk1"/>
              </a:solidFill>
              <a:effectLst/>
              <a:latin typeface="+mn-lt"/>
              <a:ea typeface="+mn-ea"/>
              <a:cs typeface="+mn-cs"/>
            </a:rPr>
            <a:t>も減</a:t>
          </a:r>
          <a:r>
            <a:rPr kumimoji="1" lang="ja-JP" altLang="ja-JP" sz="1100">
              <a:solidFill>
                <a:schemeClr val="dk1"/>
              </a:solidFill>
              <a:effectLst/>
              <a:latin typeface="+mn-lt"/>
              <a:ea typeface="+mn-ea"/>
              <a:cs typeface="+mn-cs"/>
            </a:rPr>
            <a:t>となっています。コロナ関連事業の増額が主な要因です。</a:t>
          </a:r>
          <a:endParaRPr lang="ja-JP" altLang="ja-JP" sz="1400">
            <a:effectLst/>
          </a:endParaRPr>
        </a:p>
        <a:p>
          <a:r>
            <a:rPr kumimoji="1" lang="ja-JP" altLang="ja-JP" sz="1100">
              <a:solidFill>
                <a:schemeClr val="dk1"/>
              </a:solidFill>
              <a:effectLst/>
              <a:latin typeface="+mn-lt"/>
              <a:ea typeface="+mn-ea"/>
              <a:cs typeface="+mn-cs"/>
            </a:rPr>
            <a:t>今年度は財政調整基金の</a:t>
          </a:r>
          <a:r>
            <a:rPr kumimoji="1" lang="ja-JP" altLang="en-US" sz="1100">
              <a:solidFill>
                <a:schemeClr val="dk1"/>
              </a:solidFill>
              <a:effectLst/>
              <a:latin typeface="+mn-lt"/>
              <a:ea typeface="+mn-ea"/>
              <a:cs typeface="+mn-cs"/>
            </a:rPr>
            <a:t>取崩し</a:t>
          </a:r>
          <a:r>
            <a:rPr kumimoji="1" lang="ja-JP" altLang="ja-JP" sz="1100">
              <a:solidFill>
                <a:schemeClr val="dk1"/>
              </a:solidFill>
              <a:effectLst/>
              <a:latin typeface="+mn-lt"/>
              <a:ea typeface="+mn-ea"/>
              <a:cs typeface="+mn-cs"/>
            </a:rPr>
            <a:t>額が</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額となりましたが、今後の財政運営においても、引き続き特定財源の確保と歳出抑制を行う必要があります。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福島県川内村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一般会計において、標準財政規模比の前年比</a:t>
          </a:r>
          <a:r>
            <a:rPr kumimoji="1" lang="en-US" altLang="ja-JP" sz="1100">
              <a:solidFill>
                <a:schemeClr val="dk1"/>
              </a:solidFill>
              <a:effectLst/>
              <a:latin typeface="+mn-lt"/>
              <a:ea typeface="+mn-ea"/>
              <a:cs typeface="+mn-cs"/>
            </a:rPr>
            <a:t>2.76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し、介護特別会計では</a:t>
          </a:r>
          <a:r>
            <a:rPr kumimoji="1" lang="en-US" altLang="ja-JP" sz="1100">
              <a:solidFill>
                <a:schemeClr val="dk1"/>
              </a:solidFill>
              <a:effectLst/>
              <a:latin typeface="+mn-lt"/>
              <a:ea typeface="+mn-ea"/>
              <a:cs typeface="+mn-cs"/>
            </a:rPr>
            <a:t>0.81</a:t>
          </a:r>
          <a:r>
            <a:rPr kumimoji="1" lang="ja-JP" altLang="ja-JP" sz="1100">
              <a:solidFill>
                <a:schemeClr val="dk1"/>
              </a:solidFill>
              <a:effectLst/>
              <a:latin typeface="+mn-lt"/>
              <a:ea typeface="+mn-ea"/>
              <a:cs typeface="+mn-cs"/>
            </a:rPr>
            <a:t>ポイントの減となっています。全会計において黒字となり実質赤字比率も連結実質赤字比率も０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です。震災以降、一般会計における実質収支比率が上昇していましたが、平成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年度以降は震災以前に近い数値となっています。</a:t>
          </a:r>
          <a:endParaRPr lang="ja-JP" altLang="ja-JP" sz="1400">
            <a:effectLst/>
          </a:endParaRPr>
        </a:p>
        <a:p>
          <a:r>
            <a:rPr kumimoji="1" lang="ja-JP" altLang="ja-JP" sz="1100">
              <a:solidFill>
                <a:schemeClr val="dk1"/>
              </a:solidFill>
              <a:effectLst/>
              <a:latin typeface="+mn-lt"/>
              <a:ea typeface="+mn-ea"/>
              <a:cs typeface="+mn-cs"/>
            </a:rPr>
            <a:t>　特別会計においては、一般会計からの繰入金がある為、赤字にはなっていません。今後も特別会計全般では、一般会計からの繰入を抑え収益の増加を図る必要があります。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election activeCell="X113" sqref="X113"/>
    </sheetView>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9" t="s">
        <v>79</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 thickBot="1" x14ac:dyDescent="0.25">
      <c r="B2" s="179" t="s">
        <v>80</v>
      </c>
      <c r="C2" s="179"/>
      <c r="D2" s="180"/>
    </row>
    <row r="3" spans="1:119" ht="18.75" customHeight="1" thickBot="1" x14ac:dyDescent="0.25">
      <c r="A3" s="178"/>
      <c r="B3" s="420" t="s">
        <v>81</v>
      </c>
      <c r="C3" s="421"/>
      <c r="D3" s="421"/>
      <c r="E3" s="422"/>
      <c r="F3" s="422"/>
      <c r="G3" s="422"/>
      <c r="H3" s="422"/>
      <c r="I3" s="422"/>
      <c r="J3" s="422"/>
      <c r="K3" s="422"/>
      <c r="L3" s="422" t="s">
        <v>82</v>
      </c>
      <c r="M3" s="422"/>
      <c r="N3" s="422"/>
      <c r="O3" s="422"/>
      <c r="P3" s="422"/>
      <c r="Q3" s="422"/>
      <c r="R3" s="429"/>
      <c r="S3" s="429"/>
      <c r="T3" s="429"/>
      <c r="U3" s="429"/>
      <c r="V3" s="430"/>
      <c r="W3" s="404" t="s">
        <v>83</v>
      </c>
      <c r="X3" s="405"/>
      <c r="Y3" s="405"/>
      <c r="Z3" s="405"/>
      <c r="AA3" s="405"/>
      <c r="AB3" s="421"/>
      <c r="AC3" s="429" t="s">
        <v>84</v>
      </c>
      <c r="AD3" s="405"/>
      <c r="AE3" s="405"/>
      <c r="AF3" s="405"/>
      <c r="AG3" s="405"/>
      <c r="AH3" s="405"/>
      <c r="AI3" s="405"/>
      <c r="AJ3" s="405"/>
      <c r="AK3" s="405"/>
      <c r="AL3" s="406"/>
      <c r="AM3" s="404" t="s">
        <v>85</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86</v>
      </c>
      <c r="BO3" s="405"/>
      <c r="BP3" s="405"/>
      <c r="BQ3" s="405"/>
      <c r="BR3" s="405"/>
      <c r="BS3" s="405"/>
      <c r="BT3" s="405"/>
      <c r="BU3" s="406"/>
      <c r="BV3" s="404" t="s">
        <v>87</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88</v>
      </c>
      <c r="CU3" s="405"/>
      <c r="CV3" s="405"/>
      <c r="CW3" s="405"/>
      <c r="CX3" s="405"/>
      <c r="CY3" s="405"/>
      <c r="CZ3" s="405"/>
      <c r="DA3" s="406"/>
      <c r="DB3" s="404" t="s">
        <v>89</v>
      </c>
      <c r="DC3" s="405"/>
      <c r="DD3" s="405"/>
      <c r="DE3" s="405"/>
      <c r="DF3" s="405"/>
      <c r="DG3" s="405"/>
      <c r="DH3" s="405"/>
      <c r="DI3" s="406"/>
    </row>
    <row r="4" spans="1:119" ht="18.75" customHeight="1" x14ac:dyDescent="0.2">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90</v>
      </c>
      <c r="AZ4" s="408"/>
      <c r="BA4" s="408"/>
      <c r="BB4" s="408"/>
      <c r="BC4" s="408"/>
      <c r="BD4" s="408"/>
      <c r="BE4" s="408"/>
      <c r="BF4" s="408"/>
      <c r="BG4" s="408"/>
      <c r="BH4" s="408"/>
      <c r="BI4" s="408"/>
      <c r="BJ4" s="408"/>
      <c r="BK4" s="408"/>
      <c r="BL4" s="408"/>
      <c r="BM4" s="409"/>
      <c r="BN4" s="410">
        <v>6446628</v>
      </c>
      <c r="BO4" s="411"/>
      <c r="BP4" s="411"/>
      <c r="BQ4" s="411"/>
      <c r="BR4" s="411"/>
      <c r="BS4" s="411"/>
      <c r="BT4" s="411"/>
      <c r="BU4" s="412"/>
      <c r="BV4" s="410">
        <v>9493279</v>
      </c>
      <c r="BW4" s="411"/>
      <c r="BX4" s="411"/>
      <c r="BY4" s="411"/>
      <c r="BZ4" s="411"/>
      <c r="CA4" s="411"/>
      <c r="CB4" s="411"/>
      <c r="CC4" s="412"/>
      <c r="CD4" s="413" t="s">
        <v>91</v>
      </c>
      <c r="CE4" s="414"/>
      <c r="CF4" s="414"/>
      <c r="CG4" s="414"/>
      <c r="CH4" s="414"/>
      <c r="CI4" s="414"/>
      <c r="CJ4" s="414"/>
      <c r="CK4" s="414"/>
      <c r="CL4" s="414"/>
      <c r="CM4" s="414"/>
      <c r="CN4" s="414"/>
      <c r="CO4" s="414"/>
      <c r="CP4" s="414"/>
      <c r="CQ4" s="414"/>
      <c r="CR4" s="414"/>
      <c r="CS4" s="415"/>
      <c r="CT4" s="416">
        <v>2.7</v>
      </c>
      <c r="CU4" s="417"/>
      <c r="CV4" s="417"/>
      <c r="CW4" s="417"/>
      <c r="CX4" s="417"/>
      <c r="CY4" s="417"/>
      <c r="CZ4" s="417"/>
      <c r="DA4" s="418"/>
      <c r="DB4" s="416">
        <v>5.5</v>
      </c>
      <c r="DC4" s="417"/>
      <c r="DD4" s="417"/>
      <c r="DE4" s="417"/>
      <c r="DF4" s="417"/>
      <c r="DG4" s="417"/>
      <c r="DH4" s="417"/>
      <c r="DI4" s="418"/>
    </row>
    <row r="5" spans="1:119" ht="18.75" customHeight="1" x14ac:dyDescent="0.2">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92</v>
      </c>
      <c r="AN5" s="477"/>
      <c r="AO5" s="477"/>
      <c r="AP5" s="477"/>
      <c r="AQ5" s="477"/>
      <c r="AR5" s="477"/>
      <c r="AS5" s="477"/>
      <c r="AT5" s="478"/>
      <c r="AU5" s="479" t="s">
        <v>93</v>
      </c>
      <c r="AV5" s="480"/>
      <c r="AW5" s="480"/>
      <c r="AX5" s="480"/>
      <c r="AY5" s="481" t="s">
        <v>94</v>
      </c>
      <c r="AZ5" s="482"/>
      <c r="BA5" s="482"/>
      <c r="BB5" s="482"/>
      <c r="BC5" s="482"/>
      <c r="BD5" s="482"/>
      <c r="BE5" s="482"/>
      <c r="BF5" s="482"/>
      <c r="BG5" s="482"/>
      <c r="BH5" s="482"/>
      <c r="BI5" s="482"/>
      <c r="BJ5" s="482"/>
      <c r="BK5" s="482"/>
      <c r="BL5" s="482"/>
      <c r="BM5" s="483"/>
      <c r="BN5" s="447">
        <v>5944052</v>
      </c>
      <c r="BO5" s="448"/>
      <c r="BP5" s="448"/>
      <c r="BQ5" s="448"/>
      <c r="BR5" s="448"/>
      <c r="BS5" s="448"/>
      <c r="BT5" s="448"/>
      <c r="BU5" s="449"/>
      <c r="BV5" s="447">
        <v>8848142</v>
      </c>
      <c r="BW5" s="448"/>
      <c r="BX5" s="448"/>
      <c r="BY5" s="448"/>
      <c r="BZ5" s="448"/>
      <c r="CA5" s="448"/>
      <c r="CB5" s="448"/>
      <c r="CC5" s="449"/>
      <c r="CD5" s="450" t="s">
        <v>95</v>
      </c>
      <c r="CE5" s="451"/>
      <c r="CF5" s="451"/>
      <c r="CG5" s="451"/>
      <c r="CH5" s="451"/>
      <c r="CI5" s="451"/>
      <c r="CJ5" s="451"/>
      <c r="CK5" s="451"/>
      <c r="CL5" s="451"/>
      <c r="CM5" s="451"/>
      <c r="CN5" s="451"/>
      <c r="CO5" s="451"/>
      <c r="CP5" s="451"/>
      <c r="CQ5" s="451"/>
      <c r="CR5" s="451"/>
      <c r="CS5" s="452"/>
      <c r="CT5" s="444">
        <v>88.5</v>
      </c>
      <c r="CU5" s="445"/>
      <c r="CV5" s="445"/>
      <c r="CW5" s="445"/>
      <c r="CX5" s="445"/>
      <c r="CY5" s="445"/>
      <c r="CZ5" s="445"/>
      <c r="DA5" s="446"/>
      <c r="DB5" s="444">
        <v>85.8</v>
      </c>
      <c r="DC5" s="445"/>
      <c r="DD5" s="445"/>
      <c r="DE5" s="445"/>
      <c r="DF5" s="445"/>
      <c r="DG5" s="445"/>
      <c r="DH5" s="445"/>
      <c r="DI5" s="446"/>
    </row>
    <row r="6" spans="1:119" ht="18.75" customHeight="1" x14ac:dyDescent="0.2">
      <c r="A6" s="178"/>
      <c r="B6" s="453" t="s">
        <v>96</v>
      </c>
      <c r="C6" s="454"/>
      <c r="D6" s="454"/>
      <c r="E6" s="455"/>
      <c r="F6" s="455"/>
      <c r="G6" s="455"/>
      <c r="H6" s="455"/>
      <c r="I6" s="455"/>
      <c r="J6" s="455"/>
      <c r="K6" s="455"/>
      <c r="L6" s="455" t="s">
        <v>97</v>
      </c>
      <c r="M6" s="455"/>
      <c r="N6" s="455"/>
      <c r="O6" s="455"/>
      <c r="P6" s="455"/>
      <c r="Q6" s="455"/>
      <c r="R6" s="459"/>
      <c r="S6" s="459"/>
      <c r="T6" s="459"/>
      <c r="U6" s="459"/>
      <c r="V6" s="460"/>
      <c r="W6" s="463" t="s">
        <v>98</v>
      </c>
      <c r="X6" s="464"/>
      <c r="Y6" s="464"/>
      <c r="Z6" s="464"/>
      <c r="AA6" s="464"/>
      <c r="AB6" s="454"/>
      <c r="AC6" s="467" t="s">
        <v>99</v>
      </c>
      <c r="AD6" s="468"/>
      <c r="AE6" s="468"/>
      <c r="AF6" s="468"/>
      <c r="AG6" s="468"/>
      <c r="AH6" s="468"/>
      <c r="AI6" s="468"/>
      <c r="AJ6" s="468"/>
      <c r="AK6" s="468"/>
      <c r="AL6" s="469"/>
      <c r="AM6" s="476" t="s">
        <v>100</v>
      </c>
      <c r="AN6" s="477"/>
      <c r="AO6" s="477"/>
      <c r="AP6" s="477"/>
      <c r="AQ6" s="477"/>
      <c r="AR6" s="477"/>
      <c r="AS6" s="477"/>
      <c r="AT6" s="478"/>
      <c r="AU6" s="479" t="s">
        <v>93</v>
      </c>
      <c r="AV6" s="480"/>
      <c r="AW6" s="480"/>
      <c r="AX6" s="480"/>
      <c r="AY6" s="481" t="s">
        <v>101</v>
      </c>
      <c r="AZ6" s="482"/>
      <c r="BA6" s="482"/>
      <c r="BB6" s="482"/>
      <c r="BC6" s="482"/>
      <c r="BD6" s="482"/>
      <c r="BE6" s="482"/>
      <c r="BF6" s="482"/>
      <c r="BG6" s="482"/>
      <c r="BH6" s="482"/>
      <c r="BI6" s="482"/>
      <c r="BJ6" s="482"/>
      <c r="BK6" s="482"/>
      <c r="BL6" s="482"/>
      <c r="BM6" s="483"/>
      <c r="BN6" s="447">
        <v>502576</v>
      </c>
      <c r="BO6" s="448"/>
      <c r="BP6" s="448"/>
      <c r="BQ6" s="448"/>
      <c r="BR6" s="448"/>
      <c r="BS6" s="448"/>
      <c r="BT6" s="448"/>
      <c r="BU6" s="449"/>
      <c r="BV6" s="447">
        <v>645137</v>
      </c>
      <c r="BW6" s="448"/>
      <c r="BX6" s="448"/>
      <c r="BY6" s="448"/>
      <c r="BZ6" s="448"/>
      <c r="CA6" s="448"/>
      <c r="CB6" s="448"/>
      <c r="CC6" s="449"/>
      <c r="CD6" s="450" t="s">
        <v>102</v>
      </c>
      <c r="CE6" s="451"/>
      <c r="CF6" s="451"/>
      <c r="CG6" s="451"/>
      <c r="CH6" s="451"/>
      <c r="CI6" s="451"/>
      <c r="CJ6" s="451"/>
      <c r="CK6" s="451"/>
      <c r="CL6" s="451"/>
      <c r="CM6" s="451"/>
      <c r="CN6" s="451"/>
      <c r="CO6" s="451"/>
      <c r="CP6" s="451"/>
      <c r="CQ6" s="451"/>
      <c r="CR6" s="451"/>
      <c r="CS6" s="452"/>
      <c r="CT6" s="484">
        <v>91.7</v>
      </c>
      <c r="CU6" s="485"/>
      <c r="CV6" s="485"/>
      <c r="CW6" s="485"/>
      <c r="CX6" s="485"/>
      <c r="CY6" s="485"/>
      <c r="CZ6" s="485"/>
      <c r="DA6" s="486"/>
      <c r="DB6" s="484">
        <v>88.5</v>
      </c>
      <c r="DC6" s="485"/>
      <c r="DD6" s="485"/>
      <c r="DE6" s="485"/>
      <c r="DF6" s="485"/>
      <c r="DG6" s="485"/>
      <c r="DH6" s="485"/>
      <c r="DI6" s="486"/>
    </row>
    <row r="7" spans="1:119" ht="18.75" customHeight="1" x14ac:dyDescent="0.2">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103</v>
      </c>
      <c r="AN7" s="477"/>
      <c r="AO7" s="477"/>
      <c r="AP7" s="477"/>
      <c r="AQ7" s="477"/>
      <c r="AR7" s="477"/>
      <c r="AS7" s="477"/>
      <c r="AT7" s="478"/>
      <c r="AU7" s="479" t="s">
        <v>104</v>
      </c>
      <c r="AV7" s="480"/>
      <c r="AW7" s="480"/>
      <c r="AX7" s="480"/>
      <c r="AY7" s="481" t="s">
        <v>105</v>
      </c>
      <c r="AZ7" s="482"/>
      <c r="BA7" s="482"/>
      <c r="BB7" s="482"/>
      <c r="BC7" s="482"/>
      <c r="BD7" s="482"/>
      <c r="BE7" s="482"/>
      <c r="BF7" s="482"/>
      <c r="BG7" s="482"/>
      <c r="BH7" s="482"/>
      <c r="BI7" s="482"/>
      <c r="BJ7" s="482"/>
      <c r="BK7" s="482"/>
      <c r="BL7" s="482"/>
      <c r="BM7" s="483"/>
      <c r="BN7" s="447">
        <v>445931</v>
      </c>
      <c r="BO7" s="448"/>
      <c r="BP7" s="448"/>
      <c r="BQ7" s="448"/>
      <c r="BR7" s="448"/>
      <c r="BS7" s="448"/>
      <c r="BT7" s="448"/>
      <c r="BU7" s="449"/>
      <c r="BV7" s="447">
        <v>546800</v>
      </c>
      <c r="BW7" s="448"/>
      <c r="BX7" s="448"/>
      <c r="BY7" s="448"/>
      <c r="BZ7" s="448"/>
      <c r="CA7" s="448"/>
      <c r="CB7" s="448"/>
      <c r="CC7" s="449"/>
      <c r="CD7" s="450" t="s">
        <v>106</v>
      </c>
      <c r="CE7" s="451"/>
      <c r="CF7" s="451"/>
      <c r="CG7" s="451"/>
      <c r="CH7" s="451"/>
      <c r="CI7" s="451"/>
      <c r="CJ7" s="451"/>
      <c r="CK7" s="451"/>
      <c r="CL7" s="451"/>
      <c r="CM7" s="451"/>
      <c r="CN7" s="451"/>
      <c r="CO7" s="451"/>
      <c r="CP7" s="451"/>
      <c r="CQ7" s="451"/>
      <c r="CR7" s="451"/>
      <c r="CS7" s="452"/>
      <c r="CT7" s="447">
        <v>2080305</v>
      </c>
      <c r="CU7" s="448"/>
      <c r="CV7" s="448"/>
      <c r="CW7" s="448"/>
      <c r="CX7" s="448"/>
      <c r="CY7" s="448"/>
      <c r="CZ7" s="448"/>
      <c r="DA7" s="449"/>
      <c r="DB7" s="447">
        <v>1794247</v>
      </c>
      <c r="DC7" s="448"/>
      <c r="DD7" s="448"/>
      <c r="DE7" s="448"/>
      <c r="DF7" s="448"/>
      <c r="DG7" s="448"/>
      <c r="DH7" s="448"/>
      <c r="DI7" s="449"/>
    </row>
    <row r="8" spans="1:119" ht="18.75" customHeight="1" thickBot="1" x14ac:dyDescent="0.25">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107</v>
      </c>
      <c r="AN8" s="477"/>
      <c r="AO8" s="477"/>
      <c r="AP8" s="477"/>
      <c r="AQ8" s="477"/>
      <c r="AR8" s="477"/>
      <c r="AS8" s="477"/>
      <c r="AT8" s="478"/>
      <c r="AU8" s="479" t="s">
        <v>108</v>
      </c>
      <c r="AV8" s="480"/>
      <c r="AW8" s="480"/>
      <c r="AX8" s="480"/>
      <c r="AY8" s="481" t="s">
        <v>109</v>
      </c>
      <c r="AZ8" s="482"/>
      <c r="BA8" s="482"/>
      <c r="BB8" s="482"/>
      <c r="BC8" s="482"/>
      <c r="BD8" s="482"/>
      <c r="BE8" s="482"/>
      <c r="BF8" s="482"/>
      <c r="BG8" s="482"/>
      <c r="BH8" s="482"/>
      <c r="BI8" s="482"/>
      <c r="BJ8" s="482"/>
      <c r="BK8" s="482"/>
      <c r="BL8" s="482"/>
      <c r="BM8" s="483"/>
      <c r="BN8" s="447">
        <v>56645</v>
      </c>
      <c r="BO8" s="448"/>
      <c r="BP8" s="448"/>
      <c r="BQ8" s="448"/>
      <c r="BR8" s="448"/>
      <c r="BS8" s="448"/>
      <c r="BT8" s="448"/>
      <c r="BU8" s="449"/>
      <c r="BV8" s="447">
        <v>98337</v>
      </c>
      <c r="BW8" s="448"/>
      <c r="BX8" s="448"/>
      <c r="BY8" s="448"/>
      <c r="BZ8" s="448"/>
      <c r="CA8" s="448"/>
      <c r="CB8" s="448"/>
      <c r="CC8" s="449"/>
      <c r="CD8" s="450" t="s">
        <v>110</v>
      </c>
      <c r="CE8" s="451"/>
      <c r="CF8" s="451"/>
      <c r="CG8" s="451"/>
      <c r="CH8" s="451"/>
      <c r="CI8" s="451"/>
      <c r="CJ8" s="451"/>
      <c r="CK8" s="451"/>
      <c r="CL8" s="451"/>
      <c r="CM8" s="451"/>
      <c r="CN8" s="451"/>
      <c r="CO8" s="451"/>
      <c r="CP8" s="451"/>
      <c r="CQ8" s="451"/>
      <c r="CR8" s="451"/>
      <c r="CS8" s="452"/>
      <c r="CT8" s="487">
        <v>0.31</v>
      </c>
      <c r="CU8" s="488"/>
      <c r="CV8" s="488"/>
      <c r="CW8" s="488"/>
      <c r="CX8" s="488"/>
      <c r="CY8" s="488"/>
      <c r="CZ8" s="488"/>
      <c r="DA8" s="489"/>
      <c r="DB8" s="487">
        <v>0.28999999999999998</v>
      </c>
      <c r="DC8" s="488"/>
      <c r="DD8" s="488"/>
      <c r="DE8" s="488"/>
      <c r="DF8" s="488"/>
      <c r="DG8" s="488"/>
      <c r="DH8" s="488"/>
      <c r="DI8" s="489"/>
    </row>
    <row r="9" spans="1:119" ht="18.75" customHeight="1" thickBot="1" x14ac:dyDescent="0.25">
      <c r="A9" s="178"/>
      <c r="B9" s="441" t="s">
        <v>111</v>
      </c>
      <c r="C9" s="442"/>
      <c r="D9" s="442"/>
      <c r="E9" s="442"/>
      <c r="F9" s="442"/>
      <c r="G9" s="442"/>
      <c r="H9" s="442"/>
      <c r="I9" s="442"/>
      <c r="J9" s="442"/>
      <c r="K9" s="490"/>
      <c r="L9" s="491" t="s">
        <v>112</v>
      </c>
      <c r="M9" s="492"/>
      <c r="N9" s="492"/>
      <c r="O9" s="492"/>
      <c r="P9" s="492"/>
      <c r="Q9" s="493"/>
      <c r="R9" s="494">
        <v>2044</v>
      </c>
      <c r="S9" s="495"/>
      <c r="T9" s="495"/>
      <c r="U9" s="495"/>
      <c r="V9" s="496"/>
      <c r="W9" s="404" t="s">
        <v>113</v>
      </c>
      <c r="X9" s="405"/>
      <c r="Y9" s="405"/>
      <c r="Z9" s="405"/>
      <c r="AA9" s="405"/>
      <c r="AB9" s="405"/>
      <c r="AC9" s="405"/>
      <c r="AD9" s="405"/>
      <c r="AE9" s="405"/>
      <c r="AF9" s="405"/>
      <c r="AG9" s="405"/>
      <c r="AH9" s="405"/>
      <c r="AI9" s="405"/>
      <c r="AJ9" s="405"/>
      <c r="AK9" s="405"/>
      <c r="AL9" s="406"/>
      <c r="AM9" s="476" t="s">
        <v>114</v>
      </c>
      <c r="AN9" s="477"/>
      <c r="AO9" s="477"/>
      <c r="AP9" s="477"/>
      <c r="AQ9" s="477"/>
      <c r="AR9" s="477"/>
      <c r="AS9" s="477"/>
      <c r="AT9" s="478"/>
      <c r="AU9" s="479" t="s">
        <v>104</v>
      </c>
      <c r="AV9" s="480"/>
      <c r="AW9" s="480"/>
      <c r="AX9" s="480"/>
      <c r="AY9" s="481" t="s">
        <v>115</v>
      </c>
      <c r="AZ9" s="482"/>
      <c r="BA9" s="482"/>
      <c r="BB9" s="482"/>
      <c r="BC9" s="482"/>
      <c r="BD9" s="482"/>
      <c r="BE9" s="482"/>
      <c r="BF9" s="482"/>
      <c r="BG9" s="482"/>
      <c r="BH9" s="482"/>
      <c r="BI9" s="482"/>
      <c r="BJ9" s="482"/>
      <c r="BK9" s="482"/>
      <c r="BL9" s="482"/>
      <c r="BM9" s="483"/>
      <c r="BN9" s="447">
        <v>-41692</v>
      </c>
      <c r="BO9" s="448"/>
      <c r="BP9" s="448"/>
      <c r="BQ9" s="448"/>
      <c r="BR9" s="448"/>
      <c r="BS9" s="448"/>
      <c r="BT9" s="448"/>
      <c r="BU9" s="449"/>
      <c r="BV9" s="447">
        <v>61789</v>
      </c>
      <c r="BW9" s="448"/>
      <c r="BX9" s="448"/>
      <c r="BY9" s="448"/>
      <c r="BZ9" s="448"/>
      <c r="CA9" s="448"/>
      <c r="CB9" s="448"/>
      <c r="CC9" s="449"/>
      <c r="CD9" s="450" t="s">
        <v>116</v>
      </c>
      <c r="CE9" s="451"/>
      <c r="CF9" s="451"/>
      <c r="CG9" s="451"/>
      <c r="CH9" s="451"/>
      <c r="CI9" s="451"/>
      <c r="CJ9" s="451"/>
      <c r="CK9" s="451"/>
      <c r="CL9" s="451"/>
      <c r="CM9" s="451"/>
      <c r="CN9" s="451"/>
      <c r="CO9" s="451"/>
      <c r="CP9" s="451"/>
      <c r="CQ9" s="451"/>
      <c r="CR9" s="451"/>
      <c r="CS9" s="452"/>
      <c r="CT9" s="444">
        <v>8.9</v>
      </c>
      <c r="CU9" s="445"/>
      <c r="CV9" s="445"/>
      <c r="CW9" s="445"/>
      <c r="CX9" s="445"/>
      <c r="CY9" s="445"/>
      <c r="CZ9" s="445"/>
      <c r="DA9" s="446"/>
      <c r="DB9" s="444">
        <v>8.3000000000000007</v>
      </c>
      <c r="DC9" s="445"/>
      <c r="DD9" s="445"/>
      <c r="DE9" s="445"/>
      <c r="DF9" s="445"/>
      <c r="DG9" s="445"/>
      <c r="DH9" s="445"/>
      <c r="DI9" s="446"/>
    </row>
    <row r="10" spans="1:119" ht="18.75" customHeight="1" thickBot="1" x14ac:dyDescent="0.25">
      <c r="A10" s="178"/>
      <c r="B10" s="441"/>
      <c r="C10" s="442"/>
      <c r="D10" s="442"/>
      <c r="E10" s="442"/>
      <c r="F10" s="442"/>
      <c r="G10" s="442"/>
      <c r="H10" s="442"/>
      <c r="I10" s="442"/>
      <c r="J10" s="442"/>
      <c r="K10" s="490"/>
      <c r="L10" s="497" t="s">
        <v>117</v>
      </c>
      <c r="M10" s="477"/>
      <c r="N10" s="477"/>
      <c r="O10" s="477"/>
      <c r="P10" s="477"/>
      <c r="Q10" s="478"/>
      <c r="R10" s="498">
        <v>2021</v>
      </c>
      <c r="S10" s="499"/>
      <c r="T10" s="499"/>
      <c r="U10" s="499"/>
      <c r="V10" s="500"/>
      <c r="W10" s="435"/>
      <c r="X10" s="436"/>
      <c r="Y10" s="436"/>
      <c r="Z10" s="436"/>
      <c r="AA10" s="436"/>
      <c r="AB10" s="436"/>
      <c r="AC10" s="436"/>
      <c r="AD10" s="436"/>
      <c r="AE10" s="436"/>
      <c r="AF10" s="436"/>
      <c r="AG10" s="436"/>
      <c r="AH10" s="436"/>
      <c r="AI10" s="436"/>
      <c r="AJ10" s="436"/>
      <c r="AK10" s="436"/>
      <c r="AL10" s="439"/>
      <c r="AM10" s="476" t="s">
        <v>118</v>
      </c>
      <c r="AN10" s="477"/>
      <c r="AO10" s="477"/>
      <c r="AP10" s="477"/>
      <c r="AQ10" s="477"/>
      <c r="AR10" s="477"/>
      <c r="AS10" s="477"/>
      <c r="AT10" s="478"/>
      <c r="AU10" s="479" t="s">
        <v>119</v>
      </c>
      <c r="AV10" s="480"/>
      <c r="AW10" s="480"/>
      <c r="AX10" s="480"/>
      <c r="AY10" s="481" t="s">
        <v>120</v>
      </c>
      <c r="AZ10" s="482"/>
      <c r="BA10" s="482"/>
      <c r="BB10" s="482"/>
      <c r="BC10" s="482"/>
      <c r="BD10" s="482"/>
      <c r="BE10" s="482"/>
      <c r="BF10" s="482"/>
      <c r="BG10" s="482"/>
      <c r="BH10" s="482"/>
      <c r="BI10" s="482"/>
      <c r="BJ10" s="482"/>
      <c r="BK10" s="482"/>
      <c r="BL10" s="482"/>
      <c r="BM10" s="483"/>
      <c r="BN10" s="447">
        <v>317</v>
      </c>
      <c r="BO10" s="448"/>
      <c r="BP10" s="448"/>
      <c r="BQ10" s="448"/>
      <c r="BR10" s="448"/>
      <c r="BS10" s="448"/>
      <c r="BT10" s="448"/>
      <c r="BU10" s="449"/>
      <c r="BV10" s="447">
        <v>0</v>
      </c>
      <c r="BW10" s="448"/>
      <c r="BX10" s="448"/>
      <c r="BY10" s="448"/>
      <c r="BZ10" s="448"/>
      <c r="CA10" s="448"/>
      <c r="CB10" s="448"/>
      <c r="CC10" s="449"/>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1"/>
      <c r="C11" s="442"/>
      <c r="D11" s="442"/>
      <c r="E11" s="442"/>
      <c r="F11" s="442"/>
      <c r="G11" s="442"/>
      <c r="H11" s="442"/>
      <c r="I11" s="442"/>
      <c r="J11" s="442"/>
      <c r="K11" s="490"/>
      <c r="L11" s="501" t="s">
        <v>122</v>
      </c>
      <c r="M11" s="502"/>
      <c r="N11" s="502"/>
      <c r="O11" s="502"/>
      <c r="P11" s="502"/>
      <c r="Q11" s="503"/>
      <c r="R11" s="504" t="s">
        <v>123</v>
      </c>
      <c r="S11" s="505"/>
      <c r="T11" s="505"/>
      <c r="U11" s="505"/>
      <c r="V11" s="506"/>
      <c r="W11" s="435"/>
      <c r="X11" s="436"/>
      <c r="Y11" s="436"/>
      <c r="Z11" s="436"/>
      <c r="AA11" s="436"/>
      <c r="AB11" s="436"/>
      <c r="AC11" s="436"/>
      <c r="AD11" s="436"/>
      <c r="AE11" s="436"/>
      <c r="AF11" s="436"/>
      <c r="AG11" s="436"/>
      <c r="AH11" s="436"/>
      <c r="AI11" s="436"/>
      <c r="AJ11" s="436"/>
      <c r="AK11" s="436"/>
      <c r="AL11" s="439"/>
      <c r="AM11" s="476" t="s">
        <v>124</v>
      </c>
      <c r="AN11" s="477"/>
      <c r="AO11" s="477"/>
      <c r="AP11" s="477"/>
      <c r="AQ11" s="477"/>
      <c r="AR11" s="477"/>
      <c r="AS11" s="477"/>
      <c r="AT11" s="478"/>
      <c r="AU11" s="479" t="s">
        <v>119</v>
      </c>
      <c r="AV11" s="480"/>
      <c r="AW11" s="480"/>
      <c r="AX11" s="480"/>
      <c r="AY11" s="481" t="s">
        <v>125</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126</v>
      </c>
      <c r="CE11" s="451"/>
      <c r="CF11" s="451"/>
      <c r="CG11" s="451"/>
      <c r="CH11" s="451"/>
      <c r="CI11" s="451"/>
      <c r="CJ11" s="451"/>
      <c r="CK11" s="451"/>
      <c r="CL11" s="451"/>
      <c r="CM11" s="451"/>
      <c r="CN11" s="451"/>
      <c r="CO11" s="451"/>
      <c r="CP11" s="451"/>
      <c r="CQ11" s="451"/>
      <c r="CR11" s="451"/>
      <c r="CS11" s="452"/>
      <c r="CT11" s="487" t="s">
        <v>127</v>
      </c>
      <c r="CU11" s="488"/>
      <c r="CV11" s="488"/>
      <c r="CW11" s="488"/>
      <c r="CX11" s="488"/>
      <c r="CY11" s="488"/>
      <c r="CZ11" s="488"/>
      <c r="DA11" s="489"/>
      <c r="DB11" s="487" t="s">
        <v>128</v>
      </c>
      <c r="DC11" s="488"/>
      <c r="DD11" s="488"/>
      <c r="DE11" s="488"/>
      <c r="DF11" s="488"/>
      <c r="DG11" s="488"/>
      <c r="DH11" s="488"/>
      <c r="DI11" s="489"/>
    </row>
    <row r="12" spans="1:119" ht="18.75" customHeight="1" x14ac:dyDescent="0.2">
      <c r="A12" s="178"/>
      <c r="B12" s="507" t="s">
        <v>129</v>
      </c>
      <c r="C12" s="508"/>
      <c r="D12" s="508"/>
      <c r="E12" s="508"/>
      <c r="F12" s="508"/>
      <c r="G12" s="508"/>
      <c r="H12" s="508"/>
      <c r="I12" s="508"/>
      <c r="J12" s="508"/>
      <c r="K12" s="509"/>
      <c r="L12" s="516" t="s">
        <v>130</v>
      </c>
      <c r="M12" s="517"/>
      <c r="N12" s="517"/>
      <c r="O12" s="517"/>
      <c r="P12" s="517"/>
      <c r="Q12" s="518"/>
      <c r="R12" s="519">
        <v>2432</v>
      </c>
      <c r="S12" s="520"/>
      <c r="T12" s="520"/>
      <c r="U12" s="520"/>
      <c r="V12" s="521"/>
      <c r="W12" s="522" t="s">
        <v>1</v>
      </c>
      <c r="X12" s="480"/>
      <c r="Y12" s="480"/>
      <c r="Z12" s="480"/>
      <c r="AA12" s="480"/>
      <c r="AB12" s="523"/>
      <c r="AC12" s="524" t="s">
        <v>131</v>
      </c>
      <c r="AD12" s="525"/>
      <c r="AE12" s="525"/>
      <c r="AF12" s="525"/>
      <c r="AG12" s="526"/>
      <c r="AH12" s="524" t="s">
        <v>132</v>
      </c>
      <c r="AI12" s="525"/>
      <c r="AJ12" s="525"/>
      <c r="AK12" s="525"/>
      <c r="AL12" s="527"/>
      <c r="AM12" s="476" t="s">
        <v>133</v>
      </c>
      <c r="AN12" s="477"/>
      <c r="AO12" s="477"/>
      <c r="AP12" s="477"/>
      <c r="AQ12" s="477"/>
      <c r="AR12" s="477"/>
      <c r="AS12" s="477"/>
      <c r="AT12" s="478"/>
      <c r="AU12" s="479" t="s">
        <v>93</v>
      </c>
      <c r="AV12" s="480"/>
      <c r="AW12" s="480"/>
      <c r="AX12" s="480"/>
      <c r="AY12" s="481" t="s">
        <v>134</v>
      </c>
      <c r="AZ12" s="482"/>
      <c r="BA12" s="482"/>
      <c r="BB12" s="482"/>
      <c r="BC12" s="482"/>
      <c r="BD12" s="482"/>
      <c r="BE12" s="482"/>
      <c r="BF12" s="482"/>
      <c r="BG12" s="482"/>
      <c r="BH12" s="482"/>
      <c r="BI12" s="482"/>
      <c r="BJ12" s="482"/>
      <c r="BK12" s="482"/>
      <c r="BL12" s="482"/>
      <c r="BM12" s="483"/>
      <c r="BN12" s="447">
        <v>100000</v>
      </c>
      <c r="BO12" s="448"/>
      <c r="BP12" s="448"/>
      <c r="BQ12" s="448"/>
      <c r="BR12" s="448"/>
      <c r="BS12" s="448"/>
      <c r="BT12" s="448"/>
      <c r="BU12" s="449"/>
      <c r="BV12" s="447">
        <v>0</v>
      </c>
      <c r="BW12" s="448"/>
      <c r="BX12" s="448"/>
      <c r="BY12" s="448"/>
      <c r="BZ12" s="448"/>
      <c r="CA12" s="448"/>
      <c r="CB12" s="448"/>
      <c r="CC12" s="449"/>
      <c r="CD12" s="450" t="s">
        <v>135</v>
      </c>
      <c r="CE12" s="451"/>
      <c r="CF12" s="451"/>
      <c r="CG12" s="451"/>
      <c r="CH12" s="451"/>
      <c r="CI12" s="451"/>
      <c r="CJ12" s="451"/>
      <c r="CK12" s="451"/>
      <c r="CL12" s="451"/>
      <c r="CM12" s="451"/>
      <c r="CN12" s="451"/>
      <c r="CO12" s="451"/>
      <c r="CP12" s="451"/>
      <c r="CQ12" s="451"/>
      <c r="CR12" s="451"/>
      <c r="CS12" s="452"/>
      <c r="CT12" s="487" t="s">
        <v>128</v>
      </c>
      <c r="CU12" s="488"/>
      <c r="CV12" s="488"/>
      <c r="CW12" s="488"/>
      <c r="CX12" s="488"/>
      <c r="CY12" s="488"/>
      <c r="CZ12" s="488"/>
      <c r="DA12" s="489"/>
      <c r="DB12" s="487" t="s">
        <v>136</v>
      </c>
      <c r="DC12" s="488"/>
      <c r="DD12" s="488"/>
      <c r="DE12" s="488"/>
      <c r="DF12" s="488"/>
      <c r="DG12" s="488"/>
      <c r="DH12" s="488"/>
      <c r="DI12" s="489"/>
    </row>
    <row r="13" spans="1:119" ht="18.75" customHeight="1" x14ac:dyDescent="0.2">
      <c r="A13" s="178"/>
      <c r="B13" s="510"/>
      <c r="C13" s="511"/>
      <c r="D13" s="511"/>
      <c r="E13" s="511"/>
      <c r="F13" s="511"/>
      <c r="G13" s="511"/>
      <c r="H13" s="511"/>
      <c r="I13" s="511"/>
      <c r="J13" s="511"/>
      <c r="K13" s="512"/>
      <c r="L13" s="187"/>
      <c r="M13" s="538" t="s">
        <v>137</v>
      </c>
      <c r="N13" s="539"/>
      <c r="O13" s="539"/>
      <c r="P13" s="539"/>
      <c r="Q13" s="540"/>
      <c r="R13" s="531">
        <v>2397</v>
      </c>
      <c r="S13" s="532"/>
      <c r="T13" s="532"/>
      <c r="U13" s="532"/>
      <c r="V13" s="533"/>
      <c r="W13" s="463" t="s">
        <v>138</v>
      </c>
      <c r="X13" s="464"/>
      <c r="Y13" s="464"/>
      <c r="Z13" s="464"/>
      <c r="AA13" s="464"/>
      <c r="AB13" s="454"/>
      <c r="AC13" s="498">
        <v>129</v>
      </c>
      <c r="AD13" s="499"/>
      <c r="AE13" s="499"/>
      <c r="AF13" s="499"/>
      <c r="AG13" s="541"/>
      <c r="AH13" s="498">
        <v>132</v>
      </c>
      <c r="AI13" s="499"/>
      <c r="AJ13" s="499"/>
      <c r="AK13" s="499"/>
      <c r="AL13" s="500"/>
      <c r="AM13" s="476" t="s">
        <v>139</v>
      </c>
      <c r="AN13" s="477"/>
      <c r="AO13" s="477"/>
      <c r="AP13" s="477"/>
      <c r="AQ13" s="477"/>
      <c r="AR13" s="477"/>
      <c r="AS13" s="477"/>
      <c r="AT13" s="478"/>
      <c r="AU13" s="479" t="s">
        <v>104</v>
      </c>
      <c r="AV13" s="480"/>
      <c r="AW13" s="480"/>
      <c r="AX13" s="480"/>
      <c r="AY13" s="481" t="s">
        <v>140</v>
      </c>
      <c r="AZ13" s="482"/>
      <c r="BA13" s="482"/>
      <c r="BB13" s="482"/>
      <c r="BC13" s="482"/>
      <c r="BD13" s="482"/>
      <c r="BE13" s="482"/>
      <c r="BF13" s="482"/>
      <c r="BG13" s="482"/>
      <c r="BH13" s="482"/>
      <c r="BI13" s="482"/>
      <c r="BJ13" s="482"/>
      <c r="BK13" s="482"/>
      <c r="BL13" s="482"/>
      <c r="BM13" s="483"/>
      <c r="BN13" s="447">
        <v>-141375</v>
      </c>
      <c r="BO13" s="448"/>
      <c r="BP13" s="448"/>
      <c r="BQ13" s="448"/>
      <c r="BR13" s="448"/>
      <c r="BS13" s="448"/>
      <c r="BT13" s="448"/>
      <c r="BU13" s="449"/>
      <c r="BV13" s="447">
        <v>61789</v>
      </c>
      <c r="BW13" s="448"/>
      <c r="BX13" s="448"/>
      <c r="BY13" s="448"/>
      <c r="BZ13" s="448"/>
      <c r="CA13" s="448"/>
      <c r="CB13" s="448"/>
      <c r="CC13" s="449"/>
      <c r="CD13" s="450" t="s">
        <v>141</v>
      </c>
      <c r="CE13" s="451"/>
      <c r="CF13" s="451"/>
      <c r="CG13" s="451"/>
      <c r="CH13" s="451"/>
      <c r="CI13" s="451"/>
      <c r="CJ13" s="451"/>
      <c r="CK13" s="451"/>
      <c r="CL13" s="451"/>
      <c r="CM13" s="451"/>
      <c r="CN13" s="451"/>
      <c r="CO13" s="451"/>
      <c r="CP13" s="451"/>
      <c r="CQ13" s="451"/>
      <c r="CR13" s="451"/>
      <c r="CS13" s="452"/>
      <c r="CT13" s="444">
        <v>7.7</v>
      </c>
      <c r="CU13" s="445"/>
      <c r="CV13" s="445"/>
      <c r="CW13" s="445"/>
      <c r="CX13" s="445"/>
      <c r="CY13" s="445"/>
      <c r="CZ13" s="445"/>
      <c r="DA13" s="446"/>
      <c r="DB13" s="444">
        <v>8.4</v>
      </c>
      <c r="DC13" s="445"/>
      <c r="DD13" s="445"/>
      <c r="DE13" s="445"/>
      <c r="DF13" s="445"/>
      <c r="DG13" s="445"/>
      <c r="DH13" s="445"/>
      <c r="DI13" s="446"/>
    </row>
    <row r="14" spans="1:119" ht="18.75" customHeight="1" thickBot="1" x14ac:dyDescent="0.25">
      <c r="A14" s="178"/>
      <c r="B14" s="510"/>
      <c r="C14" s="511"/>
      <c r="D14" s="511"/>
      <c r="E14" s="511"/>
      <c r="F14" s="511"/>
      <c r="G14" s="511"/>
      <c r="H14" s="511"/>
      <c r="I14" s="511"/>
      <c r="J14" s="511"/>
      <c r="K14" s="512"/>
      <c r="L14" s="528" t="s">
        <v>142</v>
      </c>
      <c r="M14" s="529"/>
      <c r="N14" s="529"/>
      <c r="O14" s="529"/>
      <c r="P14" s="529"/>
      <c r="Q14" s="530"/>
      <c r="R14" s="531">
        <v>2523</v>
      </c>
      <c r="S14" s="532"/>
      <c r="T14" s="532"/>
      <c r="U14" s="532"/>
      <c r="V14" s="533"/>
      <c r="W14" s="437"/>
      <c r="X14" s="438"/>
      <c r="Y14" s="438"/>
      <c r="Z14" s="438"/>
      <c r="AA14" s="438"/>
      <c r="AB14" s="427"/>
      <c r="AC14" s="534">
        <v>15.2</v>
      </c>
      <c r="AD14" s="535"/>
      <c r="AE14" s="535"/>
      <c r="AF14" s="535"/>
      <c r="AG14" s="536"/>
      <c r="AH14" s="534">
        <v>11.5</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143</v>
      </c>
      <c r="CE14" s="543"/>
      <c r="CF14" s="543"/>
      <c r="CG14" s="543"/>
      <c r="CH14" s="543"/>
      <c r="CI14" s="543"/>
      <c r="CJ14" s="543"/>
      <c r="CK14" s="543"/>
      <c r="CL14" s="543"/>
      <c r="CM14" s="543"/>
      <c r="CN14" s="543"/>
      <c r="CO14" s="543"/>
      <c r="CP14" s="543"/>
      <c r="CQ14" s="543"/>
      <c r="CR14" s="543"/>
      <c r="CS14" s="544"/>
      <c r="CT14" s="545" t="s">
        <v>136</v>
      </c>
      <c r="CU14" s="546"/>
      <c r="CV14" s="546"/>
      <c r="CW14" s="546"/>
      <c r="CX14" s="546"/>
      <c r="CY14" s="546"/>
      <c r="CZ14" s="546"/>
      <c r="DA14" s="547"/>
      <c r="DB14" s="545" t="s">
        <v>136</v>
      </c>
      <c r="DC14" s="546"/>
      <c r="DD14" s="546"/>
      <c r="DE14" s="546"/>
      <c r="DF14" s="546"/>
      <c r="DG14" s="546"/>
      <c r="DH14" s="546"/>
      <c r="DI14" s="547"/>
    </row>
    <row r="15" spans="1:119" ht="18.75" customHeight="1" x14ac:dyDescent="0.2">
      <c r="A15" s="178"/>
      <c r="B15" s="510"/>
      <c r="C15" s="511"/>
      <c r="D15" s="511"/>
      <c r="E15" s="511"/>
      <c r="F15" s="511"/>
      <c r="G15" s="511"/>
      <c r="H15" s="511"/>
      <c r="I15" s="511"/>
      <c r="J15" s="511"/>
      <c r="K15" s="512"/>
      <c r="L15" s="187"/>
      <c r="M15" s="538" t="s">
        <v>137</v>
      </c>
      <c r="N15" s="539"/>
      <c r="O15" s="539"/>
      <c r="P15" s="539"/>
      <c r="Q15" s="540"/>
      <c r="R15" s="531">
        <v>2482</v>
      </c>
      <c r="S15" s="532"/>
      <c r="T15" s="532"/>
      <c r="U15" s="532"/>
      <c r="V15" s="533"/>
      <c r="W15" s="463" t="s">
        <v>144</v>
      </c>
      <c r="X15" s="464"/>
      <c r="Y15" s="464"/>
      <c r="Z15" s="464"/>
      <c r="AA15" s="464"/>
      <c r="AB15" s="454"/>
      <c r="AC15" s="498">
        <v>232</v>
      </c>
      <c r="AD15" s="499"/>
      <c r="AE15" s="499"/>
      <c r="AF15" s="499"/>
      <c r="AG15" s="541"/>
      <c r="AH15" s="498">
        <v>301</v>
      </c>
      <c r="AI15" s="499"/>
      <c r="AJ15" s="499"/>
      <c r="AK15" s="499"/>
      <c r="AL15" s="500"/>
      <c r="AM15" s="476"/>
      <c r="AN15" s="477"/>
      <c r="AO15" s="477"/>
      <c r="AP15" s="477"/>
      <c r="AQ15" s="477"/>
      <c r="AR15" s="477"/>
      <c r="AS15" s="477"/>
      <c r="AT15" s="478"/>
      <c r="AU15" s="479"/>
      <c r="AV15" s="480"/>
      <c r="AW15" s="480"/>
      <c r="AX15" s="480"/>
      <c r="AY15" s="407" t="s">
        <v>145</v>
      </c>
      <c r="AZ15" s="408"/>
      <c r="BA15" s="408"/>
      <c r="BB15" s="408"/>
      <c r="BC15" s="408"/>
      <c r="BD15" s="408"/>
      <c r="BE15" s="408"/>
      <c r="BF15" s="408"/>
      <c r="BG15" s="408"/>
      <c r="BH15" s="408"/>
      <c r="BI15" s="408"/>
      <c r="BJ15" s="408"/>
      <c r="BK15" s="408"/>
      <c r="BL15" s="408"/>
      <c r="BM15" s="409"/>
      <c r="BN15" s="410">
        <v>631072</v>
      </c>
      <c r="BO15" s="411"/>
      <c r="BP15" s="411"/>
      <c r="BQ15" s="411"/>
      <c r="BR15" s="411"/>
      <c r="BS15" s="411"/>
      <c r="BT15" s="411"/>
      <c r="BU15" s="412"/>
      <c r="BV15" s="410">
        <v>448676</v>
      </c>
      <c r="BW15" s="411"/>
      <c r="BX15" s="411"/>
      <c r="BY15" s="411"/>
      <c r="BZ15" s="411"/>
      <c r="CA15" s="411"/>
      <c r="CB15" s="411"/>
      <c r="CC15" s="412"/>
      <c r="CD15" s="548" t="s">
        <v>146</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10"/>
      <c r="C16" s="511"/>
      <c r="D16" s="511"/>
      <c r="E16" s="511"/>
      <c r="F16" s="511"/>
      <c r="G16" s="511"/>
      <c r="H16" s="511"/>
      <c r="I16" s="511"/>
      <c r="J16" s="511"/>
      <c r="K16" s="512"/>
      <c r="L16" s="528" t="s">
        <v>147</v>
      </c>
      <c r="M16" s="551"/>
      <c r="N16" s="551"/>
      <c r="O16" s="551"/>
      <c r="P16" s="551"/>
      <c r="Q16" s="552"/>
      <c r="R16" s="553" t="s">
        <v>148</v>
      </c>
      <c r="S16" s="554"/>
      <c r="T16" s="554"/>
      <c r="U16" s="554"/>
      <c r="V16" s="555"/>
      <c r="W16" s="437"/>
      <c r="X16" s="438"/>
      <c r="Y16" s="438"/>
      <c r="Z16" s="438"/>
      <c r="AA16" s="438"/>
      <c r="AB16" s="427"/>
      <c r="AC16" s="534">
        <v>27.4</v>
      </c>
      <c r="AD16" s="535"/>
      <c r="AE16" s="535"/>
      <c r="AF16" s="535"/>
      <c r="AG16" s="536"/>
      <c r="AH16" s="534">
        <v>26.3</v>
      </c>
      <c r="AI16" s="535"/>
      <c r="AJ16" s="535"/>
      <c r="AK16" s="535"/>
      <c r="AL16" s="537"/>
      <c r="AM16" s="476"/>
      <c r="AN16" s="477"/>
      <c r="AO16" s="477"/>
      <c r="AP16" s="477"/>
      <c r="AQ16" s="477"/>
      <c r="AR16" s="477"/>
      <c r="AS16" s="477"/>
      <c r="AT16" s="478"/>
      <c r="AU16" s="479"/>
      <c r="AV16" s="480"/>
      <c r="AW16" s="480"/>
      <c r="AX16" s="480"/>
      <c r="AY16" s="481" t="s">
        <v>149</v>
      </c>
      <c r="AZ16" s="482"/>
      <c r="BA16" s="482"/>
      <c r="BB16" s="482"/>
      <c r="BC16" s="482"/>
      <c r="BD16" s="482"/>
      <c r="BE16" s="482"/>
      <c r="BF16" s="482"/>
      <c r="BG16" s="482"/>
      <c r="BH16" s="482"/>
      <c r="BI16" s="482"/>
      <c r="BJ16" s="482"/>
      <c r="BK16" s="482"/>
      <c r="BL16" s="482"/>
      <c r="BM16" s="483"/>
      <c r="BN16" s="447">
        <v>1830605</v>
      </c>
      <c r="BO16" s="448"/>
      <c r="BP16" s="448"/>
      <c r="BQ16" s="448"/>
      <c r="BR16" s="448"/>
      <c r="BS16" s="448"/>
      <c r="BT16" s="448"/>
      <c r="BU16" s="449"/>
      <c r="BV16" s="447">
        <v>1620038</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5">
      <c r="A17" s="178"/>
      <c r="B17" s="513"/>
      <c r="C17" s="514"/>
      <c r="D17" s="514"/>
      <c r="E17" s="514"/>
      <c r="F17" s="514"/>
      <c r="G17" s="514"/>
      <c r="H17" s="514"/>
      <c r="I17" s="514"/>
      <c r="J17" s="514"/>
      <c r="K17" s="515"/>
      <c r="L17" s="192"/>
      <c r="M17" s="558" t="s">
        <v>150</v>
      </c>
      <c r="N17" s="559"/>
      <c r="O17" s="559"/>
      <c r="P17" s="559"/>
      <c r="Q17" s="560"/>
      <c r="R17" s="553" t="s">
        <v>151</v>
      </c>
      <c r="S17" s="554"/>
      <c r="T17" s="554"/>
      <c r="U17" s="554"/>
      <c r="V17" s="555"/>
      <c r="W17" s="463" t="s">
        <v>152</v>
      </c>
      <c r="X17" s="464"/>
      <c r="Y17" s="464"/>
      <c r="Z17" s="464"/>
      <c r="AA17" s="464"/>
      <c r="AB17" s="454"/>
      <c r="AC17" s="498">
        <v>486</v>
      </c>
      <c r="AD17" s="499"/>
      <c r="AE17" s="499"/>
      <c r="AF17" s="499"/>
      <c r="AG17" s="541"/>
      <c r="AH17" s="498">
        <v>713</v>
      </c>
      <c r="AI17" s="499"/>
      <c r="AJ17" s="499"/>
      <c r="AK17" s="499"/>
      <c r="AL17" s="500"/>
      <c r="AM17" s="476"/>
      <c r="AN17" s="477"/>
      <c r="AO17" s="477"/>
      <c r="AP17" s="477"/>
      <c r="AQ17" s="477"/>
      <c r="AR17" s="477"/>
      <c r="AS17" s="477"/>
      <c r="AT17" s="478"/>
      <c r="AU17" s="479"/>
      <c r="AV17" s="480"/>
      <c r="AW17" s="480"/>
      <c r="AX17" s="480"/>
      <c r="AY17" s="481" t="s">
        <v>153</v>
      </c>
      <c r="AZ17" s="482"/>
      <c r="BA17" s="482"/>
      <c r="BB17" s="482"/>
      <c r="BC17" s="482"/>
      <c r="BD17" s="482"/>
      <c r="BE17" s="482"/>
      <c r="BF17" s="482"/>
      <c r="BG17" s="482"/>
      <c r="BH17" s="482"/>
      <c r="BI17" s="482"/>
      <c r="BJ17" s="482"/>
      <c r="BK17" s="482"/>
      <c r="BL17" s="482"/>
      <c r="BM17" s="483"/>
      <c r="BN17" s="447">
        <v>812683</v>
      </c>
      <c r="BO17" s="448"/>
      <c r="BP17" s="448"/>
      <c r="BQ17" s="448"/>
      <c r="BR17" s="448"/>
      <c r="BS17" s="448"/>
      <c r="BT17" s="448"/>
      <c r="BU17" s="449"/>
      <c r="BV17" s="447">
        <v>565775</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5">
      <c r="A18" s="178"/>
      <c r="B18" s="569" t="s">
        <v>154</v>
      </c>
      <c r="C18" s="490"/>
      <c r="D18" s="490"/>
      <c r="E18" s="570"/>
      <c r="F18" s="570"/>
      <c r="G18" s="570"/>
      <c r="H18" s="570"/>
      <c r="I18" s="570"/>
      <c r="J18" s="570"/>
      <c r="K18" s="570"/>
      <c r="L18" s="571">
        <v>197.35</v>
      </c>
      <c r="M18" s="571"/>
      <c r="N18" s="571"/>
      <c r="O18" s="571"/>
      <c r="P18" s="571"/>
      <c r="Q18" s="571"/>
      <c r="R18" s="572"/>
      <c r="S18" s="572"/>
      <c r="T18" s="572"/>
      <c r="U18" s="572"/>
      <c r="V18" s="573"/>
      <c r="W18" s="465"/>
      <c r="X18" s="466"/>
      <c r="Y18" s="466"/>
      <c r="Z18" s="466"/>
      <c r="AA18" s="466"/>
      <c r="AB18" s="457"/>
      <c r="AC18" s="574">
        <v>57.4</v>
      </c>
      <c r="AD18" s="575"/>
      <c r="AE18" s="575"/>
      <c r="AF18" s="575"/>
      <c r="AG18" s="576"/>
      <c r="AH18" s="574">
        <v>62.2</v>
      </c>
      <c r="AI18" s="575"/>
      <c r="AJ18" s="575"/>
      <c r="AK18" s="575"/>
      <c r="AL18" s="577"/>
      <c r="AM18" s="476"/>
      <c r="AN18" s="477"/>
      <c r="AO18" s="477"/>
      <c r="AP18" s="477"/>
      <c r="AQ18" s="477"/>
      <c r="AR18" s="477"/>
      <c r="AS18" s="477"/>
      <c r="AT18" s="478"/>
      <c r="AU18" s="479"/>
      <c r="AV18" s="480"/>
      <c r="AW18" s="480"/>
      <c r="AX18" s="480"/>
      <c r="AY18" s="481" t="s">
        <v>155</v>
      </c>
      <c r="AZ18" s="482"/>
      <c r="BA18" s="482"/>
      <c r="BB18" s="482"/>
      <c r="BC18" s="482"/>
      <c r="BD18" s="482"/>
      <c r="BE18" s="482"/>
      <c r="BF18" s="482"/>
      <c r="BG18" s="482"/>
      <c r="BH18" s="482"/>
      <c r="BI18" s="482"/>
      <c r="BJ18" s="482"/>
      <c r="BK18" s="482"/>
      <c r="BL18" s="482"/>
      <c r="BM18" s="483"/>
      <c r="BN18" s="447">
        <v>1764010</v>
      </c>
      <c r="BO18" s="448"/>
      <c r="BP18" s="448"/>
      <c r="BQ18" s="448"/>
      <c r="BR18" s="448"/>
      <c r="BS18" s="448"/>
      <c r="BT18" s="448"/>
      <c r="BU18" s="449"/>
      <c r="BV18" s="447">
        <v>1663671</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5">
      <c r="A19" s="178"/>
      <c r="B19" s="569" t="s">
        <v>156</v>
      </c>
      <c r="C19" s="490"/>
      <c r="D19" s="490"/>
      <c r="E19" s="570"/>
      <c r="F19" s="570"/>
      <c r="G19" s="570"/>
      <c r="H19" s="570"/>
      <c r="I19" s="570"/>
      <c r="J19" s="570"/>
      <c r="K19" s="570"/>
      <c r="L19" s="578">
        <v>10</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157</v>
      </c>
      <c r="AZ19" s="482"/>
      <c r="BA19" s="482"/>
      <c r="BB19" s="482"/>
      <c r="BC19" s="482"/>
      <c r="BD19" s="482"/>
      <c r="BE19" s="482"/>
      <c r="BF19" s="482"/>
      <c r="BG19" s="482"/>
      <c r="BH19" s="482"/>
      <c r="BI19" s="482"/>
      <c r="BJ19" s="482"/>
      <c r="BK19" s="482"/>
      <c r="BL19" s="482"/>
      <c r="BM19" s="483"/>
      <c r="BN19" s="447">
        <v>3173341</v>
      </c>
      <c r="BO19" s="448"/>
      <c r="BP19" s="448"/>
      <c r="BQ19" s="448"/>
      <c r="BR19" s="448"/>
      <c r="BS19" s="448"/>
      <c r="BT19" s="448"/>
      <c r="BU19" s="449"/>
      <c r="BV19" s="447">
        <v>3445965</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5">
      <c r="A20" s="178"/>
      <c r="B20" s="569" t="s">
        <v>158</v>
      </c>
      <c r="C20" s="490"/>
      <c r="D20" s="490"/>
      <c r="E20" s="570"/>
      <c r="F20" s="570"/>
      <c r="G20" s="570"/>
      <c r="H20" s="570"/>
      <c r="I20" s="570"/>
      <c r="J20" s="570"/>
      <c r="K20" s="570"/>
      <c r="L20" s="578">
        <v>934</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5">
      <c r="A21" s="178"/>
      <c r="B21" s="587" t="s">
        <v>159</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2">
      <c r="A22" s="178"/>
      <c r="B22" s="617" t="s">
        <v>160</v>
      </c>
      <c r="C22" s="591"/>
      <c r="D22" s="592"/>
      <c r="E22" s="459" t="s">
        <v>1</v>
      </c>
      <c r="F22" s="464"/>
      <c r="G22" s="464"/>
      <c r="H22" s="464"/>
      <c r="I22" s="464"/>
      <c r="J22" s="464"/>
      <c r="K22" s="454"/>
      <c r="L22" s="459" t="s">
        <v>161</v>
      </c>
      <c r="M22" s="464"/>
      <c r="N22" s="464"/>
      <c r="O22" s="464"/>
      <c r="P22" s="454"/>
      <c r="Q22" s="622" t="s">
        <v>162</v>
      </c>
      <c r="R22" s="623"/>
      <c r="S22" s="623"/>
      <c r="T22" s="623"/>
      <c r="U22" s="623"/>
      <c r="V22" s="624"/>
      <c r="W22" s="590" t="s">
        <v>163</v>
      </c>
      <c r="X22" s="591"/>
      <c r="Y22" s="592"/>
      <c r="Z22" s="459" t="s">
        <v>1</v>
      </c>
      <c r="AA22" s="464"/>
      <c r="AB22" s="464"/>
      <c r="AC22" s="464"/>
      <c r="AD22" s="464"/>
      <c r="AE22" s="464"/>
      <c r="AF22" s="464"/>
      <c r="AG22" s="454"/>
      <c r="AH22" s="628" t="s">
        <v>164</v>
      </c>
      <c r="AI22" s="464"/>
      <c r="AJ22" s="464"/>
      <c r="AK22" s="464"/>
      <c r="AL22" s="454"/>
      <c r="AM22" s="628" t="s">
        <v>165</v>
      </c>
      <c r="AN22" s="629"/>
      <c r="AO22" s="629"/>
      <c r="AP22" s="629"/>
      <c r="AQ22" s="629"/>
      <c r="AR22" s="630"/>
      <c r="AS22" s="622" t="s">
        <v>162</v>
      </c>
      <c r="AT22" s="623"/>
      <c r="AU22" s="623"/>
      <c r="AV22" s="623"/>
      <c r="AW22" s="623"/>
      <c r="AX22" s="634"/>
      <c r="AY22" s="407" t="s">
        <v>166</v>
      </c>
      <c r="AZ22" s="408"/>
      <c r="BA22" s="408"/>
      <c r="BB22" s="408"/>
      <c r="BC22" s="408"/>
      <c r="BD22" s="408"/>
      <c r="BE22" s="408"/>
      <c r="BF22" s="408"/>
      <c r="BG22" s="408"/>
      <c r="BH22" s="408"/>
      <c r="BI22" s="408"/>
      <c r="BJ22" s="408"/>
      <c r="BK22" s="408"/>
      <c r="BL22" s="408"/>
      <c r="BM22" s="409"/>
      <c r="BN22" s="410">
        <v>2510331</v>
      </c>
      <c r="BO22" s="411"/>
      <c r="BP22" s="411"/>
      <c r="BQ22" s="411"/>
      <c r="BR22" s="411"/>
      <c r="BS22" s="411"/>
      <c r="BT22" s="411"/>
      <c r="BU22" s="412"/>
      <c r="BV22" s="410">
        <v>2447915</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2">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167</v>
      </c>
      <c r="AZ23" s="482"/>
      <c r="BA23" s="482"/>
      <c r="BB23" s="482"/>
      <c r="BC23" s="482"/>
      <c r="BD23" s="482"/>
      <c r="BE23" s="482"/>
      <c r="BF23" s="482"/>
      <c r="BG23" s="482"/>
      <c r="BH23" s="482"/>
      <c r="BI23" s="482"/>
      <c r="BJ23" s="482"/>
      <c r="BK23" s="482"/>
      <c r="BL23" s="482"/>
      <c r="BM23" s="483"/>
      <c r="BN23" s="447">
        <v>1936903</v>
      </c>
      <c r="BO23" s="448"/>
      <c r="BP23" s="448"/>
      <c r="BQ23" s="448"/>
      <c r="BR23" s="448"/>
      <c r="BS23" s="448"/>
      <c r="BT23" s="448"/>
      <c r="BU23" s="449"/>
      <c r="BV23" s="447">
        <v>1958482</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5">
      <c r="A24" s="178"/>
      <c r="B24" s="618"/>
      <c r="C24" s="594"/>
      <c r="D24" s="595"/>
      <c r="E24" s="497" t="s">
        <v>168</v>
      </c>
      <c r="F24" s="477"/>
      <c r="G24" s="477"/>
      <c r="H24" s="477"/>
      <c r="I24" s="477"/>
      <c r="J24" s="477"/>
      <c r="K24" s="478"/>
      <c r="L24" s="498">
        <v>1</v>
      </c>
      <c r="M24" s="499"/>
      <c r="N24" s="499"/>
      <c r="O24" s="499"/>
      <c r="P24" s="541"/>
      <c r="Q24" s="498">
        <v>7030</v>
      </c>
      <c r="R24" s="499"/>
      <c r="S24" s="499"/>
      <c r="T24" s="499"/>
      <c r="U24" s="499"/>
      <c r="V24" s="541"/>
      <c r="W24" s="593"/>
      <c r="X24" s="594"/>
      <c r="Y24" s="595"/>
      <c r="Z24" s="497" t="s">
        <v>169</v>
      </c>
      <c r="AA24" s="477"/>
      <c r="AB24" s="477"/>
      <c r="AC24" s="477"/>
      <c r="AD24" s="477"/>
      <c r="AE24" s="477"/>
      <c r="AF24" s="477"/>
      <c r="AG24" s="478"/>
      <c r="AH24" s="498">
        <v>58</v>
      </c>
      <c r="AI24" s="499"/>
      <c r="AJ24" s="499"/>
      <c r="AK24" s="499"/>
      <c r="AL24" s="541"/>
      <c r="AM24" s="498">
        <v>172782</v>
      </c>
      <c r="AN24" s="499"/>
      <c r="AO24" s="499"/>
      <c r="AP24" s="499"/>
      <c r="AQ24" s="499"/>
      <c r="AR24" s="541"/>
      <c r="AS24" s="498">
        <v>2979</v>
      </c>
      <c r="AT24" s="499"/>
      <c r="AU24" s="499"/>
      <c r="AV24" s="499"/>
      <c r="AW24" s="499"/>
      <c r="AX24" s="500"/>
      <c r="AY24" s="563" t="s">
        <v>170</v>
      </c>
      <c r="AZ24" s="564"/>
      <c r="BA24" s="564"/>
      <c r="BB24" s="564"/>
      <c r="BC24" s="564"/>
      <c r="BD24" s="564"/>
      <c r="BE24" s="564"/>
      <c r="BF24" s="564"/>
      <c r="BG24" s="564"/>
      <c r="BH24" s="564"/>
      <c r="BI24" s="564"/>
      <c r="BJ24" s="564"/>
      <c r="BK24" s="564"/>
      <c r="BL24" s="564"/>
      <c r="BM24" s="565"/>
      <c r="BN24" s="447">
        <v>1785446</v>
      </c>
      <c r="BO24" s="448"/>
      <c r="BP24" s="448"/>
      <c r="BQ24" s="448"/>
      <c r="BR24" s="448"/>
      <c r="BS24" s="448"/>
      <c r="BT24" s="448"/>
      <c r="BU24" s="449"/>
      <c r="BV24" s="447">
        <v>1648155</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2">
      <c r="A25" s="178"/>
      <c r="B25" s="618"/>
      <c r="C25" s="594"/>
      <c r="D25" s="595"/>
      <c r="E25" s="497" t="s">
        <v>171</v>
      </c>
      <c r="F25" s="477"/>
      <c r="G25" s="477"/>
      <c r="H25" s="477"/>
      <c r="I25" s="477"/>
      <c r="J25" s="477"/>
      <c r="K25" s="478"/>
      <c r="L25" s="498">
        <v>1</v>
      </c>
      <c r="M25" s="499"/>
      <c r="N25" s="499"/>
      <c r="O25" s="499"/>
      <c r="P25" s="541"/>
      <c r="Q25" s="498">
        <v>5620</v>
      </c>
      <c r="R25" s="499"/>
      <c r="S25" s="499"/>
      <c r="T25" s="499"/>
      <c r="U25" s="499"/>
      <c r="V25" s="541"/>
      <c r="W25" s="593"/>
      <c r="X25" s="594"/>
      <c r="Y25" s="595"/>
      <c r="Z25" s="497" t="s">
        <v>172</v>
      </c>
      <c r="AA25" s="477"/>
      <c r="AB25" s="477"/>
      <c r="AC25" s="477"/>
      <c r="AD25" s="477"/>
      <c r="AE25" s="477"/>
      <c r="AF25" s="477"/>
      <c r="AG25" s="478"/>
      <c r="AH25" s="498" t="s">
        <v>136</v>
      </c>
      <c r="AI25" s="499"/>
      <c r="AJ25" s="499"/>
      <c r="AK25" s="499"/>
      <c r="AL25" s="541"/>
      <c r="AM25" s="498" t="s">
        <v>128</v>
      </c>
      <c r="AN25" s="499"/>
      <c r="AO25" s="499"/>
      <c r="AP25" s="499"/>
      <c r="AQ25" s="499"/>
      <c r="AR25" s="541"/>
      <c r="AS25" s="498" t="s">
        <v>128</v>
      </c>
      <c r="AT25" s="499"/>
      <c r="AU25" s="499"/>
      <c r="AV25" s="499"/>
      <c r="AW25" s="499"/>
      <c r="AX25" s="500"/>
      <c r="AY25" s="407" t="s">
        <v>173</v>
      </c>
      <c r="AZ25" s="408"/>
      <c r="BA25" s="408"/>
      <c r="BB25" s="408"/>
      <c r="BC25" s="408"/>
      <c r="BD25" s="408"/>
      <c r="BE25" s="408"/>
      <c r="BF25" s="408"/>
      <c r="BG25" s="408"/>
      <c r="BH25" s="408"/>
      <c r="BI25" s="408"/>
      <c r="BJ25" s="408"/>
      <c r="BK25" s="408"/>
      <c r="BL25" s="408"/>
      <c r="BM25" s="409"/>
      <c r="BN25" s="410">
        <v>192000</v>
      </c>
      <c r="BO25" s="411"/>
      <c r="BP25" s="411"/>
      <c r="BQ25" s="411"/>
      <c r="BR25" s="411"/>
      <c r="BS25" s="411"/>
      <c r="BT25" s="411"/>
      <c r="BU25" s="412"/>
      <c r="BV25" s="410">
        <v>84400</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2">
      <c r="A26" s="178"/>
      <c r="B26" s="618"/>
      <c r="C26" s="594"/>
      <c r="D26" s="595"/>
      <c r="E26" s="497" t="s">
        <v>174</v>
      </c>
      <c r="F26" s="477"/>
      <c r="G26" s="477"/>
      <c r="H26" s="477"/>
      <c r="I26" s="477"/>
      <c r="J26" s="477"/>
      <c r="K26" s="478"/>
      <c r="L26" s="498">
        <v>1</v>
      </c>
      <c r="M26" s="499"/>
      <c r="N26" s="499"/>
      <c r="O26" s="499"/>
      <c r="P26" s="541"/>
      <c r="Q26" s="498">
        <v>5080</v>
      </c>
      <c r="R26" s="499"/>
      <c r="S26" s="499"/>
      <c r="T26" s="499"/>
      <c r="U26" s="499"/>
      <c r="V26" s="541"/>
      <c r="W26" s="593"/>
      <c r="X26" s="594"/>
      <c r="Y26" s="595"/>
      <c r="Z26" s="497" t="s">
        <v>175</v>
      </c>
      <c r="AA26" s="599"/>
      <c r="AB26" s="599"/>
      <c r="AC26" s="599"/>
      <c r="AD26" s="599"/>
      <c r="AE26" s="599"/>
      <c r="AF26" s="599"/>
      <c r="AG26" s="600"/>
      <c r="AH26" s="498" t="s">
        <v>128</v>
      </c>
      <c r="AI26" s="499"/>
      <c r="AJ26" s="499"/>
      <c r="AK26" s="499"/>
      <c r="AL26" s="541"/>
      <c r="AM26" s="498" t="s">
        <v>136</v>
      </c>
      <c r="AN26" s="499"/>
      <c r="AO26" s="499"/>
      <c r="AP26" s="499"/>
      <c r="AQ26" s="499"/>
      <c r="AR26" s="541"/>
      <c r="AS26" s="498" t="s">
        <v>128</v>
      </c>
      <c r="AT26" s="499"/>
      <c r="AU26" s="499"/>
      <c r="AV26" s="499"/>
      <c r="AW26" s="499"/>
      <c r="AX26" s="500"/>
      <c r="AY26" s="450" t="s">
        <v>176</v>
      </c>
      <c r="AZ26" s="451"/>
      <c r="BA26" s="451"/>
      <c r="BB26" s="451"/>
      <c r="BC26" s="451"/>
      <c r="BD26" s="451"/>
      <c r="BE26" s="451"/>
      <c r="BF26" s="451"/>
      <c r="BG26" s="451"/>
      <c r="BH26" s="451"/>
      <c r="BI26" s="451"/>
      <c r="BJ26" s="451"/>
      <c r="BK26" s="451"/>
      <c r="BL26" s="451"/>
      <c r="BM26" s="452"/>
      <c r="BN26" s="447" t="s">
        <v>128</v>
      </c>
      <c r="BO26" s="448"/>
      <c r="BP26" s="448"/>
      <c r="BQ26" s="448"/>
      <c r="BR26" s="448"/>
      <c r="BS26" s="448"/>
      <c r="BT26" s="448"/>
      <c r="BU26" s="449"/>
      <c r="BV26" s="447" t="s">
        <v>128</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5">
      <c r="A27" s="178"/>
      <c r="B27" s="618"/>
      <c r="C27" s="594"/>
      <c r="D27" s="595"/>
      <c r="E27" s="497" t="s">
        <v>177</v>
      </c>
      <c r="F27" s="477"/>
      <c r="G27" s="477"/>
      <c r="H27" s="477"/>
      <c r="I27" s="477"/>
      <c r="J27" s="477"/>
      <c r="K27" s="478"/>
      <c r="L27" s="498">
        <v>1</v>
      </c>
      <c r="M27" s="499"/>
      <c r="N27" s="499"/>
      <c r="O27" s="499"/>
      <c r="P27" s="541"/>
      <c r="Q27" s="498">
        <v>2700</v>
      </c>
      <c r="R27" s="499"/>
      <c r="S27" s="499"/>
      <c r="T27" s="499"/>
      <c r="U27" s="499"/>
      <c r="V27" s="541"/>
      <c r="W27" s="593"/>
      <c r="X27" s="594"/>
      <c r="Y27" s="595"/>
      <c r="Z27" s="497" t="s">
        <v>178</v>
      </c>
      <c r="AA27" s="477"/>
      <c r="AB27" s="477"/>
      <c r="AC27" s="477"/>
      <c r="AD27" s="477"/>
      <c r="AE27" s="477"/>
      <c r="AF27" s="477"/>
      <c r="AG27" s="478"/>
      <c r="AH27" s="498">
        <v>1</v>
      </c>
      <c r="AI27" s="499"/>
      <c r="AJ27" s="499"/>
      <c r="AK27" s="499"/>
      <c r="AL27" s="541"/>
      <c r="AM27" s="498" t="s">
        <v>179</v>
      </c>
      <c r="AN27" s="499"/>
      <c r="AO27" s="499"/>
      <c r="AP27" s="499"/>
      <c r="AQ27" s="499"/>
      <c r="AR27" s="541"/>
      <c r="AS27" s="498" t="s">
        <v>180</v>
      </c>
      <c r="AT27" s="499"/>
      <c r="AU27" s="499"/>
      <c r="AV27" s="499"/>
      <c r="AW27" s="499"/>
      <c r="AX27" s="500"/>
      <c r="AY27" s="542" t="s">
        <v>181</v>
      </c>
      <c r="AZ27" s="543"/>
      <c r="BA27" s="543"/>
      <c r="BB27" s="543"/>
      <c r="BC27" s="543"/>
      <c r="BD27" s="543"/>
      <c r="BE27" s="543"/>
      <c r="BF27" s="543"/>
      <c r="BG27" s="543"/>
      <c r="BH27" s="543"/>
      <c r="BI27" s="543"/>
      <c r="BJ27" s="543"/>
      <c r="BK27" s="543"/>
      <c r="BL27" s="543"/>
      <c r="BM27" s="544"/>
      <c r="BN27" s="566">
        <v>60000</v>
      </c>
      <c r="BO27" s="567"/>
      <c r="BP27" s="567"/>
      <c r="BQ27" s="567"/>
      <c r="BR27" s="567"/>
      <c r="BS27" s="567"/>
      <c r="BT27" s="567"/>
      <c r="BU27" s="568"/>
      <c r="BV27" s="566">
        <v>60000</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2">
      <c r="A28" s="178"/>
      <c r="B28" s="618"/>
      <c r="C28" s="594"/>
      <c r="D28" s="595"/>
      <c r="E28" s="497" t="s">
        <v>182</v>
      </c>
      <c r="F28" s="477"/>
      <c r="G28" s="477"/>
      <c r="H28" s="477"/>
      <c r="I28" s="477"/>
      <c r="J28" s="477"/>
      <c r="K28" s="478"/>
      <c r="L28" s="498">
        <v>1</v>
      </c>
      <c r="M28" s="499"/>
      <c r="N28" s="499"/>
      <c r="O28" s="499"/>
      <c r="P28" s="541"/>
      <c r="Q28" s="498">
        <v>2320</v>
      </c>
      <c r="R28" s="499"/>
      <c r="S28" s="499"/>
      <c r="T28" s="499"/>
      <c r="U28" s="499"/>
      <c r="V28" s="541"/>
      <c r="W28" s="593"/>
      <c r="X28" s="594"/>
      <c r="Y28" s="595"/>
      <c r="Z28" s="497" t="s">
        <v>183</v>
      </c>
      <c r="AA28" s="477"/>
      <c r="AB28" s="477"/>
      <c r="AC28" s="477"/>
      <c r="AD28" s="477"/>
      <c r="AE28" s="477"/>
      <c r="AF28" s="477"/>
      <c r="AG28" s="478"/>
      <c r="AH28" s="498" t="s">
        <v>128</v>
      </c>
      <c r="AI28" s="499"/>
      <c r="AJ28" s="499"/>
      <c r="AK28" s="499"/>
      <c r="AL28" s="541"/>
      <c r="AM28" s="498" t="s">
        <v>128</v>
      </c>
      <c r="AN28" s="499"/>
      <c r="AO28" s="499"/>
      <c r="AP28" s="499"/>
      <c r="AQ28" s="499"/>
      <c r="AR28" s="541"/>
      <c r="AS28" s="498" t="s">
        <v>136</v>
      </c>
      <c r="AT28" s="499"/>
      <c r="AU28" s="499"/>
      <c r="AV28" s="499"/>
      <c r="AW28" s="499"/>
      <c r="AX28" s="500"/>
      <c r="AY28" s="601" t="s">
        <v>184</v>
      </c>
      <c r="AZ28" s="602"/>
      <c r="BA28" s="602"/>
      <c r="BB28" s="603"/>
      <c r="BC28" s="407" t="s">
        <v>47</v>
      </c>
      <c r="BD28" s="408"/>
      <c r="BE28" s="408"/>
      <c r="BF28" s="408"/>
      <c r="BG28" s="408"/>
      <c r="BH28" s="408"/>
      <c r="BI28" s="408"/>
      <c r="BJ28" s="408"/>
      <c r="BK28" s="408"/>
      <c r="BL28" s="408"/>
      <c r="BM28" s="409"/>
      <c r="BN28" s="410">
        <v>1164465</v>
      </c>
      <c r="BO28" s="411"/>
      <c r="BP28" s="411"/>
      <c r="BQ28" s="411"/>
      <c r="BR28" s="411"/>
      <c r="BS28" s="411"/>
      <c r="BT28" s="411"/>
      <c r="BU28" s="412"/>
      <c r="BV28" s="410">
        <v>1214148</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2">
      <c r="A29" s="178"/>
      <c r="B29" s="618"/>
      <c r="C29" s="594"/>
      <c r="D29" s="595"/>
      <c r="E29" s="497" t="s">
        <v>185</v>
      </c>
      <c r="F29" s="477"/>
      <c r="G29" s="477"/>
      <c r="H29" s="477"/>
      <c r="I29" s="477"/>
      <c r="J29" s="477"/>
      <c r="K29" s="478"/>
      <c r="L29" s="498">
        <v>8</v>
      </c>
      <c r="M29" s="499"/>
      <c r="N29" s="499"/>
      <c r="O29" s="499"/>
      <c r="P29" s="541"/>
      <c r="Q29" s="498">
        <v>2180</v>
      </c>
      <c r="R29" s="499"/>
      <c r="S29" s="499"/>
      <c r="T29" s="499"/>
      <c r="U29" s="499"/>
      <c r="V29" s="541"/>
      <c r="W29" s="596"/>
      <c r="X29" s="597"/>
      <c r="Y29" s="598"/>
      <c r="Z29" s="497" t="s">
        <v>186</v>
      </c>
      <c r="AA29" s="477"/>
      <c r="AB29" s="477"/>
      <c r="AC29" s="477"/>
      <c r="AD29" s="477"/>
      <c r="AE29" s="477"/>
      <c r="AF29" s="477"/>
      <c r="AG29" s="478"/>
      <c r="AH29" s="498">
        <v>59</v>
      </c>
      <c r="AI29" s="499"/>
      <c r="AJ29" s="499"/>
      <c r="AK29" s="499"/>
      <c r="AL29" s="541"/>
      <c r="AM29" s="498">
        <v>177127</v>
      </c>
      <c r="AN29" s="499"/>
      <c r="AO29" s="499"/>
      <c r="AP29" s="499"/>
      <c r="AQ29" s="499"/>
      <c r="AR29" s="541"/>
      <c r="AS29" s="498">
        <v>3002</v>
      </c>
      <c r="AT29" s="499"/>
      <c r="AU29" s="499"/>
      <c r="AV29" s="499"/>
      <c r="AW29" s="499"/>
      <c r="AX29" s="500"/>
      <c r="AY29" s="604"/>
      <c r="AZ29" s="605"/>
      <c r="BA29" s="605"/>
      <c r="BB29" s="606"/>
      <c r="BC29" s="481" t="s">
        <v>187</v>
      </c>
      <c r="BD29" s="482"/>
      <c r="BE29" s="482"/>
      <c r="BF29" s="482"/>
      <c r="BG29" s="482"/>
      <c r="BH29" s="482"/>
      <c r="BI29" s="482"/>
      <c r="BJ29" s="482"/>
      <c r="BK29" s="482"/>
      <c r="BL29" s="482"/>
      <c r="BM29" s="483"/>
      <c r="BN29" s="447">
        <v>9146</v>
      </c>
      <c r="BO29" s="448"/>
      <c r="BP29" s="448"/>
      <c r="BQ29" s="448"/>
      <c r="BR29" s="448"/>
      <c r="BS29" s="448"/>
      <c r="BT29" s="448"/>
      <c r="BU29" s="449"/>
      <c r="BV29" s="447">
        <v>9146</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5">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188</v>
      </c>
      <c r="X30" s="615"/>
      <c r="Y30" s="615"/>
      <c r="Z30" s="615"/>
      <c r="AA30" s="615"/>
      <c r="AB30" s="615"/>
      <c r="AC30" s="615"/>
      <c r="AD30" s="615"/>
      <c r="AE30" s="615"/>
      <c r="AF30" s="615"/>
      <c r="AG30" s="616"/>
      <c r="AH30" s="574">
        <v>95.6</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49</v>
      </c>
      <c r="BD30" s="564"/>
      <c r="BE30" s="564"/>
      <c r="BF30" s="564"/>
      <c r="BG30" s="564"/>
      <c r="BH30" s="564"/>
      <c r="BI30" s="564"/>
      <c r="BJ30" s="564"/>
      <c r="BK30" s="564"/>
      <c r="BL30" s="564"/>
      <c r="BM30" s="565"/>
      <c r="BN30" s="566">
        <v>4460811</v>
      </c>
      <c r="BO30" s="567"/>
      <c r="BP30" s="567"/>
      <c r="BQ30" s="567"/>
      <c r="BR30" s="567"/>
      <c r="BS30" s="567"/>
      <c r="BT30" s="567"/>
      <c r="BU30" s="568"/>
      <c r="BV30" s="566">
        <v>3836832</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10" t="s">
        <v>189</v>
      </c>
      <c r="D32" s="610"/>
      <c r="E32" s="610"/>
      <c r="F32" s="610"/>
      <c r="G32" s="610"/>
      <c r="H32" s="610"/>
      <c r="I32" s="610"/>
      <c r="J32" s="610"/>
      <c r="K32" s="610"/>
      <c r="L32" s="610"/>
      <c r="M32" s="610"/>
      <c r="N32" s="610"/>
      <c r="O32" s="610"/>
      <c r="P32" s="610"/>
      <c r="Q32" s="610"/>
      <c r="R32" s="610"/>
      <c r="S32" s="610"/>
      <c r="U32" s="451" t="s">
        <v>190</v>
      </c>
      <c r="V32" s="451"/>
      <c r="W32" s="451"/>
      <c r="X32" s="451"/>
      <c r="Y32" s="451"/>
      <c r="Z32" s="451"/>
      <c r="AA32" s="451"/>
      <c r="AB32" s="451"/>
      <c r="AC32" s="451"/>
      <c r="AD32" s="451"/>
      <c r="AE32" s="451"/>
      <c r="AF32" s="451"/>
      <c r="AG32" s="451"/>
      <c r="AH32" s="451"/>
      <c r="AI32" s="451"/>
      <c r="AJ32" s="451"/>
      <c r="AK32" s="451"/>
      <c r="AM32" s="451" t="s">
        <v>191</v>
      </c>
      <c r="AN32" s="451"/>
      <c r="AO32" s="451"/>
      <c r="AP32" s="451"/>
      <c r="AQ32" s="451"/>
      <c r="AR32" s="451"/>
      <c r="AS32" s="451"/>
      <c r="AT32" s="451"/>
      <c r="AU32" s="451"/>
      <c r="AV32" s="451"/>
      <c r="AW32" s="451"/>
      <c r="AX32" s="451"/>
      <c r="AY32" s="451"/>
      <c r="AZ32" s="451"/>
      <c r="BA32" s="451"/>
      <c r="BB32" s="451"/>
      <c r="BC32" s="451"/>
      <c r="BE32" s="451" t="s">
        <v>192</v>
      </c>
      <c r="BF32" s="451"/>
      <c r="BG32" s="451"/>
      <c r="BH32" s="451"/>
      <c r="BI32" s="451"/>
      <c r="BJ32" s="451"/>
      <c r="BK32" s="451"/>
      <c r="BL32" s="451"/>
      <c r="BM32" s="451"/>
      <c r="BN32" s="451"/>
      <c r="BO32" s="451"/>
      <c r="BP32" s="451"/>
      <c r="BQ32" s="451"/>
      <c r="BR32" s="451"/>
      <c r="BS32" s="451"/>
      <c r="BT32" s="451"/>
      <c r="BU32" s="451"/>
      <c r="BW32" s="451" t="s">
        <v>193</v>
      </c>
      <c r="BX32" s="451"/>
      <c r="BY32" s="451"/>
      <c r="BZ32" s="451"/>
      <c r="CA32" s="451"/>
      <c r="CB32" s="451"/>
      <c r="CC32" s="451"/>
      <c r="CD32" s="451"/>
      <c r="CE32" s="451"/>
      <c r="CF32" s="451"/>
      <c r="CG32" s="451"/>
      <c r="CH32" s="451"/>
      <c r="CI32" s="451"/>
      <c r="CJ32" s="451"/>
      <c r="CK32" s="451"/>
      <c r="CL32" s="451"/>
      <c r="CM32" s="451"/>
      <c r="CO32" s="451" t="s">
        <v>194</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2">
      <c r="A33" s="178"/>
      <c r="B33" s="202"/>
      <c r="C33" s="471" t="s">
        <v>195</v>
      </c>
      <c r="D33" s="471"/>
      <c r="E33" s="436" t="s">
        <v>196</v>
      </c>
      <c r="F33" s="436"/>
      <c r="G33" s="436"/>
      <c r="H33" s="436"/>
      <c r="I33" s="436"/>
      <c r="J33" s="436"/>
      <c r="K33" s="436"/>
      <c r="L33" s="436"/>
      <c r="M33" s="436"/>
      <c r="N33" s="436"/>
      <c r="O33" s="436"/>
      <c r="P33" s="436"/>
      <c r="Q33" s="436"/>
      <c r="R33" s="436"/>
      <c r="S33" s="436"/>
      <c r="T33" s="203"/>
      <c r="U33" s="471" t="s">
        <v>197</v>
      </c>
      <c r="V33" s="471"/>
      <c r="W33" s="436" t="s">
        <v>196</v>
      </c>
      <c r="X33" s="436"/>
      <c r="Y33" s="436"/>
      <c r="Z33" s="436"/>
      <c r="AA33" s="436"/>
      <c r="AB33" s="436"/>
      <c r="AC33" s="436"/>
      <c r="AD33" s="436"/>
      <c r="AE33" s="436"/>
      <c r="AF33" s="436"/>
      <c r="AG33" s="436"/>
      <c r="AH33" s="436"/>
      <c r="AI33" s="436"/>
      <c r="AJ33" s="436"/>
      <c r="AK33" s="436"/>
      <c r="AL33" s="203"/>
      <c r="AM33" s="471" t="s">
        <v>195</v>
      </c>
      <c r="AN33" s="471"/>
      <c r="AO33" s="436" t="s">
        <v>198</v>
      </c>
      <c r="AP33" s="436"/>
      <c r="AQ33" s="436"/>
      <c r="AR33" s="436"/>
      <c r="AS33" s="436"/>
      <c r="AT33" s="436"/>
      <c r="AU33" s="436"/>
      <c r="AV33" s="436"/>
      <c r="AW33" s="436"/>
      <c r="AX33" s="436"/>
      <c r="AY33" s="436"/>
      <c r="AZ33" s="436"/>
      <c r="BA33" s="436"/>
      <c r="BB33" s="436"/>
      <c r="BC33" s="436"/>
      <c r="BD33" s="204"/>
      <c r="BE33" s="436" t="s">
        <v>199</v>
      </c>
      <c r="BF33" s="436"/>
      <c r="BG33" s="436" t="s">
        <v>200</v>
      </c>
      <c r="BH33" s="436"/>
      <c r="BI33" s="436"/>
      <c r="BJ33" s="436"/>
      <c r="BK33" s="436"/>
      <c r="BL33" s="436"/>
      <c r="BM33" s="436"/>
      <c r="BN33" s="436"/>
      <c r="BO33" s="436"/>
      <c r="BP33" s="436"/>
      <c r="BQ33" s="436"/>
      <c r="BR33" s="436"/>
      <c r="BS33" s="436"/>
      <c r="BT33" s="436"/>
      <c r="BU33" s="436"/>
      <c r="BV33" s="204"/>
      <c r="BW33" s="471" t="s">
        <v>199</v>
      </c>
      <c r="BX33" s="471"/>
      <c r="BY33" s="436" t="s">
        <v>201</v>
      </c>
      <c r="BZ33" s="436"/>
      <c r="CA33" s="436"/>
      <c r="CB33" s="436"/>
      <c r="CC33" s="436"/>
      <c r="CD33" s="436"/>
      <c r="CE33" s="436"/>
      <c r="CF33" s="436"/>
      <c r="CG33" s="436"/>
      <c r="CH33" s="436"/>
      <c r="CI33" s="436"/>
      <c r="CJ33" s="436"/>
      <c r="CK33" s="436"/>
      <c r="CL33" s="436"/>
      <c r="CM33" s="436"/>
      <c r="CN33" s="203"/>
      <c r="CO33" s="471" t="s">
        <v>197</v>
      </c>
      <c r="CP33" s="471"/>
      <c r="CQ33" s="436" t="s">
        <v>202</v>
      </c>
      <c r="CR33" s="436"/>
      <c r="CS33" s="436"/>
      <c r="CT33" s="436"/>
      <c r="CU33" s="436"/>
      <c r="CV33" s="436"/>
      <c r="CW33" s="436"/>
      <c r="CX33" s="436"/>
      <c r="CY33" s="436"/>
      <c r="CZ33" s="436"/>
      <c r="DA33" s="436"/>
      <c r="DB33" s="436"/>
      <c r="DC33" s="436"/>
      <c r="DD33" s="436"/>
      <c r="DE33" s="436"/>
      <c r="DF33" s="203"/>
      <c r="DG33" s="636" t="s">
        <v>203</v>
      </c>
      <c r="DH33" s="636"/>
      <c r="DI33" s="205"/>
    </row>
    <row r="34" spans="1:113" ht="32.25" customHeight="1" x14ac:dyDescent="0.2">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2</v>
      </c>
      <c r="V34" s="637"/>
      <c r="W34" s="638" t="str">
        <f>IF('各会計、関係団体の財政状況及び健全化判断比率'!B28="","",'各会計、関係団体の財政状況及び健全化判断比率'!B28)</f>
        <v>国民健康保険事業勘定特別会計</v>
      </c>
      <c r="X34" s="638"/>
      <c r="Y34" s="638"/>
      <c r="Z34" s="638"/>
      <c r="AA34" s="638"/>
      <c r="AB34" s="638"/>
      <c r="AC34" s="638"/>
      <c r="AD34" s="638"/>
      <c r="AE34" s="638"/>
      <c r="AF34" s="638"/>
      <c r="AG34" s="638"/>
      <c r="AH34" s="638"/>
      <c r="AI34" s="638"/>
      <c r="AJ34" s="638"/>
      <c r="AK34" s="638"/>
      <c r="AL34" s="178"/>
      <c r="AM34" s="637" t="str">
        <f>IF(AO34="","",MAX(C34:D43,U34:V43)+1)</f>
        <v/>
      </c>
      <c r="AN34" s="637"/>
      <c r="AO34" s="638"/>
      <c r="AP34" s="638"/>
      <c r="AQ34" s="638"/>
      <c r="AR34" s="638"/>
      <c r="AS34" s="638"/>
      <c r="AT34" s="638"/>
      <c r="AU34" s="638"/>
      <c r="AV34" s="638"/>
      <c r="AW34" s="638"/>
      <c r="AX34" s="638"/>
      <c r="AY34" s="638"/>
      <c r="AZ34" s="638"/>
      <c r="BA34" s="638"/>
      <c r="BB34" s="638"/>
      <c r="BC34" s="638"/>
      <c r="BD34" s="178"/>
      <c r="BE34" s="637">
        <f>IF(BG34="","",MAX(C34:D43,U34:V43,AM34:AN43)+1)</f>
        <v>6</v>
      </c>
      <c r="BF34" s="637"/>
      <c r="BG34" s="638" t="str">
        <f>IF('各会計、関係団体の財政状況及び健全化判断比率'!B32="","",'各会計、関係団体の財政状況及び健全化判断比率'!B32)</f>
        <v>農業集落排水事業特別会計</v>
      </c>
      <c r="BH34" s="638"/>
      <c r="BI34" s="638"/>
      <c r="BJ34" s="638"/>
      <c r="BK34" s="638"/>
      <c r="BL34" s="638"/>
      <c r="BM34" s="638"/>
      <c r="BN34" s="638"/>
      <c r="BO34" s="638"/>
      <c r="BP34" s="638"/>
      <c r="BQ34" s="638"/>
      <c r="BR34" s="638"/>
      <c r="BS34" s="638"/>
      <c r="BT34" s="638"/>
      <c r="BU34" s="638"/>
      <c r="BV34" s="178"/>
      <c r="BW34" s="637">
        <f>IF(BY34="","",MAX(C34:D43,U34:V43,AM34:AN43,BE34:BF43)+1)</f>
        <v>7</v>
      </c>
      <c r="BX34" s="637"/>
      <c r="BY34" s="638" t="str">
        <f>IF('各会計、関係団体の財政状況及び健全化判断比率'!B68="","",'各会計、関係団体の財政状況及び健全化判断比率'!B68)</f>
        <v>双葉地方広域市町村圏組合　一般会計</v>
      </c>
      <c r="BZ34" s="638"/>
      <c r="CA34" s="638"/>
      <c r="CB34" s="638"/>
      <c r="CC34" s="638"/>
      <c r="CD34" s="638"/>
      <c r="CE34" s="638"/>
      <c r="CF34" s="638"/>
      <c r="CG34" s="638"/>
      <c r="CH34" s="638"/>
      <c r="CI34" s="638"/>
      <c r="CJ34" s="638"/>
      <c r="CK34" s="638"/>
      <c r="CL34" s="638"/>
      <c r="CM34" s="638"/>
      <c r="CN34" s="178"/>
      <c r="CO34" s="637" t="str">
        <f>IF(CQ34="","",MAX(C34:D43,U34:V43,AM34:AN43,BE34:BF43,BW34:BX43)+1)</f>
        <v/>
      </c>
      <c r="CP34" s="637"/>
      <c r="CQ34" s="638" t="str">
        <f>IF('各会計、関係団体の財政状況及び健全化判断比率'!BS7="","",'各会計、関係団体の財政状況及び健全化判断比率'!BS7)</f>
        <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2">
      <c r="A35" s="178"/>
      <c r="B35" s="202"/>
      <c r="C35" s="637" t="str">
        <f>IF(E35="","",C34+1)</f>
        <v/>
      </c>
      <c r="D35" s="637"/>
      <c r="E35" s="638" t="str">
        <f>IF('各会計、関係団体の財政状況及び健全化判断比率'!B8="","",'各会計、関係団体の財政状況及び健全化判断比率'!B8)</f>
        <v/>
      </c>
      <c r="F35" s="638"/>
      <c r="G35" s="638"/>
      <c r="H35" s="638"/>
      <c r="I35" s="638"/>
      <c r="J35" s="638"/>
      <c r="K35" s="638"/>
      <c r="L35" s="638"/>
      <c r="M35" s="638"/>
      <c r="N35" s="638"/>
      <c r="O35" s="638"/>
      <c r="P35" s="638"/>
      <c r="Q35" s="638"/>
      <c r="R35" s="638"/>
      <c r="S35" s="638"/>
      <c r="T35" s="178"/>
      <c r="U35" s="637">
        <f>IF(W35="","",U34+1)</f>
        <v>3</v>
      </c>
      <c r="V35" s="637"/>
      <c r="W35" s="638" t="str">
        <f>IF('各会計、関係団体の財政状況及び健全化判断比率'!B29="","",'各会計、関係団体の財政状況及び健全化判断比率'!B29)</f>
        <v>国民健康保険直営診療施設勘定特別会計</v>
      </c>
      <c r="X35" s="638"/>
      <c r="Y35" s="638"/>
      <c r="Z35" s="638"/>
      <c r="AA35" s="638"/>
      <c r="AB35" s="638"/>
      <c r="AC35" s="638"/>
      <c r="AD35" s="638"/>
      <c r="AE35" s="638"/>
      <c r="AF35" s="638"/>
      <c r="AG35" s="638"/>
      <c r="AH35" s="638"/>
      <c r="AI35" s="638"/>
      <c r="AJ35" s="638"/>
      <c r="AK35" s="638"/>
      <c r="AL35" s="178"/>
      <c r="AM35" s="637" t="str">
        <f t="shared" ref="AM35:AM43" si="0">IF(AO35="","",AM34+1)</f>
        <v/>
      </c>
      <c r="AN35" s="637"/>
      <c r="AO35" s="638"/>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8</v>
      </c>
      <c r="BX35" s="637"/>
      <c r="BY35" s="638" t="str">
        <f>IF('各会計、関係団体の財政状況及び健全化判断比率'!B69="","",'各会計、関係団体の財政状況及び健全化判断比率'!B69)</f>
        <v>双葉地方広域市町村圏組合　下水道事業特別会計</v>
      </c>
      <c r="BZ35" s="638"/>
      <c r="CA35" s="638"/>
      <c r="CB35" s="638"/>
      <c r="CC35" s="638"/>
      <c r="CD35" s="638"/>
      <c r="CE35" s="638"/>
      <c r="CF35" s="638"/>
      <c r="CG35" s="638"/>
      <c r="CH35" s="638"/>
      <c r="CI35" s="638"/>
      <c r="CJ35" s="638"/>
      <c r="CK35" s="638"/>
      <c r="CL35" s="638"/>
      <c r="CM35" s="638"/>
      <c r="CN35" s="178"/>
      <c r="CO35" s="637" t="str">
        <f t="shared" ref="CO35:CO43" si="3">IF(CQ35="","",CO34+1)</f>
        <v/>
      </c>
      <c r="CP35" s="637"/>
      <c r="CQ35" s="638" t="str">
        <f>IF('各会計、関係団体の財政状況及び健全化判断比率'!BS8="","",'各会計、関係団体の財政状況及び健全化判断比率'!BS8)</f>
        <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2">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4</v>
      </c>
      <c r="V36" s="637"/>
      <c r="W36" s="638" t="str">
        <f>IF('各会計、関係団体の財政状況及び健全化判断比率'!B30="","",'各会計、関係団体の財政状況及び健全化判断比率'!B30)</f>
        <v>介護保険事業勘定特別会計</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9</v>
      </c>
      <c r="BX36" s="637"/>
      <c r="BY36" s="638" t="str">
        <f>IF('各会計、関係団体の財政状況及び健全化判断比率'!B70="","",'各会計、関係団体の財政状況及び健全化判断比率'!B70)</f>
        <v>公立小野町地方綜合病院企業団</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2">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f t="shared" si="4"/>
        <v>5</v>
      </c>
      <c r="V37" s="637"/>
      <c r="W37" s="638" t="str">
        <f>IF('各会計、関係団体の財政状況及び健全化判断比率'!B31="","",'各会計、関係団体の財政状況及び健全化判断比率'!B31)</f>
        <v>後期高齢者医療特別会計</v>
      </c>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10</v>
      </c>
      <c r="BX37" s="637"/>
      <c r="BY37" s="638" t="str">
        <f>IF('各会計、関係団体の財政状況及び健全化判断比率'!B71="","",'各会計、関係団体の財政状況及び健全化判断比率'!B71)</f>
        <v>福島県後期高齢者医療広域連合　一般会計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2">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11</v>
      </c>
      <c r="BX38" s="637"/>
      <c r="BY38" s="638" t="str">
        <f>IF('各会計、関係団体の財政状況及び健全化判断比率'!B72="","",'各会計、関係団体の財政状況及び健全化判断比率'!B72)</f>
        <v>福島県後期高齢者医療広域連合　後期高齢者医療特別会計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2">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12</v>
      </c>
      <c r="BX39" s="637"/>
      <c r="BY39" s="638" t="str">
        <f>IF('各会計、関係団体の財政状況及び健全化判断比率'!B73="","",'各会計、関係団体の財政状況及び健全化判断比率'!B73)</f>
        <v>福島県市町村総合事務組合　一般会計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2">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13</v>
      </c>
      <c r="BX40" s="637"/>
      <c r="BY40" s="638" t="str">
        <f>IF('各会計、関係団体の財政状況及び健全化判断比率'!B74="","",'各会計、関係団体の財政状況及び健全化判断比率'!B74)</f>
        <v>福島県市町村総合事務組合　消防補償等特別会計</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2">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f t="shared" si="2"/>
        <v>14</v>
      </c>
      <c r="BX41" s="637"/>
      <c r="BY41" s="638" t="str">
        <f>IF('各会計、関係団体の財政状況及び健全化判断比率'!B75="","",'各会計、関係団体の財政状況及び健全化判断比率'!B75)</f>
        <v>福島県市町村総合事務組合　消防賞じゅつ金特別会計</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2">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f t="shared" si="2"/>
        <v>15</v>
      </c>
      <c r="BX42" s="637"/>
      <c r="BY42" s="638" t="str">
        <f>IF('各会計、関係団体の財政状況及び健全化判断比率'!B76="","",'各会計、関係団体の財政状況及び健全化判断比率'!B76)</f>
        <v>福島県市町村総合事務組合　非常勤職員公務災害補償特別会計</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2">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f t="shared" si="2"/>
        <v>16</v>
      </c>
      <c r="BX43" s="637"/>
      <c r="BY43" s="638" t="str">
        <f>IF('各会計、関係団体の財政状況及び健全化判断比率'!B77="","",'各会計、関係団体の財政状況及び健全化判断比率'!B77)</f>
        <v>福島県市町村総合事務組合　自治会館管理特別会計</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204</v>
      </c>
      <c r="E46" s="640" t="s">
        <v>205</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2">
      <c r="E47" s="640" t="s">
        <v>206</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2">
      <c r="E48" s="640" t="s">
        <v>207</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2">
      <c r="E49" s="641" t="s">
        <v>208</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2">
      <c r="E50" s="640" t="s">
        <v>209</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2">
      <c r="E51" s="640" t="s">
        <v>210</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2">
      <c r="E52" s="640" t="s">
        <v>211</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2">
      <c r="E53" s="367" t="s">
        <v>591</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election activeCell="X113" sqref="X113"/>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x14ac:dyDescent="0.2">
      <c r="A34" s="22"/>
      <c r="B34" s="31"/>
      <c r="C34" s="1216" t="s">
        <v>560</v>
      </c>
      <c r="D34" s="1216"/>
      <c r="E34" s="1217"/>
      <c r="F34" s="32">
        <v>9.76</v>
      </c>
      <c r="G34" s="33">
        <v>9.6199999999999992</v>
      </c>
      <c r="H34" s="33">
        <v>2.09</v>
      </c>
      <c r="I34" s="33">
        <v>5.48</v>
      </c>
      <c r="J34" s="34">
        <v>2.72</v>
      </c>
      <c r="K34" s="22"/>
      <c r="L34" s="22"/>
      <c r="M34" s="22"/>
      <c r="N34" s="22"/>
      <c r="O34" s="22"/>
      <c r="P34" s="22"/>
    </row>
    <row r="35" spans="1:16" ht="39" customHeight="1" x14ac:dyDescent="0.2">
      <c r="A35" s="22"/>
      <c r="B35" s="35"/>
      <c r="C35" s="1210" t="s">
        <v>561</v>
      </c>
      <c r="D35" s="1211"/>
      <c r="E35" s="1212"/>
      <c r="F35" s="36">
        <v>1.45</v>
      </c>
      <c r="G35" s="37">
        <v>1.27</v>
      </c>
      <c r="H35" s="37">
        <v>3.31</v>
      </c>
      <c r="I35" s="37">
        <v>1.71</v>
      </c>
      <c r="J35" s="38">
        <v>1.7</v>
      </c>
      <c r="K35" s="22"/>
      <c r="L35" s="22"/>
      <c r="M35" s="22"/>
      <c r="N35" s="22"/>
      <c r="O35" s="22"/>
      <c r="P35" s="22"/>
    </row>
    <row r="36" spans="1:16" ht="39" customHeight="1" x14ac:dyDescent="0.2">
      <c r="A36" s="22"/>
      <c r="B36" s="35"/>
      <c r="C36" s="1210" t="s">
        <v>562</v>
      </c>
      <c r="D36" s="1211"/>
      <c r="E36" s="1212"/>
      <c r="F36" s="36">
        <v>1.63</v>
      </c>
      <c r="G36" s="37">
        <v>1.65</v>
      </c>
      <c r="H36" s="37">
        <v>2.94</v>
      </c>
      <c r="I36" s="37">
        <v>2.2200000000000002</v>
      </c>
      <c r="J36" s="38">
        <v>1.41</v>
      </c>
      <c r="K36" s="22"/>
      <c r="L36" s="22"/>
      <c r="M36" s="22"/>
      <c r="N36" s="22"/>
      <c r="O36" s="22"/>
      <c r="P36" s="22"/>
    </row>
    <row r="37" spans="1:16" ht="39" customHeight="1" x14ac:dyDescent="0.2">
      <c r="A37" s="22"/>
      <c r="B37" s="35"/>
      <c r="C37" s="1210" t="s">
        <v>563</v>
      </c>
      <c r="D37" s="1211"/>
      <c r="E37" s="1212"/>
      <c r="F37" s="36">
        <v>1.38</v>
      </c>
      <c r="G37" s="37">
        <v>1.76</v>
      </c>
      <c r="H37" s="37">
        <v>1.54</v>
      </c>
      <c r="I37" s="37">
        <v>0.99</v>
      </c>
      <c r="J37" s="38">
        <v>0.96</v>
      </c>
      <c r="K37" s="22"/>
      <c r="L37" s="22"/>
      <c r="M37" s="22"/>
      <c r="N37" s="22"/>
      <c r="O37" s="22"/>
      <c r="P37" s="22"/>
    </row>
    <row r="38" spans="1:16" ht="39" customHeight="1" x14ac:dyDescent="0.2">
      <c r="A38" s="22"/>
      <c r="B38" s="35"/>
      <c r="C38" s="1210" t="s">
        <v>564</v>
      </c>
      <c r="D38" s="1211"/>
      <c r="E38" s="1212"/>
      <c r="F38" s="36">
        <v>0.83</v>
      </c>
      <c r="G38" s="37">
        <v>1.34</v>
      </c>
      <c r="H38" s="37">
        <v>0.64</v>
      </c>
      <c r="I38" s="37">
        <v>0.06</v>
      </c>
      <c r="J38" s="38">
        <v>0.27</v>
      </c>
      <c r="K38" s="22"/>
      <c r="L38" s="22"/>
      <c r="M38" s="22"/>
      <c r="N38" s="22"/>
      <c r="O38" s="22"/>
      <c r="P38" s="22"/>
    </row>
    <row r="39" spans="1:16" ht="39" customHeight="1" x14ac:dyDescent="0.2">
      <c r="A39" s="22"/>
      <c r="B39" s="35"/>
      <c r="C39" s="1210" t="s">
        <v>565</v>
      </c>
      <c r="D39" s="1211"/>
      <c r="E39" s="1212"/>
      <c r="F39" s="36">
        <v>0</v>
      </c>
      <c r="G39" s="37">
        <v>0</v>
      </c>
      <c r="H39" s="37">
        <v>0.01</v>
      </c>
      <c r="I39" s="37">
        <v>0</v>
      </c>
      <c r="J39" s="38">
        <v>0</v>
      </c>
      <c r="K39" s="22"/>
      <c r="L39" s="22"/>
      <c r="M39" s="22"/>
      <c r="N39" s="22"/>
      <c r="O39" s="22"/>
      <c r="P39" s="22"/>
    </row>
    <row r="40" spans="1:16" ht="39" customHeight="1" x14ac:dyDescent="0.2">
      <c r="A40" s="22"/>
      <c r="B40" s="35"/>
      <c r="C40" s="1210"/>
      <c r="D40" s="1211"/>
      <c r="E40" s="1212"/>
      <c r="F40" s="36"/>
      <c r="G40" s="37"/>
      <c r="H40" s="37"/>
      <c r="I40" s="37"/>
      <c r="J40" s="38"/>
      <c r="K40" s="22"/>
      <c r="L40" s="22"/>
      <c r="M40" s="22"/>
      <c r="N40" s="22"/>
      <c r="O40" s="22"/>
      <c r="P40" s="22"/>
    </row>
    <row r="41" spans="1:16" ht="39" customHeight="1" x14ac:dyDescent="0.2">
      <c r="A41" s="22"/>
      <c r="B41" s="35"/>
      <c r="C41" s="1210"/>
      <c r="D41" s="1211"/>
      <c r="E41" s="1212"/>
      <c r="F41" s="36"/>
      <c r="G41" s="37"/>
      <c r="H41" s="37"/>
      <c r="I41" s="37"/>
      <c r="J41" s="38"/>
      <c r="K41" s="22"/>
      <c r="L41" s="22"/>
      <c r="M41" s="22"/>
      <c r="N41" s="22"/>
      <c r="O41" s="22"/>
      <c r="P41" s="22"/>
    </row>
    <row r="42" spans="1:16" ht="39" customHeight="1" x14ac:dyDescent="0.2">
      <c r="A42" s="22"/>
      <c r="B42" s="39"/>
      <c r="C42" s="1210" t="s">
        <v>566</v>
      </c>
      <c r="D42" s="1211"/>
      <c r="E42" s="1212"/>
      <c r="F42" s="36" t="s">
        <v>510</v>
      </c>
      <c r="G42" s="37" t="s">
        <v>510</v>
      </c>
      <c r="H42" s="37" t="s">
        <v>510</v>
      </c>
      <c r="I42" s="37" t="s">
        <v>510</v>
      </c>
      <c r="J42" s="38" t="s">
        <v>510</v>
      </c>
      <c r="K42" s="22"/>
      <c r="L42" s="22"/>
      <c r="M42" s="22"/>
      <c r="N42" s="22"/>
      <c r="O42" s="22"/>
      <c r="P42" s="22"/>
    </row>
    <row r="43" spans="1:16" ht="39" customHeight="1" thickBot="1" x14ac:dyDescent="0.25">
      <c r="A43" s="22"/>
      <c r="B43" s="40"/>
      <c r="C43" s="1213" t="s">
        <v>567</v>
      </c>
      <c r="D43" s="1214"/>
      <c r="E43" s="1215"/>
      <c r="F43" s="41">
        <v>0</v>
      </c>
      <c r="G43" s="42">
        <v>0</v>
      </c>
      <c r="H43" s="42">
        <v>0</v>
      </c>
      <c r="I43" s="42">
        <v>0</v>
      </c>
      <c r="J43" s="43" t="s">
        <v>510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JELYOqJT1Csg18FlHag+wK0eEojKTG8EiV7+JWtpnZZlPZoV4cxs6wRZPrKg2eu9/W6jErssUzmy6REljF+9FQ==" saltValue="Jm2UVE8KdXRw6N04rjis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election activeCell="X113" sqref="X113"/>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2">
      <c r="A45" s="48"/>
      <c r="B45" s="1218" t="s">
        <v>10</v>
      </c>
      <c r="C45" s="1219"/>
      <c r="D45" s="58"/>
      <c r="E45" s="1224" t="s">
        <v>11</v>
      </c>
      <c r="F45" s="1224"/>
      <c r="G45" s="1224"/>
      <c r="H45" s="1224"/>
      <c r="I45" s="1224"/>
      <c r="J45" s="1225"/>
      <c r="K45" s="59">
        <v>279</v>
      </c>
      <c r="L45" s="60">
        <v>306</v>
      </c>
      <c r="M45" s="60">
        <v>305</v>
      </c>
      <c r="N45" s="60">
        <v>287</v>
      </c>
      <c r="O45" s="61">
        <v>284</v>
      </c>
      <c r="P45" s="48"/>
      <c r="Q45" s="48"/>
      <c r="R45" s="48"/>
      <c r="S45" s="48"/>
      <c r="T45" s="48"/>
      <c r="U45" s="48"/>
    </row>
    <row r="46" spans="1:21" ht="30.75" customHeight="1" x14ac:dyDescent="0.2">
      <c r="A46" s="48"/>
      <c r="B46" s="1220"/>
      <c r="C46" s="1221"/>
      <c r="D46" s="62"/>
      <c r="E46" s="1226" t="s">
        <v>12</v>
      </c>
      <c r="F46" s="1226"/>
      <c r="G46" s="1226"/>
      <c r="H46" s="1226"/>
      <c r="I46" s="1226"/>
      <c r="J46" s="1227"/>
      <c r="K46" s="63" t="s">
        <v>510</v>
      </c>
      <c r="L46" s="64" t="s">
        <v>510</v>
      </c>
      <c r="M46" s="64" t="s">
        <v>510</v>
      </c>
      <c r="N46" s="64" t="s">
        <v>510</v>
      </c>
      <c r="O46" s="65" t="s">
        <v>510</v>
      </c>
      <c r="P46" s="48"/>
      <c r="Q46" s="48"/>
      <c r="R46" s="48"/>
      <c r="S46" s="48"/>
      <c r="T46" s="48"/>
      <c r="U46" s="48"/>
    </row>
    <row r="47" spans="1:21" ht="30.75" customHeight="1" x14ac:dyDescent="0.2">
      <c r="A47" s="48"/>
      <c r="B47" s="1220"/>
      <c r="C47" s="1221"/>
      <c r="D47" s="62"/>
      <c r="E47" s="1226" t="s">
        <v>13</v>
      </c>
      <c r="F47" s="1226"/>
      <c r="G47" s="1226"/>
      <c r="H47" s="1226"/>
      <c r="I47" s="1226"/>
      <c r="J47" s="1227"/>
      <c r="K47" s="63" t="s">
        <v>510</v>
      </c>
      <c r="L47" s="64" t="s">
        <v>510</v>
      </c>
      <c r="M47" s="64" t="s">
        <v>510</v>
      </c>
      <c r="N47" s="64" t="s">
        <v>510</v>
      </c>
      <c r="O47" s="65" t="s">
        <v>510</v>
      </c>
      <c r="P47" s="48"/>
      <c r="Q47" s="48"/>
      <c r="R47" s="48"/>
      <c r="S47" s="48"/>
      <c r="T47" s="48"/>
      <c r="U47" s="48"/>
    </row>
    <row r="48" spans="1:21" ht="30.75" customHeight="1" x14ac:dyDescent="0.2">
      <c r="A48" s="48"/>
      <c r="B48" s="1220"/>
      <c r="C48" s="1221"/>
      <c r="D48" s="62"/>
      <c r="E48" s="1226" t="s">
        <v>14</v>
      </c>
      <c r="F48" s="1226"/>
      <c r="G48" s="1226"/>
      <c r="H48" s="1226"/>
      <c r="I48" s="1226"/>
      <c r="J48" s="1227"/>
      <c r="K48" s="63">
        <v>63</v>
      </c>
      <c r="L48" s="64">
        <v>63</v>
      </c>
      <c r="M48" s="64">
        <v>63</v>
      </c>
      <c r="N48" s="64">
        <v>63</v>
      </c>
      <c r="O48" s="65">
        <v>63</v>
      </c>
      <c r="P48" s="48"/>
      <c r="Q48" s="48"/>
      <c r="R48" s="48"/>
      <c r="S48" s="48"/>
      <c r="T48" s="48"/>
      <c r="U48" s="48"/>
    </row>
    <row r="49" spans="1:21" ht="30.75" customHeight="1" x14ac:dyDescent="0.2">
      <c r="A49" s="48"/>
      <c r="B49" s="1220"/>
      <c r="C49" s="1221"/>
      <c r="D49" s="62"/>
      <c r="E49" s="1226" t="s">
        <v>15</v>
      </c>
      <c r="F49" s="1226"/>
      <c r="G49" s="1226"/>
      <c r="H49" s="1226"/>
      <c r="I49" s="1226"/>
      <c r="J49" s="1227"/>
      <c r="K49" s="63">
        <v>9</v>
      </c>
      <c r="L49" s="64">
        <v>8</v>
      </c>
      <c r="M49" s="64">
        <v>7</v>
      </c>
      <c r="N49" s="64">
        <v>5</v>
      </c>
      <c r="O49" s="65">
        <v>6</v>
      </c>
      <c r="P49" s="48"/>
      <c r="Q49" s="48"/>
      <c r="R49" s="48"/>
      <c r="S49" s="48"/>
      <c r="T49" s="48"/>
      <c r="U49" s="48"/>
    </row>
    <row r="50" spans="1:21" ht="30.75" customHeight="1" x14ac:dyDescent="0.2">
      <c r="A50" s="48"/>
      <c r="B50" s="1220"/>
      <c r="C50" s="1221"/>
      <c r="D50" s="62"/>
      <c r="E50" s="1226" t="s">
        <v>16</v>
      </c>
      <c r="F50" s="1226"/>
      <c r="G50" s="1226"/>
      <c r="H50" s="1226"/>
      <c r="I50" s="1226"/>
      <c r="J50" s="1227"/>
      <c r="K50" s="63" t="s">
        <v>510</v>
      </c>
      <c r="L50" s="64" t="s">
        <v>510</v>
      </c>
      <c r="M50" s="64" t="s">
        <v>510</v>
      </c>
      <c r="N50" s="64" t="s">
        <v>510</v>
      </c>
      <c r="O50" s="65" t="s">
        <v>510</v>
      </c>
      <c r="P50" s="48"/>
      <c r="Q50" s="48"/>
      <c r="R50" s="48"/>
      <c r="S50" s="48"/>
      <c r="T50" s="48"/>
      <c r="U50" s="48"/>
    </row>
    <row r="51" spans="1:21" ht="30.75" customHeight="1" x14ac:dyDescent="0.2">
      <c r="A51" s="48"/>
      <c r="B51" s="1222"/>
      <c r="C51" s="1223"/>
      <c r="D51" s="66"/>
      <c r="E51" s="1226" t="s">
        <v>17</v>
      </c>
      <c r="F51" s="1226"/>
      <c r="G51" s="1226"/>
      <c r="H51" s="1226"/>
      <c r="I51" s="1226"/>
      <c r="J51" s="1227"/>
      <c r="K51" s="63" t="s">
        <v>510</v>
      </c>
      <c r="L51" s="64" t="s">
        <v>510</v>
      </c>
      <c r="M51" s="64" t="s">
        <v>510</v>
      </c>
      <c r="N51" s="64" t="s">
        <v>510</v>
      </c>
      <c r="O51" s="65" t="s">
        <v>510</v>
      </c>
      <c r="P51" s="48"/>
      <c r="Q51" s="48"/>
      <c r="R51" s="48"/>
      <c r="S51" s="48"/>
      <c r="T51" s="48"/>
      <c r="U51" s="48"/>
    </row>
    <row r="52" spans="1:21" ht="30.75" customHeight="1" x14ac:dyDescent="0.2">
      <c r="A52" s="48"/>
      <c r="B52" s="1228" t="s">
        <v>18</v>
      </c>
      <c r="C52" s="1229"/>
      <c r="D52" s="66"/>
      <c r="E52" s="1226" t="s">
        <v>19</v>
      </c>
      <c r="F52" s="1226"/>
      <c r="G52" s="1226"/>
      <c r="H52" s="1226"/>
      <c r="I52" s="1226"/>
      <c r="J52" s="1227"/>
      <c r="K52" s="63">
        <v>247</v>
      </c>
      <c r="L52" s="64">
        <v>253</v>
      </c>
      <c r="M52" s="64">
        <v>237</v>
      </c>
      <c r="N52" s="64">
        <v>231</v>
      </c>
      <c r="O52" s="65">
        <v>238</v>
      </c>
      <c r="P52" s="48"/>
      <c r="Q52" s="48"/>
      <c r="R52" s="48"/>
      <c r="S52" s="48"/>
      <c r="T52" s="48"/>
      <c r="U52" s="48"/>
    </row>
    <row r="53" spans="1:21" ht="30.75" customHeight="1" thickBot="1" x14ac:dyDescent="0.25">
      <c r="A53" s="48"/>
      <c r="B53" s="1230" t="s">
        <v>20</v>
      </c>
      <c r="C53" s="1231"/>
      <c r="D53" s="67"/>
      <c r="E53" s="1232" t="s">
        <v>21</v>
      </c>
      <c r="F53" s="1232"/>
      <c r="G53" s="1232"/>
      <c r="H53" s="1232"/>
      <c r="I53" s="1232"/>
      <c r="J53" s="1233"/>
      <c r="K53" s="68">
        <v>104</v>
      </c>
      <c r="L53" s="69">
        <v>124</v>
      </c>
      <c r="M53" s="69">
        <v>138</v>
      </c>
      <c r="N53" s="69">
        <v>124</v>
      </c>
      <c r="O53" s="70">
        <v>115</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5">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2">
      <c r="B57" s="1234" t="s">
        <v>24</v>
      </c>
      <c r="C57" s="1235"/>
      <c r="D57" s="1238" t="s">
        <v>25</v>
      </c>
      <c r="E57" s="1239"/>
      <c r="F57" s="1239"/>
      <c r="G57" s="1239"/>
      <c r="H57" s="1239"/>
      <c r="I57" s="1239"/>
      <c r="J57" s="1240"/>
      <c r="K57" s="83"/>
      <c r="L57" s="84"/>
      <c r="M57" s="84"/>
      <c r="N57" s="84"/>
      <c r="O57" s="85"/>
    </row>
    <row r="58" spans="1:21" ht="31.5" customHeight="1" thickBot="1" x14ac:dyDescent="0.25">
      <c r="B58" s="1236"/>
      <c r="C58" s="1237"/>
      <c r="D58" s="1241" t="s">
        <v>26</v>
      </c>
      <c r="E58" s="1242"/>
      <c r="F58" s="1242"/>
      <c r="G58" s="1242"/>
      <c r="H58" s="1242"/>
      <c r="I58" s="1242"/>
      <c r="J58" s="1243"/>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JrL38+EYqZflkY7VY8njv5XetCl935hgWcOBh4yDi+Ftl8PJBBhbrnahPiOwixjy5XCBumIPJN3mqxnprvfOQ==" saltValue="/ym+5+ZrFPhs+8+09sECc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election activeCell="X113" sqref="X113"/>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552</v>
      </c>
      <c r="J40" s="100" t="s">
        <v>553</v>
      </c>
      <c r="K40" s="100" t="s">
        <v>554</v>
      </c>
      <c r="L40" s="100" t="s">
        <v>555</v>
      </c>
      <c r="M40" s="101" t="s">
        <v>556</v>
      </c>
    </row>
    <row r="41" spans="2:13" ht="27.75" customHeight="1" x14ac:dyDescent="0.2">
      <c r="B41" s="1244" t="s">
        <v>29</v>
      </c>
      <c r="C41" s="1245"/>
      <c r="D41" s="102"/>
      <c r="E41" s="1250" t="s">
        <v>30</v>
      </c>
      <c r="F41" s="1250"/>
      <c r="G41" s="1250"/>
      <c r="H41" s="1251"/>
      <c r="I41" s="351">
        <v>2127</v>
      </c>
      <c r="J41" s="352">
        <v>2035</v>
      </c>
      <c r="K41" s="352">
        <v>1874</v>
      </c>
      <c r="L41" s="352">
        <v>2448</v>
      </c>
      <c r="M41" s="353">
        <v>2510</v>
      </c>
    </row>
    <row r="42" spans="2:13" ht="27.75" customHeight="1" x14ac:dyDescent="0.2">
      <c r="B42" s="1246"/>
      <c r="C42" s="1247"/>
      <c r="D42" s="103"/>
      <c r="E42" s="1252" t="s">
        <v>31</v>
      </c>
      <c r="F42" s="1252"/>
      <c r="G42" s="1252"/>
      <c r="H42" s="1253"/>
      <c r="I42" s="354" t="s">
        <v>510</v>
      </c>
      <c r="J42" s="355" t="s">
        <v>510</v>
      </c>
      <c r="K42" s="355" t="s">
        <v>510</v>
      </c>
      <c r="L42" s="355" t="s">
        <v>510</v>
      </c>
      <c r="M42" s="356" t="s">
        <v>510</v>
      </c>
    </row>
    <row r="43" spans="2:13" ht="27.75" customHeight="1" x14ac:dyDescent="0.2">
      <c r="B43" s="1246"/>
      <c r="C43" s="1247"/>
      <c r="D43" s="103"/>
      <c r="E43" s="1252" t="s">
        <v>32</v>
      </c>
      <c r="F43" s="1252"/>
      <c r="G43" s="1252"/>
      <c r="H43" s="1253"/>
      <c r="I43" s="354">
        <v>623</v>
      </c>
      <c r="J43" s="355">
        <v>572</v>
      </c>
      <c r="K43" s="355">
        <v>520</v>
      </c>
      <c r="L43" s="355">
        <v>467</v>
      </c>
      <c r="M43" s="356">
        <v>413</v>
      </c>
    </row>
    <row r="44" spans="2:13" ht="27.75" customHeight="1" x14ac:dyDescent="0.2">
      <c r="B44" s="1246"/>
      <c r="C44" s="1247"/>
      <c r="D44" s="103"/>
      <c r="E44" s="1252" t="s">
        <v>33</v>
      </c>
      <c r="F44" s="1252"/>
      <c r="G44" s="1252"/>
      <c r="H44" s="1253"/>
      <c r="I44" s="354">
        <v>47</v>
      </c>
      <c r="J44" s="355">
        <v>40</v>
      </c>
      <c r="K44" s="355">
        <v>35</v>
      </c>
      <c r="L44" s="355">
        <v>30</v>
      </c>
      <c r="M44" s="356">
        <v>27</v>
      </c>
    </row>
    <row r="45" spans="2:13" ht="27.75" customHeight="1" x14ac:dyDescent="0.2">
      <c r="B45" s="1246"/>
      <c r="C45" s="1247"/>
      <c r="D45" s="103"/>
      <c r="E45" s="1252" t="s">
        <v>34</v>
      </c>
      <c r="F45" s="1252"/>
      <c r="G45" s="1252"/>
      <c r="H45" s="1253"/>
      <c r="I45" s="354">
        <v>344</v>
      </c>
      <c r="J45" s="355">
        <v>313</v>
      </c>
      <c r="K45" s="355">
        <v>271</v>
      </c>
      <c r="L45" s="355">
        <v>277</v>
      </c>
      <c r="M45" s="356">
        <v>287</v>
      </c>
    </row>
    <row r="46" spans="2:13" ht="27.75" customHeight="1" x14ac:dyDescent="0.2">
      <c r="B46" s="1246"/>
      <c r="C46" s="1247"/>
      <c r="D46" s="104"/>
      <c r="E46" s="1252" t="s">
        <v>35</v>
      </c>
      <c r="F46" s="1252"/>
      <c r="G46" s="1252"/>
      <c r="H46" s="1253"/>
      <c r="I46" s="354" t="s">
        <v>510</v>
      </c>
      <c r="J46" s="355" t="s">
        <v>510</v>
      </c>
      <c r="K46" s="355" t="s">
        <v>510</v>
      </c>
      <c r="L46" s="355" t="s">
        <v>510</v>
      </c>
      <c r="M46" s="356" t="s">
        <v>510</v>
      </c>
    </row>
    <row r="47" spans="2:13" ht="27.75" customHeight="1" x14ac:dyDescent="0.2">
      <c r="B47" s="1246"/>
      <c r="C47" s="1247"/>
      <c r="D47" s="105"/>
      <c r="E47" s="1254" t="s">
        <v>36</v>
      </c>
      <c r="F47" s="1255"/>
      <c r="G47" s="1255"/>
      <c r="H47" s="1256"/>
      <c r="I47" s="354" t="s">
        <v>510</v>
      </c>
      <c r="J47" s="355" t="s">
        <v>510</v>
      </c>
      <c r="K47" s="355" t="s">
        <v>510</v>
      </c>
      <c r="L47" s="355" t="s">
        <v>510</v>
      </c>
      <c r="M47" s="356" t="s">
        <v>510</v>
      </c>
    </row>
    <row r="48" spans="2:13" ht="27.75" customHeight="1" x14ac:dyDescent="0.2">
      <c r="B48" s="1246"/>
      <c r="C48" s="1247"/>
      <c r="D48" s="103"/>
      <c r="E48" s="1252" t="s">
        <v>37</v>
      </c>
      <c r="F48" s="1252"/>
      <c r="G48" s="1252"/>
      <c r="H48" s="1253"/>
      <c r="I48" s="354" t="s">
        <v>510</v>
      </c>
      <c r="J48" s="355" t="s">
        <v>510</v>
      </c>
      <c r="K48" s="355" t="s">
        <v>510</v>
      </c>
      <c r="L48" s="355" t="s">
        <v>510</v>
      </c>
      <c r="M48" s="356" t="s">
        <v>510</v>
      </c>
    </row>
    <row r="49" spans="2:13" ht="27.75" customHeight="1" x14ac:dyDescent="0.2">
      <c r="B49" s="1248"/>
      <c r="C49" s="1249"/>
      <c r="D49" s="103"/>
      <c r="E49" s="1252" t="s">
        <v>38</v>
      </c>
      <c r="F49" s="1252"/>
      <c r="G49" s="1252"/>
      <c r="H49" s="1253"/>
      <c r="I49" s="354" t="s">
        <v>510</v>
      </c>
      <c r="J49" s="355" t="s">
        <v>510</v>
      </c>
      <c r="K49" s="355" t="s">
        <v>510</v>
      </c>
      <c r="L49" s="355" t="s">
        <v>510</v>
      </c>
      <c r="M49" s="356" t="s">
        <v>510</v>
      </c>
    </row>
    <row r="50" spans="2:13" ht="27.75" customHeight="1" x14ac:dyDescent="0.2">
      <c r="B50" s="1257" t="s">
        <v>39</v>
      </c>
      <c r="C50" s="1258"/>
      <c r="D50" s="106"/>
      <c r="E50" s="1252" t="s">
        <v>40</v>
      </c>
      <c r="F50" s="1252"/>
      <c r="G50" s="1252"/>
      <c r="H50" s="1253"/>
      <c r="I50" s="354">
        <v>3247</v>
      </c>
      <c r="J50" s="355">
        <v>3458</v>
      </c>
      <c r="K50" s="355">
        <v>3729</v>
      </c>
      <c r="L50" s="355">
        <v>4736</v>
      </c>
      <c r="M50" s="356">
        <v>5098</v>
      </c>
    </row>
    <row r="51" spans="2:13" ht="27.75" customHeight="1" x14ac:dyDescent="0.2">
      <c r="B51" s="1246"/>
      <c r="C51" s="1247"/>
      <c r="D51" s="103"/>
      <c r="E51" s="1252" t="s">
        <v>41</v>
      </c>
      <c r="F51" s="1252"/>
      <c r="G51" s="1252"/>
      <c r="H51" s="1253"/>
      <c r="I51" s="354" t="s">
        <v>510</v>
      </c>
      <c r="J51" s="355" t="s">
        <v>510</v>
      </c>
      <c r="K51" s="355" t="s">
        <v>510</v>
      </c>
      <c r="L51" s="355" t="s">
        <v>510</v>
      </c>
      <c r="M51" s="356" t="s">
        <v>510</v>
      </c>
    </row>
    <row r="52" spans="2:13" ht="27.75" customHeight="1" x14ac:dyDescent="0.2">
      <c r="B52" s="1248"/>
      <c r="C52" s="1249"/>
      <c r="D52" s="103"/>
      <c r="E52" s="1252" t="s">
        <v>42</v>
      </c>
      <c r="F52" s="1252"/>
      <c r="G52" s="1252"/>
      <c r="H52" s="1253"/>
      <c r="I52" s="354">
        <v>2312</v>
      </c>
      <c r="J52" s="355">
        <v>2248</v>
      </c>
      <c r="K52" s="355">
        <v>2170</v>
      </c>
      <c r="L52" s="355">
        <v>2574</v>
      </c>
      <c r="M52" s="356">
        <v>2712</v>
      </c>
    </row>
    <row r="53" spans="2:13" ht="27.75" customHeight="1" thickBot="1" x14ac:dyDescent="0.25">
      <c r="B53" s="1259" t="s">
        <v>43</v>
      </c>
      <c r="C53" s="1260"/>
      <c r="D53" s="107"/>
      <c r="E53" s="1261" t="s">
        <v>44</v>
      </c>
      <c r="F53" s="1261"/>
      <c r="G53" s="1261"/>
      <c r="H53" s="1262"/>
      <c r="I53" s="357">
        <v>-2418</v>
      </c>
      <c r="J53" s="358">
        <v>-2746</v>
      </c>
      <c r="K53" s="358">
        <v>-3199</v>
      </c>
      <c r="L53" s="358">
        <v>-4087</v>
      </c>
      <c r="M53" s="359">
        <v>-4573</v>
      </c>
    </row>
    <row r="54" spans="2:13" ht="27.75" customHeight="1" x14ac:dyDescent="0.2">
      <c r="B54" s="108" t="s">
        <v>45</v>
      </c>
      <c r="C54" s="109"/>
      <c r="D54" s="109"/>
      <c r="E54" s="110"/>
      <c r="F54" s="110"/>
      <c r="G54" s="110"/>
      <c r="H54" s="110"/>
      <c r="I54" s="111"/>
      <c r="J54" s="111"/>
      <c r="K54" s="111"/>
      <c r="L54" s="111"/>
      <c r="M54" s="111"/>
    </row>
    <row r="55" spans="2:13" ht="13.2" x14ac:dyDescent="0.2"/>
  </sheetData>
  <sheetProtection algorithmName="SHA-512" hashValue="mFPqlmQ3naOuLz3xvZrfdFE7WQMftbGCUbzhgVNh5TzxUnnV8LS6576NDLUmLdDhdYOhAvnG0H2iM9zNTV2LUg==" saltValue="hP6R72bBxNS15fWqgDCom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view="pageBreakPreview" zoomScale="75" zoomScaleNormal="70" zoomScaleSheetLayoutView="75" workbookViewId="0">
      <selection activeCell="X113" sqref="X113"/>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46</v>
      </c>
    </row>
    <row r="54" spans="2:8" ht="29.25" customHeight="1" thickBot="1" x14ac:dyDescent="0.3">
      <c r="B54" s="113" t="s">
        <v>1</v>
      </c>
      <c r="C54" s="114"/>
      <c r="D54" s="114"/>
      <c r="E54" s="115" t="s">
        <v>2</v>
      </c>
      <c r="F54" s="116" t="s">
        <v>554</v>
      </c>
      <c r="G54" s="116" t="s">
        <v>555</v>
      </c>
      <c r="H54" s="117" t="s">
        <v>556</v>
      </c>
    </row>
    <row r="55" spans="2:8" ht="52.5" customHeight="1" x14ac:dyDescent="0.2">
      <c r="B55" s="118"/>
      <c r="C55" s="1271" t="s">
        <v>47</v>
      </c>
      <c r="D55" s="1271"/>
      <c r="E55" s="1272"/>
      <c r="F55" s="119">
        <v>1195</v>
      </c>
      <c r="G55" s="119">
        <v>1214</v>
      </c>
      <c r="H55" s="120">
        <v>1164</v>
      </c>
    </row>
    <row r="56" spans="2:8" ht="52.5" customHeight="1" x14ac:dyDescent="0.2">
      <c r="B56" s="121"/>
      <c r="C56" s="1273" t="s">
        <v>48</v>
      </c>
      <c r="D56" s="1273"/>
      <c r="E56" s="1274"/>
      <c r="F56" s="122">
        <v>9</v>
      </c>
      <c r="G56" s="122">
        <v>9</v>
      </c>
      <c r="H56" s="123">
        <v>9</v>
      </c>
    </row>
    <row r="57" spans="2:8" ht="53.25" customHeight="1" x14ac:dyDescent="0.2">
      <c r="B57" s="121"/>
      <c r="C57" s="1275" t="s">
        <v>49</v>
      </c>
      <c r="D57" s="1275"/>
      <c r="E57" s="1276"/>
      <c r="F57" s="124">
        <v>3319</v>
      </c>
      <c r="G57" s="124">
        <v>3837</v>
      </c>
      <c r="H57" s="125">
        <v>4461</v>
      </c>
    </row>
    <row r="58" spans="2:8" ht="45.75" customHeight="1" x14ac:dyDescent="0.2">
      <c r="B58" s="126"/>
      <c r="C58" s="1263" t="s">
        <v>586</v>
      </c>
      <c r="D58" s="1264"/>
      <c r="E58" s="1265"/>
      <c r="F58" s="127">
        <v>1330</v>
      </c>
      <c r="G58" s="127">
        <v>1330</v>
      </c>
      <c r="H58" s="128">
        <v>1510</v>
      </c>
    </row>
    <row r="59" spans="2:8" ht="45.75" customHeight="1" x14ac:dyDescent="0.2">
      <c r="B59" s="126"/>
      <c r="C59" s="1263" t="s">
        <v>587</v>
      </c>
      <c r="D59" s="1264"/>
      <c r="E59" s="1265"/>
      <c r="F59" s="127">
        <v>204</v>
      </c>
      <c r="G59" s="127">
        <v>1105</v>
      </c>
      <c r="H59" s="128">
        <v>1086</v>
      </c>
    </row>
    <row r="60" spans="2:8" ht="45.75" customHeight="1" x14ac:dyDescent="0.2">
      <c r="B60" s="126"/>
      <c r="C60" s="1263" t="s">
        <v>588</v>
      </c>
      <c r="D60" s="1264"/>
      <c r="E60" s="1265"/>
      <c r="F60" s="127">
        <v>673</v>
      </c>
      <c r="G60" s="127">
        <v>206</v>
      </c>
      <c r="H60" s="128">
        <v>420</v>
      </c>
    </row>
    <row r="61" spans="2:8" ht="45.75" customHeight="1" x14ac:dyDescent="0.2">
      <c r="B61" s="126"/>
      <c r="C61" s="1263" t="s">
        <v>589</v>
      </c>
      <c r="D61" s="1264"/>
      <c r="E61" s="1265"/>
      <c r="F61" s="127">
        <v>171</v>
      </c>
      <c r="G61" s="127">
        <v>206</v>
      </c>
      <c r="H61" s="128">
        <v>241</v>
      </c>
    </row>
    <row r="62" spans="2:8" ht="45.75" customHeight="1" thickBot="1" x14ac:dyDescent="0.25">
      <c r="B62" s="129"/>
      <c r="C62" s="1266" t="s">
        <v>590</v>
      </c>
      <c r="D62" s="1267"/>
      <c r="E62" s="1268"/>
      <c r="F62" s="130">
        <v>145</v>
      </c>
      <c r="G62" s="130">
        <v>180</v>
      </c>
      <c r="H62" s="131">
        <v>215</v>
      </c>
    </row>
    <row r="63" spans="2:8" ht="52.5" customHeight="1" thickBot="1" x14ac:dyDescent="0.25">
      <c r="B63" s="132"/>
      <c r="C63" s="1269" t="s">
        <v>50</v>
      </c>
      <c r="D63" s="1269"/>
      <c r="E63" s="1270"/>
      <c r="F63" s="133">
        <v>4524</v>
      </c>
      <c r="G63" s="133">
        <v>5060</v>
      </c>
      <c r="H63" s="134">
        <v>5634</v>
      </c>
    </row>
    <row r="64" spans="2:8" ht="13.2" x14ac:dyDescent="0.2"/>
  </sheetData>
  <sheetProtection algorithmName="SHA-512" hashValue="yfC3WhH/0BbvawucbWfCY2BzFkyFXTk0wZ+nbUQXyGmiMP6wabKHRKknJmbmh4PGJui8gHSnaHD7KqnWOS1L/A==" saltValue="FOv+WG811aDTm3TZMtwR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election activeCell="X113" sqref="X113"/>
    </sheetView>
  </sheetViews>
  <sheetFormatPr defaultColWidth="0" defaultRowHeight="13.5" customHeight="1" zeroHeight="1" x14ac:dyDescent="0.2"/>
  <cols>
    <col min="1" max="1" width="6.33203125" style="370" customWidth="1"/>
    <col min="2" max="107" width="2.44140625" style="370" customWidth="1"/>
    <col min="108" max="108" width="6.109375" style="377" customWidth="1"/>
    <col min="109" max="109" width="5.88671875" style="376" customWidth="1"/>
    <col min="110" max="16384" width="8.6640625" style="370" hidden="1"/>
  </cols>
  <sheetData>
    <row r="1" spans="1:109" ht="42.75" customHeight="1" x14ac:dyDescent="0.2">
      <c r="A1" s="368"/>
      <c r="B1" s="369"/>
      <c r="DD1" s="370"/>
      <c r="DE1" s="370"/>
    </row>
    <row r="2" spans="1:109" ht="25.5" customHeight="1" x14ac:dyDescent="0.2">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2">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ht="13.2" x14ac:dyDescent="0.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ht="13.2" x14ac:dyDescent="0.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ht="13.2" x14ac:dyDescent="0.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ht="13.2" x14ac:dyDescent="0.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ht="13.2" x14ac:dyDescent="0.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ht="13.2" x14ac:dyDescent="0.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ht="13.2" x14ac:dyDescent="0.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ht="13.2" x14ac:dyDescent="0.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ht="13.2" x14ac:dyDescent="0.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ht="13.2" x14ac:dyDescent="0.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ht="13.2" x14ac:dyDescent="0.2">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ht="13.2" x14ac:dyDescent="0.2">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ht="13.2" x14ac:dyDescent="0.2">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ht="13.2" x14ac:dyDescent="0.2">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ht="13.2" x14ac:dyDescent="0.2">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2" x14ac:dyDescent="0.2">
      <c r="DD19" s="370"/>
      <c r="DE19" s="370"/>
    </row>
    <row r="20" spans="1:109" ht="13.2" x14ac:dyDescent="0.2">
      <c r="DD20" s="370"/>
      <c r="DE20" s="370"/>
    </row>
    <row r="21" spans="1:109" ht="17.25" customHeight="1" x14ac:dyDescent="0.2">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2">
      <c r="B22" s="376"/>
    </row>
    <row r="23" spans="1:109" ht="13.2" x14ac:dyDescent="0.2">
      <c r="B23" s="376"/>
    </row>
    <row r="24" spans="1:109" ht="13.2" x14ac:dyDescent="0.2">
      <c r="B24" s="376"/>
    </row>
    <row r="25" spans="1:109" ht="13.2" x14ac:dyDescent="0.2">
      <c r="B25" s="376"/>
    </row>
    <row r="26" spans="1:109" ht="13.2" x14ac:dyDescent="0.2">
      <c r="B26" s="376"/>
    </row>
    <row r="27" spans="1:109" ht="13.2" x14ac:dyDescent="0.2">
      <c r="B27" s="376"/>
    </row>
    <row r="28" spans="1:109" ht="13.2" x14ac:dyDescent="0.2">
      <c r="B28" s="376"/>
    </row>
    <row r="29" spans="1:109" ht="13.2" x14ac:dyDescent="0.2">
      <c r="B29" s="376"/>
    </row>
    <row r="30" spans="1:109" ht="13.2" x14ac:dyDescent="0.2">
      <c r="B30" s="376"/>
    </row>
    <row r="31" spans="1:109" ht="13.2" x14ac:dyDescent="0.2">
      <c r="B31" s="376"/>
    </row>
    <row r="32" spans="1:109" ht="13.2" x14ac:dyDescent="0.2">
      <c r="B32" s="376"/>
    </row>
    <row r="33" spans="2:109" ht="13.2" x14ac:dyDescent="0.2">
      <c r="B33" s="376"/>
    </row>
    <row r="34" spans="2:109" ht="13.2" x14ac:dyDescent="0.2">
      <c r="B34" s="376"/>
    </row>
    <row r="35" spans="2:109" ht="13.2" x14ac:dyDescent="0.2">
      <c r="B35" s="376"/>
    </row>
    <row r="36" spans="2:109" ht="13.2" x14ac:dyDescent="0.2">
      <c r="B36" s="376"/>
    </row>
    <row r="37" spans="2:109" ht="13.2" x14ac:dyDescent="0.2">
      <c r="B37" s="376"/>
    </row>
    <row r="38" spans="2:109" ht="13.2" x14ac:dyDescent="0.2">
      <c r="B38" s="376"/>
    </row>
    <row r="39" spans="2:109" ht="13.2" x14ac:dyDescent="0.2">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ht="13.2" x14ac:dyDescent="0.2">
      <c r="B40" s="381"/>
      <c r="DD40" s="381"/>
      <c r="DE40" s="370"/>
    </row>
    <row r="41" spans="2:109" ht="16.2" x14ac:dyDescent="0.2">
      <c r="B41" s="382" t="s">
        <v>592</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ht="13.2" x14ac:dyDescent="0.2">
      <c r="B42" s="376"/>
      <c r="G42" s="383"/>
      <c r="I42" s="384"/>
      <c r="J42" s="384"/>
      <c r="K42" s="384"/>
      <c r="AM42" s="383"/>
      <c r="AN42" s="383" t="s">
        <v>593</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2">
      <c r="B43" s="376"/>
      <c r="AN43" s="1290" t="s">
        <v>601</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ht="13.2" x14ac:dyDescent="0.2">
      <c r="B44" s="376"/>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ht="13.2" x14ac:dyDescent="0.2">
      <c r="B45" s="376"/>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ht="13.2" x14ac:dyDescent="0.2">
      <c r="B46" s="376"/>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ht="13.2" x14ac:dyDescent="0.2">
      <c r="B47" s="376"/>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ht="13.2" x14ac:dyDescent="0.2">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ht="13.2" x14ac:dyDescent="0.2">
      <c r="B49" s="376"/>
      <c r="AN49" s="370" t="s">
        <v>594</v>
      </c>
    </row>
    <row r="50" spans="1:109" ht="13.2" x14ac:dyDescent="0.2">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552</v>
      </c>
      <c r="BQ50" s="1282"/>
      <c r="BR50" s="1282"/>
      <c r="BS50" s="1282"/>
      <c r="BT50" s="1282"/>
      <c r="BU50" s="1282"/>
      <c r="BV50" s="1282"/>
      <c r="BW50" s="1282"/>
      <c r="BX50" s="1282" t="s">
        <v>553</v>
      </c>
      <c r="BY50" s="1282"/>
      <c r="BZ50" s="1282"/>
      <c r="CA50" s="1282"/>
      <c r="CB50" s="1282"/>
      <c r="CC50" s="1282"/>
      <c r="CD50" s="1282"/>
      <c r="CE50" s="1282"/>
      <c r="CF50" s="1282" t="s">
        <v>554</v>
      </c>
      <c r="CG50" s="1282"/>
      <c r="CH50" s="1282"/>
      <c r="CI50" s="1282"/>
      <c r="CJ50" s="1282"/>
      <c r="CK50" s="1282"/>
      <c r="CL50" s="1282"/>
      <c r="CM50" s="1282"/>
      <c r="CN50" s="1282" t="s">
        <v>555</v>
      </c>
      <c r="CO50" s="1282"/>
      <c r="CP50" s="1282"/>
      <c r="CQ50" s="1282"/>
      <c r="CR50" s="1282"/>
      <c r="CS50" s="1282"/>
      <c r="CT50" s="1282"/>
      <c r="CU50" s="1282"/>
      <c r="CV50" s="1282" t="s">
        <v>556</v>
      </c>
      <c r="CW50" s="1282"/>
      <c r="CX50" s="1282"/>
      <c r="CY50" s="1282"/>
      <c r="CZ50" s="1282"/>
      <c r="DA50" s="1282"/>
      <c r="DB50" s="1282"/>
      <c r="DC50" s="1282"/>
    </row>
    <row r="51" spans="1:109" ht="13.5" customHeight="1" x14ac:dyDescent="0.2">
      <c r="B51" s="376"/>
      <c r="G51" s="1285"/>
      <c r="H51" s="1285"/>
      <c r="I51" s="1299"/>
      <c r="J51" s="1299"/>
      <c r="K51" s="1284"/>
      <c r="L51" s="1284"/>
      <c r="M51" s="1284"/>
      <c r="N51" s="1284"/>
      <c r="AM51" s="385"/>
      <c r="AN51" s="1280" t="s">
        <v>595</v>
      </c>
      <c r="AO51" s="1280"/>
      <c r="AP51" s="1280"/>
      <c r="AQ51" s="1280"/>
      <c r="AR51" s="1280"/>
      <c r="AS51" s="1280"/>
      <c r="AT51" s="1280"/>
      <c r="AU51" s="1280"/>
      <c r="AV51" s="1280"/>
      <c r="AW51" s="1280"/>
      <c r="AX51" s="1280"/>
      <c r="AY51" s="1280"/>
      <c r="AZ51" s="1280"/>
      <c r="BA51" s="1280"/>
      <c r="BB51" s="1280" t="s">
        <v>596</v>
      </c>
      <c r="BC51" s="1280"/>
      <c r="BD51" s="1280"/>
      <c r="BE51" s="1280"/>
      <c r="BF51" s="1280"/>
      <c r="BG51" s="1280"/>
      <c r="BH51" s="1280"/>
      <c r="BI51" s="1280"/>
      <c r="BJ51" s="1280"/>
      <c r="BK51" s="1280"/>
      <c r="BL51" s="1280"/>
      <c r="BM51" s="1280"/>
      <c r="BN51" s="1280"/>
      <c r="BO51" s="1280"/>
      <c r="BP51" s="1289"/>
      <c r="BQ51" s="1277"/>
      <c r="BR51" s="1277"/>
      <c r="BS51" s="1277"/>
      <c r="BT51" s="1277"/>
      <c r="BU51" s="1277"/>
      <c r="BV51" s="1277"/>
      <c r="BW51" s="1277"/>
      <c r="BX51" s="1289"/>
      <c r="BY51" s="1277"/>
      <c r="BZ51" s="1277"/>
      <c r="CA51" s="1277"/>
      <c r="CB51" s="1277"/>
      <c r="CC51" s="1277"/>
      <c r="CD51" s="1277"/>
      <c r="CE51" s="1277"/>
      <c r="CF51" s="1289"/>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ht="13.2" x14ac:dyDescent="0.2">
      <c r="B52" s="376"/>
      <c r="G52" s="1285"/>
      <c r="H52" s="1285"/>
      <c r="I52" s="1299"/>
      <c r="J52" s="1299"/>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2" x14ac:dyDescent="0.2">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597</v>
      </c>
      <c r="BC53" s="1280"/>
      <c r="BD53" s="1280"/>
      <c r="BE53" s="1280"/>
      <c r="BF53" s="1280"/>
      <c r="BG53" s="1280"/>
      <c r="BH53" s="1280"/>
      <c r="BI53" s="1280"/>
      <c r="BJ53" s="1280"/>
      <c r="BK53" s="1280"/>
      <c r="BL53" s="1280"/>
      <c r="BM53" s="1280"/>
      <c r="BN53" s="1280"/>
      <c r="BO53" s="1280"/>
      <c r="BP53" s="1289"/>
      <c r="BQ53" s="1277"/>
      <c r="BR53" s="1277"/>
      <c r="BS53" s="1277"/>
      <c r="BT53" s="1277"/>
      <c r="BU53" s="1277"/>
      <c r="BV53" s="1277"/>
      <c r="BW53" s="1277"/>
      <c r="BX53" s="1289"/>
      <c r="BY53" s="1277"/>
      <c r="BZ53" s="1277"/>
      <c r="CA53" s="1277"/>
      <c r="CB53" s="1277"/>
      <c r="CC53" s="1277"/>
      <c r="CD53" s="1277"/>
      <c r="CE53" s="1277"/>
      <c r="CF53" s="1289"/>
      <c r="CG53" s="1277"/>
      <c r="CH53" s="1277"/>
      <c r="CI53" s="1277"/>
      <c r="CJ53" s="1277"/>
      <c r="CK53" s="1277"/>
      <c r="CL53" s="1277"/>
      <c r="CM53" s="1277"/>
      <c r="CN53" s="1277">
        <v>41.3</v>
      </c>
      <c r="CO53" s="1277"/>
      <c r="CP53" s="1277"/>
      <c r="CQ53" s="1277"/>
      <c r="CR53" s="1277"/>
      <c r="CS53" s="1277"/>
      <c r="CT53" s="1277"/>
      <c r="CU53" s="1277"/>
      <c r="CV53" s="1277">
        <v>42.8</v>
      </c>
      <c r="CW53" s="1277"/>
      <c r="CX53" s="1277"/>
      <c r="CY53" s="1277"/>
      <c r="CZ53" s="1277"/>
      <c r="DA53" s="1277"/>
      <c r="DB53" s="1277"/>
      <c r="DC53" s="1277"/>
    </row>
    <row r="54" spans="1:109" ht="13.2" x14ac:dyDescent="0.2">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2" x14ac:dyDescent="0.2">
      <c r="A55" s="384"/>
      <c r="B55" s="376"/>
      <c r="G55" s="1283"/>
      <c r="H55" s="1283"/>
      <c r="I55" s="1283"/>
      <c r="J55" s="1283"/>
      <c r="K55" s="1284"/>
      <c r="L55" s="1284"/>
      <c r="M55" s="1284"/>
      <c r="N55" s="1284"/>
      <c r="AN55" s="1282" t="s">
        <v>598</v>
      </c>
      <c r="AO55" s="1282"/>
      <c r="AP55" s="1282"/>
      <c r="AQ55" s="1282"/>
      <c r="AR55" s="1282"/>
      <c r="AS55" s="1282"/>
      <c r="AT55" s="1282"/>
      <c r="AU55" s="1282"/>
      <c r="AV55" s="1282"/>
      <c r="AW55" s="1282"/>
      <c r="AX55" s="1282"/>
      <c r="AY55" s="1282"/>
      <c r="AZ55" s="1282"/>
      <c r="BA55" s="1282"/>
      <c r="BB55" s="1280" t="s">
        <v>596</v>
      </c>
      <c r="BC55" s="1280"/>
      <c r="BD55" s="1280"/>
      <c r="BE55" s="1280"/>
      <c r="BF55" s="1280"/>
      <c r="BG55" s="1280"/>
      <c r="BH55" s="1280"/>
      <c r="BI55" s="1280"/>
      <c r="BJ55" s="1280"/>
      <c r="BK55" s="1280"/>
      <c r="BL55" s="1280"/>
      <c r="BM55" s="1280"/>
      <c r="BN55" s="1280"/>
      <c r="BO55" s="1280"/>
      <c r="BP55" s="1289"/>
      <c r="BQ55" s="1277"/>
      <c r="BR55" s="1277"/>
      <c r="BS55" s="1277"/>
      <c r="BT55" s="1277"/>
      <c r="BU55" s="1277"/>
      <c r="BV55" s="1277"/>
      <c r="BW55" s="1277"/>
      <c r="BX55" s="1289"/>
      <c r="BY55" s="1277"/>
      <c r="BZ55" s="1277"/>
      <c r="CA55" s="1277"/>
      <c r="CB55" s="1277"/>
      <c r="CC55" s="1277"/>
      <c r="CD55" s="1277"/>
      <c r="CE55" s="1277"/>
      <c r="CF55" s="1289"/>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ht="13.2" x14ac:dyDescent="0.2">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ht="13.2" x14ac:dyDescent="0.2">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597</v>
      </c>
      <c r="BC57" s="1280"/>
      <c r="BD57" s="1280"/>
      <c r="BE57" s="1280"/>
      <c r="BF57" s="1280"/>
      <c r="BG57" s="1280"/>
      <c r="BH57" s="1280"/>
      <c r="BI57" s="1280"/>
      <c r="BJ57" s="1280"/>
      <c r="BK57" s="1280"/>
      <c r="BL57" s="1280"/>
      <c r="BM57" s="1280"/>
      <c r="BN57" s="1280"/>
      <c r="BO57" s="1280"/>
      <c r="BP57" s="1289"/>
      <c r="BQ57" s="1277"/>
      <c r="BR57" s="1277"/>
      <c r="BS57" s="1277"/>
      <c r="BT57" s="1277"/>
      <c r="BU57" s="1277"/>
      <c r="BV57" s="1277"/>
      <c r="BW57" s="1277"/>
      <c r="BX57" s="1289"/>
      <c r="BY57" s="1277"/>
      <c r="BZ57" s="1277"/>
      <c r="CA57" s="1277"/>
      <c r="CB57" s="1277"/>
      <c r="CC57" s="1277"/>
      <c r="CD57" s="1277"/>
      <c r="CE57" s="1277"/>
      <c r="CF57" s="1289"/>
      <c r="CG57" s="1277"/>
      <c r="CH57" s="1277"/>
      <c r="CI57" s="1277"/>
      <c r="CJ57" s="1277"/>
      <c r="CK57" s="1277"/>
      <c r="CL57" s="1277"/>
      <c r="CM57" s="1277"/>
      <c r="CN57" s="1277">
        <v>61.5</v>
      </c>
      <c r="CO57" s="1277"/>
      <c r="CP57" s="1277"/>
      <c r="CQ57" s="1277"/>
      <c r="CR57" s="1277"/>
      <c r="CS57" s="1277"/>
      <c r="CT57" s="1277"/>
      <c r="CU57" s="1277"/>
      <c r="CV57" s="1277">
        <v>62.3</v>
      </c>
      <c r="CW57" s="1277"/>
      <c r="CX57" s="1277"/>
      <c r="CY57" s="1277"/>
      <c r="CZ57" s="1277"/>
      <c r="DA57" s="1277"/>
      <c r="DB57" s="1277"/>
      <c r="DC57" s="1277"/>
      <c r="DD57" s="389"/>
      <c r="DE57" s="388"/>
    </row>
    <row r="58" spans="1:109" s="384" customFormat="1" ht="13.2" x14ac:dyDescent="0.2">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ht="13.2" x14ac:dyDescent="0.2">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ht="13.2" x14ac:dyDescent="0.2">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ht="13.2" x14ac:dyDescent="0.2">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ht="13.2" x14ac:dyDescent="0.2">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6.2" x14ac:dyDescent="0.2">
      <c r="B63" s="395" t="s">
        <v>599</v>
      </c>
    </row>
    <row r="64" spans="1:109" ht="13.2" x14ac:dyDescent="0.2">
      <c r="B64" s="376"/>
      <c r="G64" s="383"/>
      <c r="I64" s="396"/>
      <c r="J64" s="396"/>
      <c r="K64" s="396"/>
      <c r="L64" s="396"/>
      <c r="M64" s="396"/>
      <c r="N64" s="397"/>
      <c r="AM64" s="383"/>
      <c r="AN64" s="383" t="s">
        <v>593</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2" x14ac:dyDescent="0.2">
      <c r="B65" s="376"/>
      <c r="AN65" s="1290" t="s">
        <v>602</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ht="13.2" x14ac:dyDescent="0.2">
      <c r="B66" s="376"/>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ht="13.2" x14ac:dyDescent="0.2">
      <c r="B67" s="376"/>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ht="13.2" x14ac:dyDescent="0.2">
      <c r="B68" s="376"/>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ht="13.2" x14ac:dyDescent="0.2">
      <c r="B69" s="376"/>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ht="13.2" x14ac:dyDescent="0.2">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ht="13.2" x14ac:dyDescent="0.2">
      <c r="B71" s="376"/>
      <c r="G71" s="401"/>
      <c r="I71" s="402"/>
      <c r="J71" s="399"/>
      <c r="K71" s="399"/>
      <c r="L71" s="400"/>
      <c r="M71" s="399"/>
      <c r="N71" s="400"/>
      <c r="AM71" s="401"/>
      <c r="AN71" s="370" t="s">
        <v>594</v>
      </c>
    </row>
    <row r="72" spans="2:107" ht="13.2" x14ac:dyDescent="0.2">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552</v>
      </c>
      <c r="BQ72" s="1282"/>
      <c r="BR72" s="1282"/>
      <c r="BS72" s="1282"/>
      <c r="BT72" s="1282"/>
      <c r="BU72" s="1282"/>
      <c r="BV72" s="1282"/>
      <c r="BW72" s="1282"/>
      <c r="BX72" s="1282" t="s">
        <v>553</v>
      </c>
      <c r="BY72" s="1282"/>
      <c r="BZ72" s="1282"/>
      <c r="CA72" s="1282"/>
      <c r="CB72" s="1282"/>
      <c r="CC72" s="1282"/>
      <c r="CD72" s="1282"/>
      <c r="CE72" s="1282"/>
      <c r="CF72" s="1282" t="s">
        <v>554</v>
      </c>
      <c r="CG72" s="1282"/>
      <c r="CH72" s="1282"/>
      <c r="CI72" s="1282"/>
      <c r="CJ72" s="1282"/>
      <c r="CK72" s="1282"/>
      <c r="CL72" s="1282"/>
      <c r="CM72" s="1282"/>
      <c r="CN72" s="1282" t="s">
        <v>555</v>
      </c>
      <c r="CO72" s="1282"/>
      <c r="CP72" s="1282"/>
      <c r="CQ72" s="1282"/>
      <c r="CR72" s="1282"/>
      <c r="CS72" s="1282"/>
      <c r="CT72" s="1282"/>
      <c r="CU72" s="1282"/>
      <c r="CV72" s="1282" t="s">
        <v>556</v>
      </c>
      <c r="CW72" s="1282"/>
      <c r="CX72" s="1282"/>
      <c r="CY72" s="1282"/>
      <c r="CZ72" s="1282"/>
      <c r="DA72" s="1282"/>
      <c r="DB72" s="1282"/>
      <c r="DC72" s="1282"/>
    </row>
    <row r="73" spans="2:107" ht="13.2" x14ac:dyDescent="0.2">
      <c r="B73" s="376"/>
      <c r="G73" s="1285"/>
      <c r="H73" s="1285"/>
      <c r="I73" s="1285"/>
      <c r="J73" s="1285"/>
      <c r="K73" s="1281"/>
      <c r="L73" s="1281"/>
      <c r="M73" s="1281"/>
      <c r="N73" s="1281"/>
      <c r="AM73" s="385"/>
      <c r="AN73" s="1280" t="s">
        <v>595</v>
      </c>
      <c r="AO73" s="1280"/>
      <c r="AP73" s="1280"/>
      <c r="AQ73" s="1280"/>
      <c r="AR73" s="1280"/>
      <c r="AS73" s="1280"/>
      <c r="AT73" s="1280"/>
      <c r="AU73" s="1280"/>
      <c r="AV73" s="1280"/>
      <c r="AW73" s="1280"/>
      <c r="AX73" s="1280"/>
      <c r="AY73" s="1280"/>
      <c r="AZ73" s="1280"/>
      <c r="BA73" s="1280"/>
      <c r="BB73" s="1280" t="s">
        <v>596</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ht="13.2" x14ac:dyDescent="0.2">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2" x14ac:dyDescent="0.2">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600</v>
      </c>
      <c r="BC75" s="1280"/>
      <c r="BD75" s="1280"/>
      <c r="BE75" s="1280"/>
      <c r="BF75" s="1280"/>
      <c r="BG75" s="1280"/>
      <c r="BH75" s="1280"/>
      <c r="BI75" s="1280"/>
      <c r="BJ75" s="1280"/>
      <c r="BK75" s="1280"/>
      <c r="BL75" s="1280"/>
      <c r="BM75" s="1280"/>
      <c r="BN75" s="1280"/>
      <c r="BO75" s="1280"/>
      <c r="BP75" s="1277">
        <v>5.6</v>
      </c>
      <c r="BQ75" s="1277"/>
      <c r="BR75" s="1277"/>
      <c r="BS75" s="1277"/>
      <c r="BT75" s="1277"/>
      <c r="BU75" s="1277"/>
      <c r="BV75" s="1277"/>
      <c r="BW75" s="1277"/>
      <c r="BX75" s="1277">
        <v>6.7</v>
      </c>
      <c r="BY75" s="1277"/>
      <c r="BZ75" s="1277"/>
      <c r="CA75" s="1277"/>
      <c r="CB75" s="1277"/>
      <c r="CC75" s="1277"/>
      <c r="CD75" s="1277"/>
      <c r="CE75" s="1277"/>
      <c r="CF75" s="1277">
        <v>8</v>
      </c>
      <c r="CG75" s="1277"/>
      <c r="CH75" s="1277"/>
      <c r="CI75" s="1277"/>
      <c r="CJ75" s="1277"/>
      <c r="CK75" s="1277"/>
      <c r="CL75" s="1277"/>
      <c r="CM75" s="1277"/>
      <c r="CN75" s="1277">
        <v>8.4</v>
      </c>
      <c r="CO75" s="1277"/>
      <c r="CP75" s="1277"/>
      <c r="CQ75" s="1277"/>
      <c r="CR75" s="1277"/>
      <c r="CS75" s="1277"/>
      <c r="CT75" s="1277"/>
      <c r="CU75" s="1277"/>
      <c r="CV75" s="1277">
        <v>7.7</v>
      </c>
      <c r="CW75" s="1277"/>
      <c r="CX75" s="1277"/>
      <c r="CY75" s="1277"/>
      <c r="CZ75" s="1277"/>
      <c r="DA75" s="1277"/>
      <c r="DB75" s="1277"/>
      <c r="DC75" s="1277"/>
    </row>
    <row r="76" spans="2:107" ht="13.2" x14ac:dyDescent="0.2">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2" x14ac:dyDescent="0.2">
      <c r="B77" s="376"/>
      <c r="G77" s="1283"/>
      <c r="H77" s="1283"/>
      <c r="I77" s="1283"/>
      <c r="J77" s="1283"/>
      <c r="K77" s="1281"/>
      <c r="L77" s="1281"/>
      <c r="M77" s="1281"/>
      <c r="N77" s="1281"/>
      <c r="AN77" s="1282" t="s">
        <v>598</v>
      </c>
      <c r="AO77" s="1282"/>
      <c r="AP77" s="1282"/>
      <c r="AQ77" s="1282"/>
      <c r="AR77" s="1282"/>
      <c r="AS77" s="1282"/>
      <c r="AT77" s="1282"/>
      <c r="AU77" s="1282"/>
      <c r="AV77" s="1282"/>
      <c r="AW77" s="1282"/>
      <c r="AX77" s="1282"/>
      <c r="AY77" s="1282"/>
      <c r="AZ77" s="1282"/>
      <c r="BA77" s="1282"/>
      <c r="BB77" s="1280" t="s">
        <v>596</v>
      </c>
      <c r="BC77" s="1280"/>
      <c r="BD77" s="1280"/>
      <c r="BE77" s="1280"/>
      <c r="BF77" s="1280"/>
      <c r="BG77" s="1280"/>
      <c r="BH77" s="1280"/>
      <c r="BI77" s="1280"/>
      <c r="BJ77" s="1280"/>
      <c r="BK77" s="1280"/>
      <c r="BL77" s="1280"/>
      <c r="BM77" s="1280"/>
      <c r="BN77" s="1280"/>
      <c r="BO77" s="1280"/>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ht="13.2" x14ac:dyDescent="0.2">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2" x14ac:dyDescent="0.2">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600</v>
      </c>
      <c r="BC79" s="1280"/>
      <c r="BD79" s="1280"/>
      <c r="BE79" s="1280"/>
      <c r="BF79" s="1280"/>
      <c r="BG79" s="1280"/>
      <c r="BH79" s="1280"/>
      <c r="BI79" s="1280"/>
      <c r="BJ79" s="1280"/>
      <c r="BK79" s="1280"/>
      <c r="BL79" s="1280"/>
      <c r="BM79" s="1280"/>
      <c r="BN79" s="1280"/>
      <c r="BO79" s="1280"/>
      <c r="BP79" s="1277">
        <v>7.1</v>
      </c>
      <c r="BQ79" s="1277"/>
      <c r="BR79" s="1277"/>
      <c r="BS79" s="1277"/>
      <c r="BT79" s="1277"/>
      <c r="BU79" s="1277"/>
      <c r="BV79" s="1277"/>
      <c r="BW79" s="1277"/>
      <c r="BX79" s="1277">
        <v>7.4</v>
      </c>
      <c r="BY79" s="1277"/>
      <c r="BZ79" s="1277"/>
      <c r="CA79" s="1277"/>
      <c r="CB79" s="1277"/>
      <c r="CC79" s="1277"/>
      <c r="CD79" s="1277"/>
      <c r="CE79" s="1277"/>
      <c r="CF79" s="1277">
        <v>7.4</v>
      </c>
      <c r="CG79" s="1277"/>
      <c r="CH79" s="1277"/>
      <c r="CI79" s="1277"/>
      <c r="CJ79" s="1277"/>
      <c r="CK79" s="1277"/>
      <c r="CL79" s="1277"/>
      <c r="CM79" s="1277"/>
      <c r="CN79" s="1277">
        <v>8</v>
      </c>
      <c r="CO79" s="1277"/>
      <c r="CP79" s="1277"/>
      <c r="CQ79" s="1277"/>
      <c r="CR79" s="1277"/>
      <c r="CS79" s="1277"/>
      <c r="CT79" s="1277"/>
      <c r="CU79" s="1277"/>
      <c r="CV79" s="1277">
        <v>7.5</v>
      </c>
      <c r="CW79" s="1277"/>
      <c r="CX79" s="1277"/>
      <c r="CY79" s="1277"/>
      <c r="CZ79" s="1277"/>
      <c r="DA79" s="1277"/>
      <c r="DB79" s="1277"/>
      <c r="DC79" s="1277"/>
    </row>
    <row r="80" spans="2:107" ht="13.2" x14ac:dyDescent="0.2">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2" x14ac:dyDescent="0.2">
      <c r="B81" s="376"/>
    </row>
    <row r="82" spans="2:109" ht="16.2" x14ac:dyDescent="0.2">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2" x14ac:dyDescent="0.2">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ht="13.2" x14ac:dyDescent="0.2">
      <c r="DD84" s="370"/>
      <c r="DE84" s="370"/>
    </row>
    <row r="85" spans="2:109" ht="13.2" x14ac:dyDescent="0.2">
      <c r="DD85" s="370"/>
      <c r="DE85" s="370"/>
    </row>
  </sheetData>
  <sheetProtection algorithmName="SHA-512" hashValue="ojWBthvgsyXyO0Ef2Uk4Qj+3DviAohIFu5XMFnDEAyAWBDk6wLhonY/0ANAKSzVmJ8VgheukCCIIo5RMVE9DSw==" saltValue="6yN9OtTyJRwJjymnFGOOd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election activeCell="X113" sqref="X113"/>
    </sheetView>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499</v>
      </c>
    </row>
  </sheetData>
  <sheetProtection algorithmName="SHA-512" hashValue="r9EqEXqqXzD+U/rjE96x1NTdCSiRzSIqzZzMDH5CmKQ80eEqUEF8p7m4F4prf92taCdDPgnECH8W2w+/SFd5cQ==" saltValue="MjWa8IMByDgY7AKRSuJOS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election activeCell="X113" sqref="X113"/>
    </sheetView>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499</v>
      </c>
    </row>
  </sheetData>
  <sheetProtection algorithmName="SHA-512" hashValue="dNIt7NcAhwMa8jw/9r2JSYfT4DF2c4u+QjriBAeK376ZAvdDlFbcWvNn0Ydo9wY17umsM/3t4hoXGY13lWRHkg==" saltValue="do3dIZh6gnjc4Ep5P4+81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51</v>
      </c>
      <c r="E2" s="146"/>
      <c r="F2" s="147" t="s">
        <v>549</v>
      </c>
      <c r="G2" s="148"/>
      <c r="H2" s="149"/>
    </row>
    <row r="3" spans="1:8" x14ac:dyDescent="0.2">
      <c r="A3" s="145" t="s">
        <v>542</v>
      </c>
      <c r="B3" s="150"/>
      <c r="C3" s="151"/>
      <c r="D3" s="152">
        <v>948414</v>
      </c>
      <c r="E3" s="153"/>
      <c r="F3" s="154">
        <v>317319</v>
      </c>
      <c r="G3" s="155"/>
      <c r="H3" s="156"/>
    </row>
    <row r="4" spans="1:8" x14ac:dyDescent="0.2">
      <c r="A4" s="157"/>
      <c r="B4" s="158"/>
      <c r="C4" s="159"/>
      <c r="D4" s="160">
        <v>98491</v>
      </c>
      <c r="E4" s="161"/>
      <c r="F4" s="162">
        <v>164214</v>
      </c>
      <c r="G4" s="163"/>
      <c r="H4" s="164"/>
    </row>
    <row r="5" spans="1:8" x14ac:dyDescent="0.2">
      <c r="A5" s="145" t="s">
        <v>544</v>
      </c>
      <c r="B5" s="150"/>
      <c r="C5" s="151"/>
      <c r="D5" s="152">
        <v>667142</v>
      </c>
      <c r="E5" s="153"/>
      <c r="F5" s="154">
        <v>289738</v>
      </c>
      <c r="G5" s="155"/>
      <c r="H5" s="156"/>
    </row>
    <row r="6" spans="1:8" x14ac:dyDescent="0.2">
      <c r="A6" s="157"/>
      <c r="B6" s="158"/>
      <c r="C6" s="159"/>
      <c r="D6" s="160">
        <v>215614</v>
      </c>
      <c r="E6" s="161"/>
      <c r="F6" s="162">
        <v>156238</v>
      </c>
      <c r="G6" s="163"/>
      <c r="H6" s="164"/>
    </row>
    <row r="7" spans="1:8" x14ac:dyDescent="0.2">
      <c r="A7" s="145" t="s">
        <v>545</v>
      </c>
      <c r="B7" s="150"/>
      <c r="C7" s="151"/>
      <c r="D7" s="152">
        <v>808605</v>
      </c>
      <c r="E7" s="153"/>
      <c r="F7" s="154">
        <v>316937</v>
      </c>
      <c r="G7" s="155"/>
      <c r="H7" s="156"/>
    </row>
    <row r="8" spans="1:8" x14ac:dyDescent="0.2">
      <c r="A8" s="157"/>
      <c r="B8" s="158"/>
      <c r="C8" s="159"/>
      <c r="D8" s="160">
        <v>179042</v>
      </c>
      <c r="E8" s="161"/>
      <c r="F8" s="162">
        <v>199150</v>
      </c>
      <c r="G8" s="163"/>
      <c r="H8" s="164"/>
    </row>
    <row r="9" spans="1:8" x14ac:dyDescent="0.2">
      <c r="A9" s="145" t="s">
        <v>546</v>
      </c>
      <c r="B9" s="150"/>
      <c r="C9" s="151"/>
      <c r="D9" s="152">
        <v>1136694</v>
      </c>
      <c r="E9" s="153"/>
      <c r="F9" s="154">
        <v>332350</v>
      </c>
      <c r="G9" s="155"/>
      <c r="H9" s="156"/>
    </row>
    <row r="10" spans="1:8" x14ac:dyDescent="0.2">
      <c r="A10" s="157"/>
      <c r="B10" s="158"/>
      <c r="C10" s="159"/>
      <c r="D10" s="160">
        <v>110207</v>
      </c>
      <c r="E10" s="161"/>
      <c r="F10" s="162">
        <v>200453</v>
      </c>
      <c r="G10" s="163"/>
      <c r="H10" s="164"/>
    </row>
    <row r="11" spans="1:8" x14ac:dyDescent="0.2">
      <c r="A11" s="145" t="s">
        <v>547</v>
      </c>
      <c r="B11" s="150"/>
      <c r="C11" s="151"/>
      <c r="D11" s="152">
        <v>418608</v>
      </c>
      <c r="E11" s="153"/>
      <c r="F11" s="154">
        <v>277467</v>
      </c>
      <c r="G11" s="155"/>
      <c r="H11" s="156"/>
    </row>
    <row r="12" spans="1:8" x14ac:dyDescent="0.2">
      <c r="A12" s="157"/>
      <c r="B12" s="158"/>
      <c r="C12" s="165"/>
      <c r="D12" s="160">
        <v>107037</v>
      </c>
      <c r="E12" s="161"/>
      <c r="F12" s="162">
        <v>128378</v>
      </c>
      <c r="G12" s="163"/>
      <c r="H12" s="164"/>
    </row>
    <row r="13" spans="1:8" x14ac:dyDescent="0.2">
      <c r="A13" s="145"/>
      <c r="B13" s="150"/>
      <c r="C13" s="166"/>
      <c r="D13" s="167">
        <v>795893</v>
      </c>
      <c r="E13" s="168"/>
      <c r="F13" s="169">
        <v>306762</v>
      </c>
      <c r="G13" s="170"/>
      <c r="H13" s="156"/>
    </row>
    <row r="14" spans="1:8" x14ac:dyDescent="0.2">
      <c r="A14" s="157"/>
      <c r="B14" s="158"/>
      <c r="C14" s="159"/>
      <c r="D14" s="160">
        <v>142078</v>
      </c>
      <c r="E14" s="161"/>
      <c r="F14" s="162">
        <v>169687</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9.77</v>
      </c>
      <c r="C19" s="171">
        <f>ROUND(VALUE(SUBSTITUTE(実質収支比率等に係る経年分析!G$48,"▲","-")),2)</f>
        <v>9.6199999999999992</v>
      </c>
      <c r="D19" s="171">
        <f>ROUND(VALUE(SUBSTITUTE(実質収支比率等に係る経年分析!H$48,"▲","-")),2)</f>
        <v>2.1</v>
      </c>
      <c r="E19" s="171">
        <f>ROUND(VALUE(SUBSTITUTE(実質収支比率等に係る経年分析!I$48,"▲","-")),2)</f>
        <v>5.48</v>
      </c>
      <c r="F19" s="171">
        <f>ROUND(VALUE(SUBSTITUTE(実質収支比率等に係る経年分析!J$48,"▲","-")),2)</f>
        <v>2.72</v>
      </c>
    </row>
    <row r="20" spans="1:11" x14ac:dyDescent="0.2">
      <c r="A20" s="171" t="s">
        <v>54</v>
      </c>
      <c r="B20" s="171">
        <f>ROUND(VALUE(SUBSTITUTE(実質収支比率等に係る経年分析!F$47,"▲","-")),2)</f>
        <v>43.75</v>
      </c>
      <c r="C20" s="171">
        <f>ROUND(VALUE(SUBSTITUTE(実質収支比率等に係る経年分析!G$47,"▲","-")),2)</f>
        <v>63.85</v>
      </c>
      <c r="D20" s="171">
        <f>ROUND(VALUE(SUBSTITUTE(実質収支比率等に係る経年分析!H$47,"▲","-")),2)</f>
        <v>68.66</v>
      </c>
      <c r="E20" s="171">
        <f>ROUND(VALUE(SUBSTITUTE(実質収支比率等に係る経年分析!I$47,"▲","-")),2)</f>
        <v>67.67</v>
      </c>
      <c r="F20" s="171">
        <f>ROUND(VALUE(SUBSTITUTE(実質収支比率等に係る経年分析!J$47,"▲","-")),2)</f>
        <v>55.98</v>
      </c>
    </row>
    <row r="21" spans="1:11" x14ac:dyDescent="0.2">
      <c r="A21" s="171" t="s">
        <v>55</v>
      </c>
      <c r="B21" s="171">
        <f>IF(ISNUMBER(VALUE(SUBSTITUTE(実質収支比率等に係る経年分析!F$49,"▲","-"))),ROUND(VALUE(SUBSTITUTE(実質収支比率等に係る経年分析!F$49,"▲","-")),2),NA())</f>
        <v>-12.03</v>
      </c>
      <c r="C21" s="171">
        <f>IF(ISNUMBER(VALUE(SUBSTITUTE(実質収支比率等に係る経年分析!G$49,"▲","-"))),ROUND(VALUE(SUBSTITUTE(実質収支比率等に係る経年分析!G$49,"▲","-")),2),NA())</f>
        <v>12.64</v>
      </c>
      <c r="D21" s="171">
        <f>IF(ISNUMBER(VALUE(SUBSTITUTE(実質収支比率等に係る経年分析!H$49,"▲","-"))),ROUND(VALUE(SUBSTITUTE(実質収支比率等に係る経年分析!H$49,"▲","-")),2),NA())</f>
        <v>-7.5</v>
      </c>
      <c r="E21" s="171">
        <f>IF(ISNUMBER(VALUE(SUBSTITUTE(実質収支比率等に係る経年分析!I$49,"▲","-"))),ROUND(VALUE(SUBSTITUTE(実質収支比率等に係る経年分析!I$49,"▲","-")),2),NA())</f>
        <v>3.44</v>
      </c>
      <c r="F21" s="171">
        <f>IF(ISNUMBER(VALUE(SUBSTITUTE(実質収支比率等に係る経年分析!J$49,"▲","-"))),ROUND(VALUE(SUBSTITUTE(実質収支比率等に係る経年分析!J$49,"▲","-")),2),NA())</f>
        <v>-6.8</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2">
      <c r="A32" s="172" t="str">
        <f>IF(連結実質赤字比率に係る赤字・黒字の構成分析!C$38="",NA(),連結実質赤字比率に係る赤字・黒字の構成分析!C$38)</f>
        <v>農業集落排水事業特別会計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0.83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1.34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0.27</v>
      </c>
    </row>
    <row r="33" spans="1:16" x14ac:dyDescent="0.2">
      <c r="A33" s="172" t="str">
        <f>IF(連結実質赤字比率に係る赤字・黒字の構成分析!C$37="",NA(),連結実質赤字比率に係る赤字・黒字の構成分析!C$37)</f>
        <v>国民健康保険直営診療施設勘定特別会計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1.38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1.76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1.54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0.96</v>
      </c>
    </row>
    <row r="34" spans="1:16" x14ac:dyDescent="0.2">
      <c r="A34" s="172" t="str">
        <f>IF(連結実質赤字比率に係る赤字・黒字の構成分析!C$36="",NA(),連結実質赤字比率に係る赤字・黒字の構成分析!C$36)</f>
        <v>介護保険事業勘定特別会計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1.63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1.65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2.94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2.2200000000000002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1.41</v>
      </c>
    </row>
    <row r="35" spans="1:16" x14ac:dyDescent="0.2">
      <c r="A35" s="172" t="str">
        <f>IF(連結実質赤字比率に係る赤字・黒字の構成分析!C$35="",NA(),連結実質赤字比率に係る赤字・黒字の構成分析!C$35)</f>
        <v>国民健康保険事業勘定特別会計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1.45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1.27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3.31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1.71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1.7</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9.76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9.6199999999999992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2.09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5.48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2.72</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247</v>
      </c>
      <c r="E42" s="173"/>
      <c r="F42" s="173"/>
      <c r="G42" s="173">
        <f>'実質公債費比率（分子）の構造'!L$52</f>
        <v>253</v>
      </c>
      <c r="H42" s="173"/>
      <c r="I42" s="173"/>
      <c r="J42" s="173">
        <f>'実質公債費比率（分子）の構造'!M$52</f>
        <v>237</v>
      </c>
      <c r="K42" s="173"/>
      <c r="L42" s="173"/>
      <c r="M42" s="173">
        <f>'実質公債費比率（分子）の構造'!N$52</f>
        <v>231</v>
      </c>
      <c r="N42" s="173"/>
      <c r="O42" s="173"/>
      <c r="P42" s="173">
        <f>'実質公債費比率（分子）の構造'!O$52</f>
        <v>238</v>
      </c>
    </row>
    <row r="43" spans="1:16" x14ac:dyDescent="0.2">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64</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65</v>
      </c>
      <c r="B45" s="173">
        <f>'実質公債費比率（分子）の構造'!K$49</f>
        <v>9</v>
      </c>
      <c r="C45" s="173"/>
      <c r="D45" s="173"/>
      <c r="E45" s="173">
        <f>'実質公債費比率（分子）の構造'!L$49</f>
        <v>8</v>
      </c>
      <c r="F45" s="173"/>
      <c r="G45" s="173"/>
      <c r="H45" s="173">
        <f>'実質公債費比率（分子）の構造'!M$49</f>
        <v>7</v>
      </c>
      <c r="I45" s="173"/>
      <c r="J45" s="173"/>
      <c r="K45" s="173">
        <f>'実質公債費比率（分子）の構造'!N$49</f>
        <v>5</v>
      </c>
      <c r="L45" s="173"/>
      <c r="M45" s="173"/>
      <c r="N45" s="173">
        <f>'実質公債費比率（分子）の構造'!O$49</f>
        <v>6</v>
      </c>
      <c r="O45" s="173"/>
      <c r="P45" s="173"/>
    </row>
    <row r="46" spans="1:16" x14ac:dyDescent="0.2">
      <c r="A46" s="173" t="s">
        <v>66</v>
      </c>
      <c r="B46" s="173">
        <f>'実質公債費比率（分子）の構造'!K$48</f>
        <v>63</v>
      </c>
      <c r="C46" s="173"/>
      <c r="D46" s="173"/>
      <c r="E46" s="173">
        <f>'実質公債費比率（分子）の構造'!L$48</f>
        <v>63</v>
      </c>
      <c r="F46" s="173"/>
      <c r="G46" s="173"/>
      <c r="H46" s="173">
        <f>'実質公債費比率（分子）の構造'!M$48</f>
        <v>63</v>
      </c>
      <c r="I46" s="173"/>
      <c r="J46" s="173"/>
      <c r="K46" s="173">
        <f>'実質公債費比率（分子）の構造'!N$48</f>
        <v>63</v>
      </c>
      <c r="L46" s="173"/>
      <c r="M46" s="173"/>
      <c r="N46" s="173">
        <f>'実質公債費比率（分子）の構造'!O$48</f>
        <v>63</v>
      </c>
      <c r="O46" s="173"/>
      <c r="P46" s="173"/>
    </row>
    <row r="47" spans="1:16" x14ac:dyDescent="0.2">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279</v>
      </c>
      <c r="C49" s="173"/>
      <c r="D49" s="173"/>
      <c r="E49" s="173">
        <f>'実質公債費比率（分子）の構造'!L$45</f>
        <v>306</v>
      </c>
      <c r="F49" s="173"/>
      <c r="G49" s="173"/>
      <c r="H49" s="173">
        <f>'実質公債費比率（分子）の構造'!M$45</f>
        <v>305</v>
      </c>
      <c r="I49" s="173"/>
      <c r="J49" s="173"/>
      <c r="K49" s="173">
        <f>'実質公債費比率（分子）の構造'!N$45</f>
        <v>287</v>
      </c>
      <c r="L49" s="173"/>
      <c r="M49" s="173"/>
      <c r="N49" s="173">
        <f>'実質公債費比率（分子）の構造'!O$45</f>
        <v>284</v>
      </c>
      <c r="O49" s="173"/>
      <c r="P49" s="173"/>
    </row>
    <row r="50" spans="1:16" x14ac:dyDescent="0.2">
      <c r="A50" s="173" t="s">
        <v>70</v>
      </c>
      <c r="B50" s="173" t="e">
        <f>NA()</f>
        <v>#N/A</v>
      </c>
      <c r="C50" s="173">
        <f>IF(ISNUMBER('実質公債費比率（分子）の構造'!K$53),'実質公債費比率（分子）の構造'!K$53,NA())</f>
        <v>104</v>
      </c>
      <c r="D50" s="173" t="e">
        <f>NA()</f>
        <v>#N/A</v>
      </c>
      <c r="E50" s="173" t="e">
        <f>NA()</f>
        <v>#N/A</v>
      </c>
      <c r="F50" s="173">
        <f>IF(ISNUMBER('実質公債費比率（分子）の構造'!L$53),'実質公債費比率（分子）の構造'!L$53,NA())</f>
        <v>124</v>
      </c>
      <c r="G50" s="173" t="e">
        <f>NA()</f>
        <v>#N/A</v>
      </c>
      <c r="H50" s="173" t="e">
        <f>NA()</f>
        <v>#N/A</v>
      </c>
      <c r="I50" s="173">
        <f>IF(ISNUMBER('実質公債費比率（分子）の構造'!M$53),'実質公債費比率（分子）の構造'!M$53,NA())</f>
        <v>138</v>
      </c>
      <c r="J50" s="173" t="e">
        <f>NA()</f>
        <v>#N/A</v>
      </c>
      <c r="K50" s="173" t="e">
        <f>NA()</f>
        <v>#N/A</v>
      </c>
      <c r="L50" s="173">
        <f>IF(ISNUMBER('実質公債費比率（分子）の構造'!N$53),'実質公債費比率（分子）の構造'!N$53,NA())</f>
        <v>124</v>
      </c>
      <c r="M50" s="173" t="e">
        <f>NA()</f>
        <v>#N/A</v>
      </c>
      <c r="N50" s="173" t="e">
        <f>NA()</f>
        <v>#N/A</v>
      </c>
      <c r="O50" s="173">
        <f>IF(ISNUMBER('実質公債費比率（分子）の構造'!O$53),'実質公債費比率（分子）の構造'!O$53,NA())</f>
        <v>115</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42</v>
      </c>
      <c r="B56" s="172"/>
      <c r="C56" s="172"/>
      <c r="D56" s="172">
        <f>'将来負担比率（分子）の構造'!I$52</f>
        <v>2312</v>
      </c>
      <c r="E56" s="172"/>
      <c r="F56" s="172"/>
      <c r="G56" s="172">
        <f>'将来負担比率（分子）の構造'!J$52</f>
        <v>2248</v>
      </c>
      <c r="H56" s="172"/>
      <c r="I56" s="172"/>
      <c r="J56" s="172">
        <f>'将来負担比率（分子）の構造'!K$52</f>
        <v>2170</v>
      </c>
      <c r="K56" s="172"/>
      <c r="L56" s="172"/>
      <c r="M56" s="172">
        <f>'将来負担比率（分子）の構造'!L$52</f>
        <v>2574</v>
      </c>
      <c r="N56" s="172"/>
      <c r="O56" s="172"/>
      <c r="P56" s="172">
        <f>'将来負担比率（分子）の構造'!M$52</f>
        <v>2712</v>
      </c>
    </row>
    <row r="57" spans="1:16" x14ac:dyDescent="0.2">
      <c r="A57" s="172" t="s">
        <v>41</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2">
      <c r="A58" s="172" t="s">
        <v>40</v>
      </c>
      <c r="B58" s="172"/>
      <c r="C58" s="172"/>
      <c r="D58" s="172">
        <f>'将来負担比率（分子）の構造'!I$50</f>
        <v>3247</v>
      </c>
      <c r="E58" s="172"/>
      <c r="F58" s="172"/>
      <c r="G58" s="172">
        <f>'将来負担比率（分子）の構造'!J$50</f>
        <v>3458</v>
      </c>
      <c r="H58" s="172"/>
      <c r="I58" s="172"/>
      <c r="J58" s="172">
        <f>'将来負担比率（分子）の構造'!K$50</f>
        <v>3729</v>
      </c>
      <c r="K58" s="172"/>
      <c r="L58" s="172"/>
      <c r="M58" s="172">
        <f>'将来負担比率（分子）の構造'!L$50</f>
        <v>4736</v>
      </c>
      <c r="N58" s="172"/>
      <c r="O58" s="172"/>
      <c r="P58" s="172">
        <f>'将来負担比率（分子）の構造'!M$50</f>
        <v>5098</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34</v>
      </c>
      <c r="B62" s="172">
        <f>'将来負担比率（分子）の構造'!I$45</f>
        <v>344</v>
      </c>
      <c r="C62" s="172"/>
      <c r="D62" s="172"/>
      <c r="E62" s="172">
        <f>'将来負担比率（分子）の構造'!J$45</f>
        <v>313</v>
      </c>
      <c r="F62" s="172"/>
      <c r="G62" s="172"/>
      <c r="H62" s="172">
        <f>'将来負担比率（分子）の構造'!K$45</f>
        <v>271</v>
      </c>
      <c r="I62" s="172"/>
      <c r="J62" s="172"/>
      <c r="K62" s="172">
        <f>'将来負担比率（分子）の構造'!L$45</f>
        <v>277</v>
      </c>
      <c r="L62" s="172"/>
      <c r="M62" s="172"/>
      <c r="N62" s="172">
        <f>'将来負担比率（分子）の構造'!M$45</f>
        <v>287</v>
      </c>
      <c r="O62" s="172"/>
      <c r="P62" s="172"/>
    </row>
    <row r="63" spans="1:16" x14ac:dyDescent="0.2">
      <c r="A63" s="172" t="s">
        <v>33</v>
      </c>
      <c r="B63" s="172">
        <f>'将来負担比率（分子）の構造'!I$44</f>
        <v>47</v>
      </c>
      <c r="C63" s="172"/>
      <c r="D63" s="172"/>
      <c r="E63" s="172">
        <f>'将来負担比率（分子）の構造'!J$44</f>
        <v>40</v>
      </c>
      <c r="F63" s="172"/>
      <c r="G63" s="172"/>
      <c r="H63" s="172">
        <f>'将来負担比率（分子）の構造'!K$44</f>
        <v>35</v>
      </c>
      <c r="I63" s="172"/>
      <c r="J63" s="172"/>
      <c r="K63" s="172">
        <f>'将来負担比率（分子）の構造'!L$44</f>
        <v>30</v>
      </c>
      <c r="L63" s="172"/>
      <c r="M63" s="172"/>
      <c r="N63" s="172">
        <f>'将来負担比率（分子）の構造'!M$44</f>
        <v>27</v>
      </c>
      <c r="O63" s="172"/>
      <c r="P63" s="172"/>
    </row>
    <row r="64" spans="1:16" x14ac:dyDescent="0.2">
      <c r="A64" s="172" t="s">
        <v>32</v>
      </c>
      <c r="B64" s="172">
        <f>'将来負担比率（分子）の構造'!I$43</f>
        <v>623</v>
      </c>
      <c r="C64" s="172"/>
      <c r="D64" s="172"/>
      <c r="E64" s="172">
        <f>'将来負担比率（分子）の構造'!J$43</f>
        <v>572</v>
      </c>
      <c r="F64" s="172"/>
      <c r="G64" s="172"/>
      <c r="H64" s="172">
        <f>'将来負担比率（分子）の構造'!K$43</f>
        <v>520</v>
      </c>
      <c r="I64" s="172"/>
      <c r="J64" s="172"/>
      <c r="K64" s="172">
        <f>'将来負担比率（分子）の構造'!L$43</f>
        <v>467</v>
      </c>
      <c r="L64" s="172"/>
      <c r="M64" s="172"/>
      <c r="N64" s="172">
        <f>'将来負担比率（分子）の構造'!M$43</f>
        <v>413</v>
      </c>
      <c r="O64" s="172"/>
      <c r="P64" s="172"/>
    </row>
    <row r="65" spans="1:16" x14ac:dyDescent="0.2">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30</v>
      </c>
      <c r="B66" s="172">
        <f>'将来負担比率（分子）の構造'!I$41</f>
        <v>2127</v>
      </c>
      <c r="C66" s="172"/>
      <c r="D66" s="172"/>
      <c r="E66" s="172">
        <f>'将来負担比率（分子）の構造'!J$41</f>
        <v>2035</v>
      </c>
      <c r="F66" s="172"/>
      <c r="G66" s="172"/>
      <c r="H66" s="172">
        <f>'将来負担比率（分子）の構造'!K$41</f>
        <v>1874</v>
      </c>
      <c r="I66" s="172"/>
      <c r="J66" s="172"/>
      <c r="K66" s="172">
        <f>'将来負担比率（分子）の構造'!L$41</f>
        <v>2448</v>
      </c>
      <c r="L66" s="172"/>
      <c r="M66" s="172"/>
      <c r="N66" s="172">
        <f>'将来負担比率（分子）の構造'!M$41</f>
        <v>2510</v>
      </c>
      <c r="O66" s="172"/>
      <c r="P66" s="172"/>
    </row>
    <row r="67" spans="1:16" x14ac:dyDescent="0.2">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1195</v>
      </c>
      <c r="C72" s="176">
        <f>基金残高に係る経年分析!G55</f>
        <v>1214</v>
      </c>
      <c r="D72" s="176">
        <f>基金残高に係る経年分析!H55</f>
        <v>1164</v>
      </c>
    </row>
    <row r="73" spans="1:16" x14ac:dyDescent="0.2">
      <c r="A73" s="175" t="s">
        <v>77</v>
      </c>
      <c r="B73" s="176">
        <f>基金残高に係る経年分析!F56</f>
        <v>9</v>
      </c>
      <c r="C73" s="176">
        <f>基金残高に係る経年分析!G56</f>
        <v>9</v>
      </c>
      <c r="D73" s="176">
        <f>基金残高に係る経年分析!H56</f>
        <v>9</v>
      </c>
    </row>
    <row r="74" spans="1:16" x14ac:dyDescent="0.2">
      <c r="A74" s="175" t="s">
        <v>78</v>
      </c>
      <c r="B74" s="176">
        <f>基金残高に係る経年分析!F57</f>
        <v>3319</v>
      </c>
      <c r="C74" s="176">
        <f>基金残高に係る経年分析!G57</f>
        <v>3837</v>
      </c>
      <c r="D74" s="176">
        <f>基金残高に係る経年分析!H57</f>
        <v>4461</v>
      </c>
    </row>
  </sheetData>
  <sheetProtection algorithmName="SHA-512" hashValue="Ox4cTA4oOY8j3HWVFeg5GvmbmSlV9HlB7xBQsnOSXBqA00VFRI+3WDBWYqHX/1DxW0n/VWV9ym7f2ufUOSjx0w==" saltValue="Cm392H8aGn0JNZ+wN1ck6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election activeCell="AP20" sqref="AP20:BF20"/>
    </sheetView>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212</v>
      </c>
      <c r="DI1" s="643"/>
      <c r="DJ1" s="643"/>
      <c r="DK1" s="643"/>
      <c r="DL1" s="643"/>
      <c r="DM1" s="643"/>
      <c r="DN1" s="644"/>
      <c r="DO1" s="212"/>
      <c r="DP1" s="642" t="s">
        <v>213</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2">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5" t="s">
        <v>215</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216</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217</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2">
      <c r="B4" s="645" t="s">
        <v>1</v>
      </c>
      <c r="C4" s="646"/>
      <c r="D4" s="646"/>
      <c r="E4" s="646"/>
      <c r="F4" s="646"/>
      <c r="G4" s="646"/>
      <c r="H4" s="646"/>
      <c r="I4" s="646"/>
      <c r="J4" s="646"/>
      <c r="K4" s="646"/>
      <c r="L4" s="646"/>
      <c r="M4" s="646"/>
      <c r="N4" s="646"/>
      <c r="O4" s="646"/>
      <c r="P4" s="646"/>
      <c r="Q4" s="647"/>
      <c r="R4" s="645" t="s">
        <v>218</v>
      </c>
      <c r="S4" s="646"/>
      <c r="T4" s="646"/>
      <c r="U4" s="646"/>
      <c r="V4" s="646"/>
      <c r="W4" s="646"/>
      <c r="X4" s="646"/>
      <c r="Y4" s="647"/>
      <c r="Z4" s="645" t="s">
        <v>219</v>
      </c>
      <c r="AA4" s="646"/>
      <c r="AB4" s="646"/>
      <c r="AC4" s="647"/>
      <c r="AD4" s="645" t="s">
        <v>220</v>
      </c>
      <c r="AE4" s="646"/>
      <c r="AF4" s="646"/>
      <c r="AG4" s="646"/>
      <c r="AH4" s="646"/>
      <c r="AI4" s="646"/>
      <c r="AJ4" s="646"/>
      <c r="AK4" s="647"/>
      <c r="AL4" s="645" t="s">
        <v>219</v>
      </c>
      <c r="AM4" s="646"/>
      <c r="AN4" s="646"/>
      <c r="AO4" s="647"/>
      <c r="AP4" s="651" t="s">
        <v>221</v>
      </c>
      <c r="AQ4" s="651"/>
      <c r="AR4" s="651"/>
      <c r="AS4" s="651"/>
      <c r="AT4" s="651"/>
      <c r="AU4" s="651"/>
      <c r="AV4" s="651"/>
      <c r="AW4" s="651"/>
      <c r="AX4" s="651"/>
      <c r="AY4" s="651"/>
      <c r="AZ4" s="651"/>
      <c r="BA4" s="651"/>
      <c r="BB4" s="651"/>
      <c r="BC4" s="651"/>
      <c r="BD4" s="651"/>
      <c r="BE4" s="651"/>
      <c r="BF4" s="651"/>
      <c r="BG4" s="651" t="s">
        <v>222</v>
      </c>
      <c r="BH4" s="651"/>
      <c r="BI4" s="651"/>
      <c r="BJ4" s="651"/>
      <c r="BK4" s="651"/>
      <c r="BL4" s="651"/>
      <c r="BM4" s="651"/>
      <c r="BN4" s="651"/>
      <c r="BO4" s="651" t="s">
        <v>219</v>
      </c>
      <c r="BP4" s="651"/>
      <c r="BQ4" s="651"/>
      <c r="BR4" s="651"/>
      <c r="BS4" s="651" t="s">
        <v>223</v>
      </c>
      <c r="BT4" s="651"/>
      <c r="BU4" s="651"/>
      <c r="BV4" s="651"/>
      <c r="BW4" s="651"/>
      <c r="BX4" s="651"/>
      <c r="BY4" s="651"/>
      <c r="BZ4" s="651"/>
      <c r="CA4" s="651"/>
      <c r="CB4" s="651"/>
      <c r="CD4" s="648" t="s">
        <v>224</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2" customFormat="1" ht="11.25" customHeight="1" x14ac:dyDescent="0.2">
      <c r="B5" s="652" t="s">
        <v>225</v>
      </c>
      <c r="C5" s="653"/>
      <c r="D5" s="653"/>
      <c r="E5" s="653"/>
      <c r="F5" s="653"/>
      <c r="G5" s="653"/>
      <c r="H5" s="653"/>
      <c r="I5" s="653"/>
      <c r="J5" s="653"/>
      <c r="K5" s="653"/>
      <c r="L5" s="653"/>
      <c r="M5" s="653"/>
      <c r="N5" s="653"/>
      <c r="O5" s="653"/>
      <c r="P5" s="653"/>
      <c r="Q5" s="654"/>
      <c r="R5" s="655">
        <v>533691</v>
      </c>
      <c r="S5" s="656"/>
      <c r="T5" s="656"/>
      <c r="U5" s="656"/>
      <c r="V5" s="656"/>
      <c r="W5" s="656"/>
      <c r="X5" s="656"/>
      <c r="Y5" s="657"/>
      <c r="Z5" s="658">
        <v>8.3000000000000007</v>
      </c>
      <c r="AA5" s="658"/>
      <c r="AB5" s="658"/>
      <c r="AC5" s="658"/>
      <c r="AD5" s="659">
        <v>533691</v>
      </c>
      <c r="AE5" s="659"/>
      <c r="AF5" s="659"/>
      <c r="AG5" s="659"/>
      <c r="AH5" s="659"/>
      <c r="AI5" s="659"/>
      <c r="AJ5" s="659"/>
      <c r="AK5" s="659"/>
      <c r="AL5" s="660">
        <v>27.7</v>
      </c>
      <c r="AM5" s="661"/>
      <c r="AN5" s="661"/>
      <c r="AO5" s="662"/>
      <c r="AP5" s="652" t="s">
        <v>226</v>
      </c>
      <c r="AQ5" s="653"/>
      <c r="AR5" s="653"/>
      <c r="AS5" s="653"/>
      <c r="AT5" s="653"/>
      <c r="AU5" s="653"/>
      <c r="AV5" s="653"/>
      <c r="AW5" s="653"/>
      <c r="AX5" s="653"/>
      <c r="AY5" s="653"/>
      <c r="AZ5" s="653"/>
      <c r="BA5" s="653"/>
      <c r="BB5" s="653"/>
      <c r="BC5" s="653"/>
      <c r="BD5" s="653"/>
      <c r="BE5" s="653"/>
      <c r="BF5" s="654"/>
      <c r="BG5" s="666">
        <v>533691</v>
      </c>
      <c r="BH5" s="667"/>
      <c r="BI5" s="667"/>
      <c r="BJ5" s="667"/>
      <c r="BK5" s="667"/>
      <c r="BL5" s="667"/>
      <c r="BM5" s="667"/>
      <c r="BN5" s="668"/>
      <c r="BO5" s="669">
        <v>100</v>
      </c>
      <c r="BP5" s="669"/>
      <c r="BQ5" s="669"/>
      <c r="BR5" s="669"/>
      <c r="BS5" s="670" t="s">
        <v>127</v>
      </c>
      <c r="BT5" s="670"/>
      <c r="BU5" s="670"/>
      <c r="BV5" s="670"/>
      <c r="BW5" s="670"/>
      <c r="BX5" s="670"/>
      <c r="BY5" s="670"/>
      <c r="BZ5" s="670"/>
      <c r="CA5" s="670"/>
      <c r="CB5" s="674"/>
      <c r="CD5" s="648" t="s">
        <v>221</v>
      </c>
      <c r="CE5" s="649"/>
      <c r="CF5" s="649"/>
      <c r="CG5" s="649"/>
      <c r="CH5" s="649"/>
      <c r="CI5" s="649"/>
      <c r="CJ5" s="649"/>
      <c r="CK5" s="649"/>
      <c r="CL5" s="649"/>
      <c r="CM5" s="649"/>
      <c r="CN5" s="649"/>
      <c r="CO5" s="649"/>
      <c r="CP5" s="649"/>
      <c r="CQ5" s="650"/>
      <c r="CR5" s="648" t="s">
        <v>227</v>
      </c>
      <c r="CS5" s="649"/>
      <c r="CT5" s="649"/>
      <c r="CU5" s="649"/>
      <c r="CV5" s="649"/>
      <c r="CW5" s="649"/>
      <c r="CX5" s="649"/>
      <c r="CY5" s="650"/>
      <c r="CZ5" s="648" t="s">
        <v>219</v>
      </c>
      <c r="DA5" s="649"/>
      <c r="DB5" s="649"/>
      <c r="DC5" s="650"/>
      <c r="DD5" s="648" t="s">
        <v>228</v>
      </c>
      <c r="DE5" s="649"/>
      <c r="DF5" s="649"/>
      <c r="DG5" s="649"/>
      <c r="DH5" s="649"/>
      <c r="DI5" s="649"/>
      <c r="DJ5" s="649"/>
      <c r="DK5" s="649"/>
      <c r="DL5" s="649"/>
      <c r="DM5" s="649"/>
      <c r="DN5" s="649"/>
      <c r="DO5" s="649"/>
      <c r="DP5" s="650"/>
      <c r="DQ5" s="648" t="s">
        <v>229</v>
      </c>
      <c r="DR5" s="649"/>
      <c r="DS5" s="649"/>
      <c r="DT5" s="649"/>
      <c r="DU5" s="649"/>
      <c r="DV5" s="649"/>
      <c r="DW5" s="649"/>
      <c r="DX5" s="649"/>
      <c r="DY5" s="649"/>
      <c r="DZ5" s="649"/>
      <c r="EA5" s="649"/>
      <c r="EB5" s="649"/>
      <c r="EC5" s="650"/>
    </row>
    <row r="6" spans="2:143" ht="11.25" customHeight="1" x14ac:dyDescent="0.2">
      <c r="B6" s="663" t="s">
        <v>230</v>
      </c>
      <c r="C6" s="664"/>
      <c r="D6" s="664"/>
      <c r="E6" s="664"/>
      <c r="F6" s="664"/>
      <c r="G6" s="664"/>
      <c r="H6" s="664"/>
      <c r="I6" s="664"/>
      <c r="J6" s="664"/>
      <c r="K6" s="664"/>
      <c r="L6" s="664"/>
      <c r="M6" s="664"/>
      <c r="N6" s="664"/>
      <c r="O6" s="664"/>
      <c r="P6" s="664"/>
      <c r="Q6" s="665"/>
      <c r="R6" s="666">
        <v>40798</v>
      </c>
      <c r="S6" s="667"/>
      <c r="T6" s="667"/>
      <c r="U6" s="667"/>
      <c r="V6" s="667"/>
      <c r="W6" s="667"/>
      <c r="X6" s="667"/>
      <c r="Y6" s="668"/>
      <c r="Z6" s="669">
        <v>0.6</v>
      </c>
      <c r="AA6" s="669"/>
      <c r="AB6" s="669"/>
      <c r="AC6" s="669"/>
      <c r="AD6" s="670">
        <v>40798</v>
      </c>
      <c r="AE6" s="670"/>
      <c r="AF6" s="670"/>
      <c r="AG6" s="670"/>
      <c r="AH6" s="670"/>
      <c r="AI6" s="670"/>
      <c r="AJ6" s="670"/>
      <c r="AK6" s="670"/>
      <c r="AL6" s="671">
        <v>2.1</v>
      </c>
      <c r="AM6" s="672"/>
      <c r="AN6" s="672"/>
      <c r="AO6" s="673"/>
      <c r="AP6" s="663" t="s">
        <v>231</v>
      </c>
      <c r="AQ6" s="664"/>
      <c r="AR6" s="664"/>
      <c r="AS6" s="664"/>
      <c r="AT6" s="664"/>
      <c r="AU6" s="664"/>
      <c r="AV6" s="664"/>
      <c r="AW6" s="664"/>
      <c r="AX6" s="664"/>
      <c r="AY6" s="664"/>
      <c r="AZ6" s="664"/>
      <c r="BA6" s="664"/>
      <c r="BB6" s="664"/>
      <c r="BC6" s="664"/>
      <c r="BD6" s="664"/>
      <c r="BE6" s="664"/>
      <c r="BF6" s="665"/>
      <c r="BG6" s="666">
        <v>533691</v>
      </c>
      <c r="BH6" s="667"/>
      <c r="BI6" s="667"/>
      <c r="BJ6" s="667"/>
      <c r="BK6" s="667"/>
      <c r="BL6" s="667"/>
      <c r="BM6" s="667"/>
      <c r="BN6" s="668"/>
      <c r="BO6" s="669">
        <v>100</v>
      </c>
      <c r="BP6" s="669"/>
      <c r="BQ6" s="669"/>
      <c r="BR6" s="669"/>
      <c r="BS6" s="670" t="s">
        <v>127</v>
      </c>
      <c r="BT6" s="670"/>
      <c r="BU6" s="670"/>
      <c r="BV6" s="670"/>
      <c r="BW6" s="670"/>
      <c r="BX6" s="670"/>
      <c r="BY6" s="670"/>
      <c r="BZ6" s="670"/>
      <c r="CA6" s="670"/>
      <c r="CB6" s="674"/>
      <c r="CD6" s="677" t="s">
        <v>232</v>
      </c>
      <c r="CE6" s="678"/>
      <c r="CF6" s="678"/>
      <c r="CG6" s="678"/>
      <c r="CH6" s="678"/>
      <c r="CI6" s="678"/>
      <c r="CJ6" s="678"/>
      <c r="CK6" s="678"/>
      <c r="CL6" s="678"/>
      <c r="CM6" s="678"/>
      <c r="CN6" s="678"/>
      <c r="CO6" s="678"/>
      <c r="CP6" s="678"/>
      <c r="CQ6" s="679"/>
      <c r="CR6" s="666">
        <v>56453</v>
      </c>
      <c r="CS6" s="667"/>
      <c r="CT6" s="667"/>
      <c r="CU6" s="667"/>
      <c r="CV6" s="667"/>
      <c r="CW6" s="667"/>
      <c r="CX6" s="667"/>
      <c r="CY6" s="668"/>
      <c r="CZ6" s="660">
        <v>0.9</v>
      </c>
      <c r="DA6" s="661"/>
      <c r="DB6" s="661"/>
      <c r="DC6" s="680"/>
      <c r="DD6" s="675" t="s">
        <v>127</v>
      </c>
      <c r="DE6" s="667"/>
      <c r="DF6" s="667"/>
      <c r="DG6" s="667"/>
      <c r="DH6" s="667"/>
      <c r="DI6" s="667"/>
      <c r="DJ6" s="667"/>
      <c r="DK6" s="667"/>
      <c r="DL6" s="667"/>
      <c r="DM6" s="667"/>
      <c r="DN6" s="667"/>
      <c r="DO6" s="667"/>
      <c r="DP6" s="668"/>
      <c r="DQ6" s="675">
        <v>56453</v>
      </c>
      <c r="DR6" s="667"/>
      <c r="DS6" s="667"/>
      <c r="DT6" s="667"/>
      <c r="DU6" s="667"/>
      <c r="DV6" s="667"/>
      <c r="DW6" s="667"/>
      <c r="DX6" s="667"/>
      <c r="DY6" s="667"/>
      <c r="DZ6" s="667"/>
      <c r="EA6" s="667"/>
      <c r="EB6" s="667"/>
      <c r="EC6" s="676"/>
    </row>
    <row r="7" spans="2:143" ht="11.25" customHeight="1" x14ac:dyDescent="0.2">
      <c r="B7" s="663" t="s">
        <v>233</v>
      </c>
      <c r="C7" s="664"/>
      <c r="D7" s="664"/>
      <c r="E7" s="664"/>
      <c r="F7" s="664"/>
      <c r="G7" s="664"/>
      <c r="H7" s="664"/>
      <c r="I7" s="664"/>
      <c r="J7" s="664"/>
      <c r="K7" s="664"/>
      <c r="L7" s="664"/>
      <c r="M7" s="664"/>
      <c r="N7" s="664"/>
      <c r="O7" s="664"/>
      <c r="P7" s="664"/>
      <c r="Q7" s="665"/>
      <c r="R7" s="666">
        <v>197</v>
      </c>
      <c r="S7" s="667"/>
      <c r="T7" s="667"/>
      <c r="U7" s="667"/>
      <c r="V7" s="667"/>
      <c r="W7" s="667"/>
      <c r="X7" s="667"/>
      <c r="Y7" s="668"/>
      <c r="Z7" s="669">
        <v>0</v>
      </c>
      <c r="AA7" s="669"/>
      <c r="AB7" s="669"/>
      <c r="AC7" s="669"/>
      <c r="AD7" s="670">
        <v>197</v>
      </c>
      <c r="AE7" s="670"/>
      <c r="AF7" s="670"/>
      <c r="AG7" s="670"/>
      <c r="AH7" s="670"/>
      <c r="AI7" s="670"/>
      <c r="AJ7" s="670"/>
      <c r="AK7" s="670"/>
      <c r="AL7" s="671">
        <v>0</v>
      </c>
      <c r="AM7" s="672"/>
      <c r="AN7" s="672"/>
      <c r="AO7" s="673"/>
      <c r="AP7" s="663" t="s">
        <v>234</v>
      </c>
      <c r="AQ7" s="664"/>
      <c r="AR7" s="664"/>
      <c r="AS7" s="664"/>
      <c r="AT7" s="664"/>
      <c r="AU7" s="664"/>
      <c r="AV7" s="664"/>
      <c r="AW7" s="664"/>
      <c r="AX7" s="664"/>
      <c r="AY7" s="664"/>
      <c r="AZ7" s="664"/>
      <c r="BA7" s="664"/>
      <c r="BB7" s="664"/>
      <c r="BC7" s="664"/>
      <c r="BD7" s="664"/>
      <c r="BE7" s="664"/>
      <c r="BF7" s="665"/>
      <c r="BG7" s="666">
        <v>122706</v>
      </c>
      <c r="BH7" s="667"/>
      <c r="BI7" s="667"/>
      <c r="BJ7" s="667"/>
      <c r="BK7" s="667"/>
      <c r="BL7" s="667"/>
      <c r="BM7" s="667"/>
      <c r="BN7" s="668"/>
      <c r="BO7" s="669">
        <v>23</v>
      </c>
      <c r="BP7" s="669"/>
      <c r="BQ7" s="669"/>
      <c r="BR7" s="669"/>
      <c r="BS7" s="670" t="s">
        <v>127</v>
      </c>
      <c r="BT7" s="670"/>
      <c r="BU7" s="670"/>
      <c r="BV7" s="670"/>
      <c r="BW7" s="670"/>
      <c r="BX7" s="670"/>
      <c r="BY7" s="670"/>
      <c r="BZ7" s="670"/>
      <c r="CA7" s="670"/>
      <c r="CB7" s="674"/>
      <c r="CD7" s="681" t="s">
        <v>235</v>
      </c>
      <c r="CE7" s="682"/>
      <c r="CF7" s="682"/>
      <c r="CG7" s="682"/>
      <c r="CH7" s="682"/>
      <c r="CI7" s="682"/>
      <c r="CJ7" s="682"/>
      <c r="CK7" s="682"/>
      <c r="CL7" s="682"/>
      <c r="CM7" s="682"/>
      <c r="CN7" s="682"/>
      <c r="CO7" s="682"/>
      <c r="CP7" s="682"/>
      <c r="CQ7" s="683"/>
      <c r="CR7" s="666">
        <v>875111</v>
      </c>
      <c r="CS7" s="667"/>
      <c r="CT7" s="667"/>
      <c r="CU7" s="667"/>
      <c r="CV7" s="667"/>
      <c r="CW7" s="667"/>
      <c r="CX7" s="667"/>
      <c r="CY7" s="668"/>
      <c r="CZ7" s="669">
        <v>14.7</v>
      </c>
      <c r="DA7" s="669"/>
      <c r="DB7" s="669"/>
      <c r="DC7" s="669"/>
      <c r="DD7" s="675">
        <v>21624</v>
      </c>
      <c r="DE7" s="667"/>
      <c r="DF7" s="667"/>
      <c r="DG7" s="667"/>
      <c r="DH7" s="667"/>
      <c r="DI7" s="667"/>
      <c r="DJ7" s="667"/>
      <c r="DK7" s="667"/>
      <c r="DL7" s="667"/>
      <c r="DM7" s="667"/>
      <c r="DN7" s="667"/>
      <c r="DO7" s="667"/>
      <c r="DP7" s="668"/>
      <c r="DQ7" s="675">
        <v>539652</v>
      </c>
      <c r="DR7" s="667"/>
      <c r="DS7" s="667"/>
      <c r="DT7" s="667"/>
      <c r="DU7" s="667"/>
      <c r="DV7" s="667"/>
      <c r="DW7" s="667"/>
      <c r="DX7" s="667"/>
      <c r="DY7" s="667"/>
      <c r="DZ7" s="667"/>
      <c r="EA7" s="667"/>
      <c r="EB7" s="667"/>
      <c r="EC7" s="676"/>
    </row>
    <row r="8" spans="2:143" ht="11.25" customHeight="1" x14ac:dyDescent="0.2">
      <c r="B8" s="663" t="s">
        <v>236</v>
      </c>
      <c r="C8" s="664"/>
      <c r="D8" s="664"/>
      <c r="E8" s="664"/>
      <c r="F8" s="664"/>
      <c r="G8" s="664"/>
      <c r="H8" s="664"/>
      <c r="I8" s="664"/>
      <c r="J8" s="664"/>
      <c r="K8" s="664"/>
      <c r="L8" s="664"/>
      <c r="M8" s="664"/>
      <c r="N8" s="664"/>
      <c r="O8" s="664"/>
      <c r="P8" s="664"/>
      <c r="Q8" s="665"/>
      <c r="R8" s="666">
        <v>1532</v>
      </c>
      <c r="S8" s="667"/>
      <c r="T8" s="667"/>
      <c r="U8" s="667"/>
      <c r="V8" s="667"/>
      <c r="W8" s="667"/>
      <c r="X8" s="667"/>
      <c r="Y8" s="668"/>
      <c r="Z8" s="669">
        <v>0</v>
      </c>
      <c r="AA8" s="669"/>
      <c r="AB8" s="669"/>
      <c r="AC8" s="669"/>
      <c r="AD8" s="670">
        <v>1532</v>
      </c>
      <c r="AE8" s="670"/>
      <c r="AF8" s="670"/>
      <c r="AG8" s="670"/>
      <c r="AH8" s="670"/>
      <c r="AI8" s="670"/>
      <c r="AJ8" s="670"/>
      <c r="AK8" s="670"/>
      <c r="AL8" s="671">
        <v>0.1</v>
      </c>
      <c r="AM8" s="672"/>
      <c r="AN8" s="672"/>
      <c r="AO8" s="673"/>
      <c r="AP8" s="663" t="s">
        <v>237</v>
      </c>
      <c r="AQ8" s="664"/>
      <c r="AR8" s="664"/>
      <c r="AS8" s="664"/>
      <c r="AT8" s="664"/>
      <c r="AU8" s="664"/>
      <c r="AV8" s="664"/>
      <c r="AW8" s="664"/>
      <c r="AX8" s="664"/>
      <c r="AY8" s="664"/>
      <c r="AZ8" s="664"/>
      <c r="BA8" s="664"/>
      <c r="BB8" s="664"/>
      <c r="BC8" s="664"/>
      <c r="BD8" s="664"/>
      <c r="BE8" s="664"/>
      <c r="BF8" s="665"/>
      <c r="BG8" s="666">
        <v>3931</v>
      </c>
      <c r="BH8" s="667"/>
      <c r="BI8" s="667"/>
      <c r="BJ8" s="667"/>
      <c r="BK8" s="667"/>
      <c r="BL8" s="667"/>
      <c r="BM8" s="667"/>
      <c r="BN8" s="668"/>
      <c r="BO8" s="669">
        <v>0.7</v>
      </c>
      <c r="BP8" s="669"/>
      <c r="BQ8" s="669"/>
      <c r="BR8" s="669"/>
      <c r="BS8" s="670" t="s">
        <v>127</v>
      </c>
      <c r="BT8" s="670"/>
      <c r="BU8" s="670"/>
      <c r="BV8" s="670"/>
      <c r="BW8" s="670"/>
      <c r="BX8" s="670"/>
      <c r="BY8" s="670"/>
      <c r="BZ8" s="670"/>
      <c r="CA8" s="670"/>
      <c r="CB8" s="674"/>
      <c r="CD8" s="681" t="s">
        <v>238</v>
      </c>
      <c r="CE8" s="682"/>
      <c r="CF8" s="682"/>
      <c r="CG8" s="682"/>
      <c r="CH8" s="682"/>
      <c r="CI8" s="682"/>
      <c r="CJ8" s="682"/>
      <c r="CK8" s="682"/>
      <c r="CL8" s="682"/>
      <c r="CM8" s="682"/>
      <c r="CN8" s="682"/>
      <c r="CO8" s="682"/>
      <c r="CP8" s="682"/>
      <c r="CQ8" s="683"/>
      <c r="CR8" s="666">
        <v>637821</v>
      </c>
      <c r="CS8" s="667"/>
      <c r="CT8" s="667"/>
      <c r="CU8" s="667"/>
      <c r="CV8" s="667"/>
      <c r="CW8" s="667"/>
      <c r="CX8" s="667"/>
      <c r="CY8" s="668"/>
      <c r="CZ8" s="669">
        <v>10.7</v>
      </c>
      <c r="DA8" s="669"/>
      <c r="DB8" s="669"/>
      <c r="DC8" s="669"/>
      <c r="DD8" s="675" t="s">
        <v>127</v>
      </c>
      <c r="DE8" s="667"/>
      <c r="DF8" s="667"/>
      <c r="DG8" s="667"/>
      <c r="DH8" s="667"/>
      <c r="DI8" s="667"/>
      <c r="DJ8" s="667"/>
      <c r="DK8" s="667"/>
      <c r="DL8" s="667"/>
      <c r="DM8" s="667"/>
      <c r="DN8" s="667"/>
      <c r="DO8" s="667"/>
      <c r="DP8" s="668"/>
      <c r="DQ8" s="675">
        <v>352655</v>
      </c>
      <c r="DR8" s="667"/>
      <c r="DS8" s="667"/>
      <c r="DT8" s="667"/>
      <c r="DU8" s="667"/>
      <c r="DV8" s="667"/>
      <c r="DW8" s="667"/>
      <c r="DX8" s="667"/>
      <c r="DY8" s="667"/>
      <c r="DZ8" s="667"/>
      <c r="EA8" s="667"/>
      <c r="EB8" s="667"/>
      <c r="EC8" s="676"/>
    </row>
    <row r="9" spans="2:143" ht="11.25" customHeight="1" x14ac:dyDescent="0.2">
      <c r="B9" s="663" t="s">
        <v>239</v>
      </c>
      <c r="C9" s="664"/>
      <c r="D9" s="664"/>
      <c r="E9" s="664"/>
      <c r="F9" s="664"/>
      <c r="G9" s="664"/>
      <c r="H9" s="664"/>
      <c r="I9" s="664"/>
      <c r="J9" s="664"/>
      <c r="K9" s="664"/>
      <c r="L9" s="664"/>
      <c r="M9" s="664"/>
      <c r="N9" s="664"/>
      <c r="O9" s="664"/>
      <c r="P9" s="664"/>
      <c r="Q9" s="665"/>
      <c r="R9" s="666">
        <v>1688</v>
      </c>
      <c r="S9" s="667"/>
      <c r="T9" s="667"/>
      <c r="U9" s="667"/>
      <c r="V9" s="667"/>
      <c r="W9" s="667"/>
      <c r="X9" s="667"/>
      <c r="Y9" s="668"/>
      <c r="Z9" s="669">
        <v>0</v>
      </c>
      <c r="AA9" s="669"/>
      <c r="AB9" s="669"/>
      <c r="AC9" s="669"/>
      <c r="AD9" s="670">
        <v>1688</v>
      </c>
      <c r="AE9" s="670"/>
      <c r="AF9" s="670"/>
      <c r="AG9" s="670"/>
      <c r="AH9" s="670"/>
      <c r="AI9" s="670"/>
      <c r="AJ9" s="670"/>
      <c r="AK9" s="670"/>
      <c r="AL9" s="671">
        <v>0.1</v>
      </c>
      <c r="AM9" s="672"/>
      <c r="AN9" s="672"/>
      <c r="AO9" s="673"/>
      <c r="AP9" s="663" t="s">
        <v>240</v>
      </c>
      <c r="AQ9" s="664"/>
      <c r="AR9" s="664"/>
      <c r="AS9" s="664"/>
      <c r="AT9" s="664"/>
      <c r="AU9" s="664"/>
      <c r="AV9" s="664"/>
      <c r="AW9" s="664"/>
      <c r="AX9" s="664"/>
      <c r="AY9" s="664"/>
      <c r="AZ9" s="664"/>
      <c r="BA9" s="664"/>
      <c r="BB9" s="664"/>
      <c r="BC9" s="664"/>
      <c r="BD9" s="664"/>
      <c r="BE9" s="664"/>
      <c r="BF9" s="665"/>
      <c r="BG9" s="666">
        <v>100634</v>
      </c>
      <c r="BH9" s="667"/>
      <c r="BI9" s="667"/>
      <c r="BJ9" s="667"/>
      <c r="BK9" s="667"/>
      <c r="BL9" s="667"/>
      <c r="BM9" s="667"/>
      <c r="BN9" s="668"/>
      <c r="BO9" s="669">
        <v>18.899999999999999</v>
      </c>
      <c r="BP9" s="669"/>
      <c r="BQ9" s="669"/>
      <c r="BR9" s="669"/>
      <c r="BS9" s="670" t="s">
        <v>127</v>
      </c>
      <c r="BT9" s="670"/>
      <c r="BU9" s="670"/>
      <c r="BV9" s="670"/>
      <c r="BW9" s="670"/>
      <c r="BX9" s="670"/>
      <c r="BY9" s="670"/>
      <c r="BZ9" s="670"/>
      <c r="CA9" s="670"/>
      <c r="CB9" s="674"/>
      <c r="CD9" s="681" t="s">
        <v>241</v>
      </c>
      <c r="CE9" s="682"/>
      <c r="CF9" s="682"/>
      <c r="CG9" s="682"/>
      <c r="CH9" s="682"/>
      <c r="CI9" s="682"/>
      <c r="CJ9" s="682"/>
      <c r="CK9" s="682"/>
      <c r="CL9" s="682"/>
      <c r="CM9" s="682"/>
      <c r="CN9" s="682"/>
      <c r="CO9" s="682"/>
      <c r="CP9" s="682"/>
      <c r="CQ9" s="683"/>
      <c r="CR9" s="666">
        <v>149290</v>
      </c>
      <c r="CS9" s="667"/>
      <c r="CT9" s="667"/>
      <c r="CU9" s="667"/>
      <c r="CV9" s="667"/>
      <c r="CW9" s="667"/>
      <c r="CX9" s="667"/>
      <c r="CY9" s="668"/>
      <c r="CZ9" s="669">
        <v>2.5</v>
      </c>
      <c r="DA9" s="669"/>
      <c r="DB9" s="669"/>
      <c r="DC9" s="669"/>
      <c r="DD9" s="675" t="s">
        <v>127</v>
      </c>
      <c r="DE9" s="667"/>
      <c r="DF9" s="667"/>
      <c r="DG9" s="667"/>
      <c r="DH9" s="667"/>
      <c r="DI9" s="667"/>
      <c r="DJ9" s="667"/>
      <c r="DK9" s="667"/>
      <c r="DL9" s="667"/>
      <c r="DM9" s="667"/>
      <c r="DN9" s="667"/>
      <c r="DO9" s="667"/>
      <c r="DP9" s="668"/>
      <c r="DQ9" s="675">
        <v>115979</v>
      </c>
      <c r="DR9" s="667"/>
      <c r="DS9" s="667"/>
      <c r="DT9" s="667"/>
      <c r="DU9" s="667"/>
      <c r="DV9" s="667"/>
      <c r="DW9" s="667"/>
      <c r="DX9" s="667"/>
      <c r="DY9" s="667"/>
      <c r="DZ9" s="667"/>
      <c r="EA9" s="667"/>
      <c r="EB9" s="667"/>
      <c r="EC9" s="676"/>
    </row>
    <row r="10" spans="2:143" ht="11.25" customHeight="1" x14ac:dyDescent="0.2">
      <c r="B10" s="663" t="s">
        <v>242</v>
      </c>
      <c r="C10" s="664"/>
      <c r="D10" s="664"/>
      <c r="E10" s="664"/>
      <c r="F10" s="664"/>
      <c r="G10" s="664"/>
      <c r="H10" s="664"/>
      <c r="I10" s="664"/>
      <c r="J10" s="664"/>
      <c r="K10" s="664"/>
      <c r="L10" s="664"/>
      <c r="M10" s="664"/>
      <c r="N10" s="664"/>
      <c r="O10" s="664"/>
      <c r="P10" s="664"/>
      <c r="Q10" s="665"/>
      <c r="R10" s="666" t="s">
        <v>127</v>
      </c>
      <c r="S10" s="667"/>
      <c r="T10" s="667"/>
      <c r="U10" s="667"/>
      <c r="V10" s="667"/>
      <c r="W10" s="667"/>
      <c r="X10" s="667"/>
      <c r="Y10" s="668"/>
      <c r="Z10" s="669" t="s">
        <v>127</v>
      </c>
      <c r="AA10" s="669"/>
      <c r="AB10" s="669"/>
      <c r="AC10" s="669"/>
      <c r="AD10" s="670" t="s">
        <v>127</v>
      </c>
      <c r="AE10" s="670"/>
      <c r="AF10" s="670"/>
      <c r="AG10" s="670"/>
      <c r="AH10" s="670"/>
      <c r="AI10" s="670"/>
      <c r="AJ10" s="670"/>
      <c r="AK10" s="670"/>
      <c r="AL10" s="671" t="s">
        <v>127</v>
      </c>
      <c r="AM10" s="672"/>
      <c r="AN10" s="672"/>
      <c r="AO10" s="673"/>
      <c r="AP10" s="663" t="s">
        <v>243</v>
      </c>
      <c r="AQ10" s="664"/>
      <c r="AR10" s="664"/>
      <c r="AS10" s="664"/>
      <c r="AT10" s="664"/>
      <c r="AU10" s="664"/>
      <c r="AV10" s="664"/>
      <c r="AW10" s="664"/>
      <c r="AX10" s="664"/>
      <c r="AY10" s="664"/>
      <c r="AZ10" s="664"/>
      <c r="BA10" s="664"/>
      <c r="BB10" s="664"/>
      <c r="BC10" s="664"/>
      <c r="BD10" s="664"/>
      <c r="BE10" s="664"/>
      <c r="BF10" s="665"/>
      <c r="BG10" s="666">
        <v>9584</v>
      </c>
      <c r="BH10" s="667"/>
      <c r="BI10" s="667"/>
      <c r="BJ10" s="667"/>
      <c r="BK10" s="667"/>
      <c r="BL10" s="667"/>
      <c r="BM10" s="667"/>
      <c r="BN10" s="668"/>
      <c r="BO10" s="669">
        <v>1.8</v>
      </c>
      <c r="BP10" s="669"/>
      <c r="BQ10" s="669"/>
      <c r="BR10" s="669"/>
      <c r="BS10" s="670" t="s">
        <v>127</v>
      </c>
      <c r="BT10" s="670"/>
      <c r="BU10" s="670"/>
      <c r="BV10" s="670"/>
      <c r="BW10" s="670"/>
      <c r="BX10" s="670"/>
      <c r="BY10" s="670"/>
      <c r="BZ10" s="670"/>
      <c r="CA10" s="670"/>
      <c r="CB10" s="674"/>
      <c r="CD10" s="681" t="s">
        <v>244</v>
      </c>
      <c r="CE10" s="682"/>
      <c r="CF10" s="682"/>
      <c r="CG10" s="682"/>
      <c r="CH10" s="682"/>
      <c r="CI10" s="682"/>
      <c r="CJ10" s="682"/>
      <c r="CK10" s="682"/>
      <c r="CL10" s="682"/>
      <c r="CM10" s="682"/>
      <c r="CN10" s="682"/>
      <c r="CO10" s="682"/>
      <c r="CP10" s="682"/>
      <c r="CQ10" s="683"/>
      <c r="CR10" s="666">
        <v>12515</v>
      </c>
      <c r="CS10" s="667"/>
      <c r="CT10" s="667"/>
      <c r="CU10" s="667"/>
      <c r="CV10" s="667"/>
      <c r="CW10" s="667"/>
      <c r="CX10" s="667"/>
      <c r="CY10" s="668"/>
      <c r="CZ10" s="669">
        <v>0.2</v>
      </c>
      <c r="DA10" s="669"/>
      <c r="DB10" s="669"/>
      <c r="DC10" s="669"/>
      <c r="DD10" s="675" t="s">
        <v>127</v>
      </c>
      <c r="DE10" s="667"/>
      <c r="DF10" s="667"/>
      <c r="DG10" s="667"/>
      <c r="DH10" s="667"/>
      <c r="DI10" s="667"/>
      <c r="DJ10" s="667"/>
      <c r="DK10" s="667"/>
      <c r="DL10" s="667"/>
      <c r="DM10" s="667"/>
      <c r="DN10" s="667"/>
      <c r="DO10" s="667"/>
      <c r="DP10" s="668"/>
      <c r="DQ10" s="675">
        <v>648</v>
      </c>
      <c r="DR10" s="667"/>
      <c r="DS10" s="667"/>
      <c r="DT10" s="667"/>
      <c r="DU10" s="667"/>
      <c r="DV10" s="667"/>
      <c r="DW10" s="667"/>
      <c r="DX10" s="667"/>
      <c r="DY10" s="667"/>
      <c r="DZ10" s="667"/>
      <c r="EA10" s="667"/>
      <c r="EB10" s="667"/>
      <c r="EC10" s="676"/>
    </row>
    <row r="11" spans="2:143" ht="11.25" customHeight="1" x14ac:dyDescent="0.2">
      <c r="B11" s="663" t="s">
        <v>245</v>
      </c>
      <c r="C11" s="664"/>
      <c r="D11" s="664"/>
      <c r="E11" s="664"/>
      <c r="F11" s="664"/>
      <c r="G11" s="664"/>
      <c r="H11" s="664"/>
      <c r="I11" s="664"/>
      <c r="J11" s="664"/>
      <c r="K11" s="664"/>
      <c r="L11" s="664"/>
      <c r="M11" s="664"/>
      <c r="N11" s="664"/>
      <c r="O11" s="664"/>
      <c r="P11" s="664"/>
      <c r="Q11" s="665"/>
      <c r="R11" s="666">
        <v>58729</v>
      </c>
      <c r="S11" s="667"/>
      <c r="T11" s="667"/>
      <c r="U11" s="667"/>
      <c r="V11" s="667"/>
      <c r="W11" s="667"/>
      <c r="X11" s="667"/>
      <c r="Y11" s="668"/>
      <c r="Z11" s="671">
        <v>0.9</v>
      </c>
      <c r="AA11" s="672"/>
      <c r="AB11" s="672"/>
      <c r="AC11" s="684"/>
      <c r="AD11" s="675">
        <v>58729</v>
      </c>
      <c r="AE11" s="667"/>
      <c r="AF11" s="667"/>
      <c r="AG11" s="667"/>
      <c r="AH11" s="667"/>
      <c r="AI11" s="667"/>
      <c r="AJ11" s="667"/>
      <c r="AK11" s="668"/>
      <c r="AL11" s="671">
        <v>3.1</v>
      </c>
      <c r="AM11" s="672"/>
      <c r="AN11" s="672"/>
      <c r="AO11" s="673"/>
      <c r="AP11" s="663" t="s">
        <v>246</v>
      </c>
      <c r="AQ11" s="664"/>
      <c r="AR11" s="664"/>
      <c r="AS11" s="664"/>
      <c r="AT11" s="664"/>
      <c r="AU11" s="664"/>
      <c r="AV11" s="664"/>
      <c r="AW11" s="664"/>
      <c r="AX11" s="664"/>
      <c r="AY11" s="664"/>
      <c r="AZ11" s="664"/>
      <c r="BA11" s="664"/>
      <c r="BB11" s="664"/>
      <c r="BC11" s="664"/>
      <c r="BD11" s="664"/>
      <c r="BE11" s="664"/>
      <c r="BF11" s="665"/>
      <c r="BG11" s="666">
        <v>8557</v>
      </c>
      <c r="BH11" s="667"/>
      <c r="BI11" s="667"/>
      <c r="BJ11" s="667"/>
      <c r="BK11" s="667"/>
      <c r="BL11" s="667"/>
      <c r="BM11" s="667"/>
      <c r="BN11" s="668"/>
      <c r="BO11" s="669">
        <v>1.6</v>
      </c>
      <c r="BP11" s="669"/>
      <c r="BQ11" s="669"/>
      <c r="BR11" s="669"/>
      <c r="BS11" s="670" t="s">
        <v>127</v>
      </c>
      <c r="BT11" s="670"/>
      <c r="BU11" s="670"/>
      <c r="BV11" s="670"/>
      <c r="BW11" s="670"/>
      <c r="BX11" s="670"/>
      <c r="BY11" s="670"/>
      <c r="BZ11" s="670"/>
      <c r="CA11" s="670"/>
      <c r="CB11" s="674"/>
      <c r="CD11" s="681" t="s">
        <v>247</v>
      </c>
      <c r="CE11" s="682"/>
      <c r="CF11" s="682"/>
      <c r="CG11" s="682"/>
      <c r="CH11" s="682"/>
      <c r="CI11" s="682"/>
      <c r="CJ11" s="682"/>
      <c r="CK11" s="682"/>
      <c r="CL11" s="682"/>
      <c r="CM11" s="682"/>
      <c r="CN11" s="682"/>
      <c r="CO11" s="682"/>
      <c r="CP11" s="682"/>
      <c r="CQ11" s="683"/>
      <c r="CR11" s="666">
        <v>1169688</v>
      </c>
      <c r="CS11" s="667"/>
      <c r="CT11" s="667"/>
      <c r="CU11" s="667"/>
      <c r="CV11" s="667"/>
      <c r="CW11" s="667"/>
      <c r="CX11" s="667"/>
      <c r="CY11" s="668"/>
      <c r="CZ11" s="669">
        <v>19.7</v>
      </c>
      <c r="DA11" s="669"/>
      <c r="DB11" s="669"/>
      <c r="DC11" s="669"/>
      <c r="DD11" s="675">
        <v>732004</v>
      </c>
      <c r="DE11" s="667"/>
      <c r="DF11" s="667"/>
      <c r="DG11" s="667"/>
      <c r="DH11" s="667"/>
      <c r="DI11" s="667"/>
      <c r="DJ11" s="667"/>
      <c r="DK11" s="667"/>
      <c r="DL11" s="667"/>
      <c r="DM11" s="667"/>
      <c r="DN11" s="667"/>
      <c r="DO11" s="667"/>
      <c r="DP11" s="668"/>
      <c r="DQ11" s="675">
        <v>324757</v>
      </c>
      <c r="DR11" s="667"/>
      <c r="DS11" s="667"/>
      <c r="DT11" s="667"/>
      <c r="DU11" s="667"/>
      <c r="DV11" s="667"/>
      <c r="DW11" s="667"/>
      <c r="DX11" s="667"/>
      <c r="DY11" s="667"/>
      <c r="DZ11" s="667"/>
      <c r="EA11" s="667"/>
      <c r="EB11" s="667"/>
      <c r="EC11" s="676"/>
    </row>
    <row r="12" spans="2:143" ht="11.25" customHeight="1" x14ac:dyDescent="0.2">
      <c r="B12" s="663" t="s">
        <v>248</v>
      </c>
      <c r="C12" s="664"/>
      <c r="D12" s="664"/>
      <c r="E12" s="664"/>
      <c r="F12" s="664"/>
      <c r="G12" s="664"/>
      <c r="H12" s="664"/>
      <c r="I12" s="664"/>
      <c r="J12" s="664"/>
      <c r="K12" s="664"/>
      <c r="L12" s="664"/>
      <c r="M12" s="664"/>
      <c r="N12" s="664"/>
      <c r="O12" s="664"/>
      <c r="P12" s="664"/>
      <c r="Q12" s="665"/>
      <c r="R12" s="666" t="s">
        <v>127</v>
      </c>
      <c r="S12" s="667"/>
      <c r="T12" s="667"/>
      <c r="U12" s="667"/>
      <c r="V12" s="667"/>
      <c r="W12" s="667"/>
      <c r="X12" s="667"/>
      <c r="Y12" s="668"/>
      <c r="Z12" s="669" t="s">
        <v>127</v>
      </c>
      <c r="AA12" s="669"/>
      <c r="AB12" s="669"/>
      <c r="AC12" s="669"/>
      <c r="AD12" s="670" t="s">
        <v>127</v>
      </c>
      <c r="AE12" s="670"/>
      <c r="AF12" s="670"/>
      <c r="AG12" s="670"/>
      <c r="AH12" s="670"/>
      <c r="AI12" s="670"/>
      <c r="AJ12" s="670"/>
      <c r="AK12" s="670"/>
      <c r="AL12" s="671" t="s">
        <v>127</v>
      </c>
      <c r="AM12" s="672"/>
      <c r="AN12" s="672"/>
      <c r="AO12" s="673"/>
      <c r="AP12" s="663" t="s">
        <v>249</v>
      </c>
      <c r="AQ12" s="664"/>
      <c r="AR12" s="664"/>
      <c r="AS12" s="664"/>
      <c r="AT12" s="664"/>
      <c r="AU12" s="664"/>
      <c r="AV12" s="664"/>
      <c r="AW12" s="664"/>
      <c r="AX12" s="664"/>
      <c r="AY12" s="664"/>
      <c r="AZ12" s="664"/>
      <c r="BA12" s="664"/>
      <c r="BB12" s="664"/>
      <c r="BC12" s="664"/>
      <c r="BD12" s="664"/>
      <c r="BE12" s="664"/>
      <c r="BF12" s="665"/>
      <c r="BG12" s="666">
        <v>385648</v>
      </c>
      <c r="BH12" s="667"/>
      <c r="BI12" s="667"/>
      <c r="BJ12" s="667"/>
      <c r="BK12" s="667"/>
      <c r="BL12" s="667"/>
      <c r="BM12" s="667"/>
      <c r="BN12" s="668"/>
      <c r="BO12" s="669">
        <v>72.3</v>
      </c>
      <c r="BP12" s="669"/>
      <c r="BQ12" s="669"/>
      <c r="BR12" s="669"/>
      <c r="BS12" s="670" t="s">
        <v>127</v>
      </c>
      <c r="BT12" s="670"/>
      <c r="BU12" s="670"/>
      <c r="BV12" s="670"/>
      <c r="BW12" s="670"/>
      <c r="BX12" s="670"/>
      <c r="BY12" s="670"/>
      <c r="BZ12" s="670"/>
      <c r="CA12" s="670"/>
      <c r="CB12" s="674"/>
      <c r="CD12" s="681" t="s">
        <v>250</v>
      </c>
      <c r="CE12" s="682"/>
      <c r="CF12" s="682"/>
      <c r="CG12" s="682"/>
      <c r="CH12" s="682"/>
      <c r="CI12" s="682"/>
      <c r="CJ12" s="682"/>
      <c r="CK12" s="682"/>
      <c r="CL12" s="682"/>
      <c r="CM12" s="682"/>
      <c r="CN12" s="682"/>
      <c r="CO12" s="682"/>
      <c r="CP12" s="682"/>
      <c r="CQ12" s="683"/>
      <c r="CR12" s="666">
        <v>265788</v>
      </c>
      <c r="CS12" s="667"/>
      <c r="CT12" s="667"/>
      <c r="CU12" s="667"/>
      <c r="CV12" s="667"/>
      <c r="CW12" s="667"/>
      <c r="CX12" s="667"/>
      <c r="CY12" s="668"/>
      <c r="CZ12" s="669">
        <v>4.5</v>
      </c>
      <c r="DA12" s="669"/>
      <c r="DB12" s="669"/>
      <c r="DC12" s="669"/>
      <c r="DD12" s="675">
        <v>41995</v>
      </c>
      <c r="DE12" s="667"/>
      <c r="DF12" s="667"/>
      <c r="DG12" s="667"/>
      <c r="DH12" s="667"/>
      <c r="DI12" s="667"/>
      <c r="DJ12" s="667"/>
      <c r="DK12" s="667"/>
      <c r="DL12" s="667"/>
      <c r="DM12" s="667"/>
      <c r="DN12" s="667"/>
      <c r="DO12" s="667"/>
      <c r="DP12" s="668"/>
      <c r="DQ12" s="675">
        <v>168132</v>
      </c>
      <c r="DR12" s="667"/>
      <c r="DS12" s="667"/>
      <c r="DT12" s="667"/>
      <c r="DU12" s="667"/>
      <c r="DV12" s="667"/>
      <c r="DW12" s="667"/>
      <c r="DX12" s="667"/>
      <c r="DY12" s="667"/>
      <c r="DZ12" s="667"/>
      <c r="EA12" s="667"/>
      <c r="EB12" s="667"/>
      <c r="EC12" s="676"/>
    </row>
    <row r="13" spans="2:143" ht="11.25" customHeight="1" x14ac:dyDescent="0.2">
      <c r="B13" s="663" t="s">
        <v>251</v>
      </c>
      <c r="C13" s="664"/>
      <c r="D13" s="664"/>
      <c r="E13" s="664"/>
      <c r="F13" s="664"/>
      <c r="G13" s="664"/>
      <c r="H13" s="664"/>
      <c r="I13" s="664"/>
      <c r="J13" s="664"/>
      <c r="K13" s="664"/>
      <c r="L13" s="664"/>
      <c r="M13" s="664"/>
      <c r="N13" s="664"/>
      <c r="O13" s="664"/>
      <c r="P13" s="664"/>
      <c r="Q13" s="665"/>
      <c r="R13" s="666" t="s">
        <v>127</v>
      </c>
      <c r="S13" s="667"/>
      <c r="T13" s="667"/>
      <c r="U13" s="667"/>
      <c r="V13" s="667"/>
      <c r="W13" s="667"/>
      <c r="X13" s="667"/>
      <c r="Y13" s="668"/>
      <c r="Z13" s="669" t="s">
        <v>127</v>
      </c>
      <c r="AA13" s="669"/>
      <c r="AB13" s="669"/>
      <c r="AC13" s="669"/>
      <c r="AD13" s="670" t="s">
        <v>127</v>
      </c>
      <c r="AE13" s="670"/>
      <c r="AF13" s="670"/>
      <c r="AG13" s="670"/>
      <c r="AH13" s="670"/>
      <c r="AI13" s="670"/>
      <c r="AJ13" s="670"/>
      <c r="AK13" s="670"/>
      <c r="AL13" s="671" t="s">
        <v>127</v>
      </c>
      <c r="AM13" s="672"/>
      <c r="AN13" s="672"/>
      <c r="AO13" s="673"/>
      <c r="AP13" s="663" t="s">
        <v>252</v>
      </c>
      <c r="AQ13" s="664"/>
      <c r="AR13" s="664"/>
      <c r="AS13" s="664"/>
      <c r="AT13" s="664"/>
      <c r="AU13" s="664"/>
      <c r="AV13" s="664"/>
      <c r="AW13" s="664"/>
      <c r="AX13" s="664"/>
      <c r="AY13" s="664"/>
      <c r="AZ13" s="664"/>
      <c r="BA13" s="664"/>
      <c r="BB13" s="664"/>
      <c r="BC13" s="664"/>
      <c r="BD13" s="664"/>
      <c r="BE13" s="664"/>
      <c r="BF13" s="665"/>
      <c r="BG13" s="666">
        <v>374103</v>
      </c>
      <c r="BH13" s="667"/>
      <c r="BI13" s="667"/>
      <c r="BJ13" s="667"/>
      <c r="BK13" s="667"/>
      <c r="BL13" s="667"/>
      <c r="BM13" s="667"/>
      <c r="BN13" s="668"/>
      <c r="BO13" s="669">
        <v>70.099999999999994</v>
      </c>
      <c r="BP13" s="669"/>
      <c r="BQ13" s="669"/>
      <c r="BR13" s="669"/>
      <c r="BS13" s="670" t="s">
        <v>127</v>
      </c>
      <c r="BT13" s="670"/>
      <c r="BU13" s="670"/>
      <c r="BV13" s="670"/>
      <c r="BW13" s="670"/>
      <c r="BX13" s="670"/>
      <c r="BY13" s="670"/>
      <c r="BZ13" s="670"/>
      <c r="CA13" s="670"/>
      <c r="CB13" s="674"/>
      <c r="CD13" s="681" t="s">
        <v>253</v>
      </c>
      <c r="CE13" s="682"/>
      <c r="CF13" s="682"/>
      <c r="CG13" s="682"/>
      <c r="CH13" s="682"/>
      <c r="CI13" s="682"/>
      <c r="CJ13" s="682"/>
      <c r="CK13" s="682"/>
      <c r="CL13" s="682"/>
      <c r="CM13" s="682"/>
      <c r="CN13" s="682"/>
      <c r="CO13" s="682"/>
      <c r="CP13" s="682"/>
      <c r="CQ13" s="683"/>
      <c r="CR13" s="666">
        <v>344940</v>
      </c>
      <c r="CS13" s="667"/>
      <c r="CT13" s="667"/>
      <c r="CU13" s="667"/>
      <c r="CV13" s="667"/>
      <c r="CW13" s="667"/>
      <c r="CX13" s="667"/>
      <c r="CY13" s="668"/>
      <c r="CZ13" s="669">
        <v>5.8</v>
      </c>
      <c r="DA13" s="669"/>
      <c r="DB13" s="669"/>
      <c r="DC13" s="669"/>
      <c r="DD13" s="675">
        <v>141249</v>
      </c>
      <c r="DE13" s="667"/>
      <c r="DF13" s="667"/>
      <c r="DG13" s="667"/>
      <c r="DH13" s="667"/>
      <c r="DI13" s="667"/>
      <c r="DJ13" s="667"/>
      <c r="DK13" s="667"/>
      <c r="DL13" s="667"/>
      <c r="DM13" s="667"/>
      <c r="DN13" s="667"/>
      <c r="DO13" s="667"/>
      <c r="DP13" s="668"/>
      <c r="DQ13" s="675">
        <v>115392</v>
      </c>
      <c r="DR13" s="667"/>
      <c r="DS13" s="667"/>
      <c r="DT13" s="667"/>
      <c r="DU13" s="667"/>
      <c r="DV13" s="667"/>
      <c r="DW13" s="667"/>
      <c r="DX13" s="667"/>
      <c r="DY13" s="667"/>
      <c r="DZ13" s="667"/>
      <c r="EA13" s="667"/>
      <c r="EB13" s="667"/>
      <c r="EC13" s="676"/>
    </row>
    <row r="14" spans="2:143" ht="11.25" customHeight="1" x14ac:dyDescent="0.2">
      <c r="B14" s="663" t="s">
        <v>254</v>
      </c>
      <c r="C14" s="664"/>
      <c r="D14" s="664"/>
      <c r="E14" s="664"/>
      <c r="F14" s="664"/>
      <c r="G14" s="664"/>
      <c r="H14" s="664"/>
      <c r="I14" s="664"/>
      <c r="J14" s="664"/>
      <c r="K14" s="664"/>
      <c r="L14" s="664"/>
      <c r="M14" s="664"/>
      <c r="N14" s="664"/>
      <c r="O14" s="664"/>
      <c r="P14" s="664"/>
      <c r="Q14" s="665"/>
      <c r="R14" s="666" t="s">
        <v>127</v>
      </c>
      <c r="S14" s="667"/>
      <c r="T14" s="667"/>
      <c r="U14" s="667"/>
      <c r="V14" s="667"/>
      <c r="W14" s="667"/>
      <c r="X14" s="667"/>
      <c r="Y14" s="668"/>
      <c r="Z14" s="669" t="s">
        <v>127</v>
      </c>
      <c r="AA14" s="669"/>
      <c r="AB14" s="669"/>
      <c r="AC14" s="669"/>
      <c r="AD14" s="670" t="s">
        <v>127</v>
      </c>
      <c r="AE14" s="670"/>
      <c r="AF14" s="670"/>
      <c r="AG14" s="670"/>
      <c r="AH14" s="670"/>
      <c r="AI14" s="670"/>
      <c r="AJ14" s="670"/>
      <c r="AK14" s="670"/>
      <c r="AL14" s="671" t="s">
        <v>127</v>
      </c>
      <c r="AM14" s="672"/>
      <c r="AN14" s="672"/>
      <c r="AO14" s="673"/>
      <c r="AP14" s="663" t="s">
        <v>255</v>
      </c>
      <c r="AQ14" s="664"/>
      <c r="AR14" s="664"/>
      <c r="AS14" s="664"/>
      <c r="AT14" s="664"/>
      <c r="AU14" s="664"/>
      <c r="AV14" s="664"/>
      <c r="AW14" s="664"/>
      <c r="AX14" s="664"/>
      <c r="AY14" s="664"/>
      <c r="AZ14" s="664"/>
      <c r="BA14" s="664"/>
      <c r="BB14" s="664"/>
      <c r="BC14" s="664"/>
      <c r="BD14" s="664"/>
      <c r="BE14" s="664"/>
      <c r="BF14" s="665"/>
      <c r="BG14" s="666">
        <v>10787</v>
      </c>
      <c r="BH14" s="667"/>
      <c r="BI14" s="667"/>
      <c r="BJ14" s="667"/>
      <c r="BK14" s="667"/>
      <c r="BL14" s="667"/>
      <c r="BM14" s="667"/>
      <c r="BN14" s="668"/>
      <c r="BO14" s="669">
        <v>2</v>
      </c>
      <c r="BP14" s="669"/>
      <c r="BQ14" s="669"/>
      <c r="BR14" s="669"/>
      <c r="BS14" s="670" t="s">
        <v>127</v>
      </c>
      <c r="BT14" s="670"/>
      <c r="BU14" s="670"/>
      <c r="BV14" s="670"/>
      <c r="BW14" s="670"/>
      <c r="BX14" s="670"/>
      <c r="BY14" s="670"/>
      <c r="BZ14" s="670"/>
      <c r="CA14" s="670"/>
      <c r="CB14" s="674"/>
      <c r="CD14" s="681" t="s">
        <v>256</v>
      </c>
      <c r="CE14" s="682"/>
      <c r="CF14" s="682"/>
      <c r="CG14" s="682"/>
      <c r="CH14" s="682"/>
      <c r="CI14" s="682"/>
      <c r="CJ14" s="682"/>
      <c r="CK14" s="682"/>
      <c r="CL14" s="682"/>
      <c r="CM14" s="682"/>
      <c r="CN14" s="682"/>
      <c r="CO14" s="682"/>
      <c r="CP14" s="682"/>
      <c r="CQ14" s="683"/>
      <c r="CR14" s="666">
        <v>192701</v>
      </c>
      <c r="CS14" s="667"/>
      <c r="CT14" s="667"/>
      <c r="CU14" s="667"/>
      <c r="CV14" s="667"/>
      <c r="CW14" s="667"/>
      <c r="CX14" s="667"/>
      <c r="CY14" s="668"/>
      <c r="CZ14" s="669">
        <v>3.2</v>
      </c>
      <c r="DA14" s="669"/>
      <c r="DB14" s="669"/>
      <c r="DC14" s="669"/>
      <c r="DD14" s="675">
        <v>75736</v>
      </c>
      <c r="DE14" s="667"/>
      <c r="DF14" s="667"/>
      <c r="DG14" s="667"/>
      <c r="DH14" s="667"/>
      <c r="DI14" s="667"/>
      <c r="DJ14" s="667"/>
      <c r="DK14" s="667"/>
      <c r="DL14" s="667"/>
      <c r="DM14" s="667"/>
      <c r="DN14" s="667"/>
      <c r="DO14" s="667"/>
      <c r="DP14" s="668"/>
      <c r="DQ14" s="675">
        <v>118539</v>
      </c>
      <c r="DR14" s="667"/>
      <c r="DS14" s="667"/>
      <c r="DT14" s="667"/>
      <c r="DU14" s="667"/>
      <c r="DV14" s="667"/>
      <c r="DW14" s="667"/>
      <c r="DX14" s="667"/>
      <c r="DY14" s="667"/>
      <c r="DZ14" s="667"/>
      <c r="EA14" s="667"/>
      <c r="EB14" s="667"/>
      <c r="EC14" s="676"/>
    </row>
    <row r="15" spans="2:143" ht="11.25" customHeight="1" x14ac:dyDescent="0.2">
      <c r="B15" s="663" t="s">
        <v>257</v>
      </c>
      <c r="C15" s="664"/>
      <c r="D15" s="664"/>
      <c r="E15" s="664"/>
      <c r="F15" s="664"/>
      <c r="G15" s="664"/>
      <c r="H15" s="664"/>
      <c r="I15" s="664"/>
      <c r="J15" s="664"/>
      <c r="K15" s="664"/>
      <c r="L15" s="664"/>
      <c r="M15" s="664"/>
      <c r="N15" s="664"/>
      <c r="O15" s="664"/>
      <c r="P15" s="664"/>
      <c r="Q15" s="665"/>
      <c r="R15" s="666" t="s">
        <v>127</v>
      </c>
      <c r="S15" s="667"/>
      <c r="T15" s="667"/>
      <c r="U15" s="667"/>
      <c r="V15" s="667"/>
      <c r="W15" s="667"/>
      <c r="X15" s="667"/>
      <c r="Y15" s="668"/>
      <c r="Z15" s="669" t="s">
        <v>127</v>
      </c>
      <c r="AA15" s="669"/>
      <c r="AB15" s="669"/>
      <c r="AC15" s="669"/>
      <c r="AD15" s="670" t="s">
        <v>127</v>
      </c>
      <c r="AE15" s="670"/>
      <c r="AF15" s="670"/>
      <c r="AG15" s="670"/>
      <c r="AH15" s="670"/>
      <c r="AI15" s="670"/>
      <c r="AJ15" s="670"/>
      <c r="AK15" s="670"/>
      <c r="AL15" s="671" t="s">
        <v>127</v>
      </c>
      <c r="AM15" s="672"/>
      <c r="AN15" s="672"/>
      <c r="AO15" s="673"/>
      <c r="AP15" s="663" t="s">
        <v>258</v>
      </c>
      <c r="AQ15" s="664"/>
      <c r="AR15" s="664"/>
      <c r="AS15" s="664"/>
      <c r="AT15" s="664"/>
      <c r="AU15" s="664"/>
      <c r="AV15" s="664"/>
      <c r="AW15" s="664"/>
      <c r="AX15" s="664"/>
      <c r="AY15" s="664"/>
      <c r="AZ15" s="664"/>
      <c r="BA15" s="664"/>
      <c r="BB15" s="664"/>
      <c r="BC15" s="664"/>
      <c r="BD15" s="664"/>
      <c r="BE15" s="664"/>
      <c r="BF15" s="665"/>
      <c r="BG15" s="666">
        <v>14538</v>
      </c>
      <c r="BH15" s="667"/>
      <c r="BI15" s="667"/>
      <c r="BJ15" s="667"/>
      <c r="BK15" s="667"/>
      <c r="BL15" s="667"/>
      <c r="BM15" s="667"/>
      <c r="BN15" s="668"/>
      <c r="BO15" s="669">
        <v>2.7</v>
      </c>
      <c r="BP15" s="669"/>
      <c r="BQ15" s="669"/>
      <c r="BR15" s="669"/>
      <c r="BS15" s="670" t="s">
        <v>127</v>
      </c>
      <c r="BT15" s="670"/>
      <c r="BU15" s="670"/>
      <c r="BV15" s="670"/>
      <c r="BW15" s="670"/>
      <c r="BX15" s="670"/>
      <c r="BY15" s="670"/>
      <c r="BZ15" s="670"/>
      <c r="CA15" s="670"/>
      <c r="CB15" s="674"/>
      <c r="CD15" s="681" t="s">
        <v>259</v>
      </c>
      <c r="CE15" s="682"/>
      <c r="CF15" s="682"/>
      <c r="CG15" s="682"/>
      <c r="CH15" s="682"/>
      <c r="CI15" s="682"/>
      <c r="CJ15" s="682"/>
      <c r="CK15" s="682"/>
      <c r="CL15" s="682"/>
      <c r="CM15" s="682"/>
      <c r="CN15" s="682"/>
      <c r="CO15" s="682"/>
      <c r="CP15" s="682"/>
      <c r="CQ15" s="683"/>
      <c r="CR15" s="666">
        <v>458919</v>
      </c>
      <c r="CS15" s="667"/>
      <c r="CT15" s="667"/>
      <c r="CU15" s="667"/>
      <c r="CV15" s="667"/>
      <c r="CW15" s="667"/>
      <c r="CX15" s="667"/>
      <c r="CY15" s="668"/>
      <c r="CZ15" s="669">
        <v>7.7</v>
      </c>
      <c r="DA15" s="669"/>
      <c r="DB15" s="669"/>
      <c r="DC15" s="669"/>
      <c r="DD15" s="675">
        <v>5446</v>
      </c>
      <c r="DE15" s="667"/>
      <c r="DF15" s="667"/>
      <c r="DG15" s="667"/>
      <c r="DH15" s="667"/>
      <c r="DI15" s="667"/>
      <c r="DJ15" s="667"/>
      <c r="DK15" s="667"/>
      <c r="DL15" s="667"/>
      <c r="DM15" s="667"/>
      <c r="DN15" s="667"/>
      <c r="DO15" s="667"/>
      <c r="DP15" s="668"/>
      <c r="DQ15" s="675">
        <v>232777</v>
      </c>
      <c r="DR15" s="667"/>
      <c r="DS15" s="667"/>
      <c r="DT15" s="667"/>
      <c r="DU15" s="667"/>
      <c r="DV15" s="667"/>
      <c r="DW15" s="667"/>
      <c r="DX15" s="667"/>
      <c r="DY15" s="667"/>
      <c r="DZ15" s="667"/>
      <c r="EA15" s="667"/>
      <c r="EB15" s="667"/>
      <c r="EC15" s="676"/>
    </row>
    <row r="16" spans="2:143" ht="11.25" customHeight="1" x14ac:dyDescent="0.2">
      <c r="B16" s="663" t="s">
        <v>260</v>
      </c>
      <c r="C16" s="664"/>
      <c r="D16" s="664"/>
      <c r="E16" s="664"/>
      <c r="F16" s="664"/>
      <c r="G16" s="664"/>
      <c r="H16" s="664"/>
      <c r="I16" s="664"/>
      <c r="J16" s="664"/>
      <c r="K16" s="664"/>
      <c r="L16" s="664"/>
      <c r="M16" s="664"/>
      <c r="N16" s="664"/>
      <c r="O16" s="664"/>
      <c r="P16" s="664"/>
      <c r="Q16" s="665"/>
      <c r="R16" s="666">
        <v>1978</v>
      </c>
      <c r="S16" s="667"/>
      <c r="T16" s="667"/>
      <c r="U16" s="667"/>
      <c r="V16" s="667"/>
      <c r="W16" s="667"/>
      <c r="X16" s="667"/>
      <c r="Y16" s="668"/>
      <c r="Z16" s="669">
        <v>0</v>
      </c>
      <c r="AA16" s="669"/>
      <c r="AB16" s="669"/>
      <c r="AC16" s="669"/>
      <c r="AD16" s="670">
        <v>1978</v>
      </c>
      <c r="AE16" s="670"/>
      <c r="AF16" s="670"/>
      <c r="AG16" s="670"/>
      <c r="AH16" s="670"/>
      <c r="AI16" s="670"/>
      <c r="AJ16" s="670"/>
      <c r="AK16" s="670"/>
      <c r="AL16" s="671">
        <v>0.1</v>
      </c>
      <c r="AM16" s="672"/>
      <c r="AN16" s="672"/>
      <c r="AO16" s="673"/>
      <c r="AP16" s="663" t="s">
        <v>261</v>
      </c>
      <c r="AQ16" s="664"/>
      <c r="AR16" s="664"/>
      <c r="AS16" s="664"/>
      <c r="AT16" s="664"/>
      <c r="AU16" s="664"/>
      <c r="AV16" s="664"/>
      <c r="AW16" s="664"/>
      <c r="AX16" s="664"/>
      <c r="AY16" s="664"/>
      <c r="AZ16" s="664"/>
      <c r="BA16" s="664"/>
      <c r="BB16" s="664"/>
      <c r="BC16" s="664"/>
      <c r="BD16" s="664"/>
      <c r="BE16" s="664"/>
      <c r="BF16" s="665"/>
      <c r="BG16" s="666">
        <v>12</v>
      </c>
      <c r="BH16" s="667"/>
      <c r="BI16" s="667"/>
      <c r="BJ16" s="667"/>
      <c r="BK16" s="667"/>
      <c r="BL16" s="667"/>
      <c r="BM16" s="667"/>
      <c r="BN16" s="668"/>
      <c r="BO16" s="669">
        <v>0</v>
      </c>
      <c r="BP16" s="669"/>
      <c r="BQ16" s="669"/>
      <c r="BR16" s="669"/>
      <c r="BS16" s="670" t="s">
        <v>127</v>
      </c>
      <c r="BT16" s="670"/>
      <c r="BU16" s="670"/>
      <c r="BV16" s="670"/>
      <c r="BW16" s="670"/>
      <c r="BX16" s="670"/>
      <c r="BY16" s="670"/>
      <c r="BZ16" s="670"/>
      <c r="CA16" s="670"/>
      <c r="CB16" s="674"/>
      <c r="CD16" s="681" t="s">
        <v>262</v>
      </c>
      <c r="CE16" s="682"/>
      <c r="CF16" s="682"/>
      <c r="CG16" s="682"/>
      <c r="CH16" s="682"/>
      <c r="CI16" s="682"/>
      <c r="CJ16" s="682"/>
      <c r="CK16" s="682"/>
      <c r="CL16" s="682"/>
      <c r="CM16" s="682"/>
      <c r="CN16" s="682"/>
      <c r="CO16" s="682"/>
      <c r="CP16" s="682"/>
      <c r="CQ16" s="683"/>
      <c r="CR16" s="666">
        <v>1496975</v>
      </c>
      <c r="CS16" s="667"/>
      <c r="CT16" s="667"/>
      <c r="CU16" s="667"/>
      <c r="CV16" s="667"/>
      <c r="CW16" s="667"/>
      <c r="CX16" s="667"/>
      <c r="CY16" s="668"/>
      <c r="CZ16" s="669">
        <v>25.2</v>
      </c>
      <c r="DA16" s="669"/>
      <c r="DB16" s="669"/>
      <c r="DC16" s="669"/>
      <c r="DD16" s="675" t="s">
        <v>127</v>
      </c>
      <c r="DE16" s="667"/>
      <c r="DF16" s="667"/>
      <c r="DG16" s="667"/>
      <c r="DH16" s="667"/>
      <c r="DI16" s="667"/>
      <c r="DJ16" s="667"/>
      <c r="DK16" s="667"/>
      <c r="DL16" s="667"/>
      <c r="DM16" s="667"/>
      <c r="DN16" s="667"/>
      <c r="DO16" s="667"/>
      <c r="DP16" s="668"/>
      <c r="DQ16" s="675">
        <v>361930</v>
      </c>
      <c r="DR16" s="667"/>
      <c r="DS16" s="667"/>
      <c r="DT16" s="667"/>
      <c r="DU16" s="667"/>
      <c r="DV16" s="667"/>
      <c r="DW16" s="667"/>
      <c r="DX16" s="667"/>
      <c r="DY16" s="667"/>
      <c r="DZ16" s="667"/>
      <c r="EA16" s="667"/>
      <c r="EB16" s="667"/>
      <c r="EC16" s="676"/>
    </row>
    <row r="17" spans="2:133" ht="11.25" customHeight="1" x14ac:dyDescent="0.2">
      <c r="B17" s="663" t="s">
        <v>263</v>
      </c>
      <c r="C17" s="664"/>
      <c r="D17" s="664"/>
      <c r="E17" s="664"/>
      <c r="F17" s="664"/>
      <c r="G17" s="664"/>
      <c r="H17" s="664"/>
      <c r="I17" s="664"/>
      <c r="J17" s="664"/>
      <c r="K17" s="664"/>
      <c r="L17" s="664"/>
      <c r="M17" s="664"/>
      <c r="N17" s="664"/>
      <c r="O17" s="664"/>
      <c r="P17" s="664"/>
      <c r="Q17" s="665"/>
      <c r="R17" s="666">
        <v>6477</v>
      </c>
      <c r="S17" s="667"/>
      <c r="T17" s="667"/>
      <c r="U17" s="667"/>
      <c r="V17" s="667"/>
      <c r="W17" s="667"/>
      <c r="X17" s="667"/>
      <c r="Y17" s="668"/>
      <c r="Z17" s="669">
        <v>0.1</v>
      </c>
      <c r="AA17" s="669"/>
      <c r="AB17" s="669"/>
      <c r="AC17" s="669"/>
      <c r="AD17" s="670">
        <v>6477</v>
      </c>
      <c r="AE17" s="670"/>
      <c r="AF17" s="670"/>
      <c r="AG17" s="670"/>
      <c r="AH17" s="670"/>
      <c r="AI17" s="670"/>
      <c r="AJ17" s="670"/>
      <c r="AK17" s="670"/>
      <c r="AL17" s="671">
        <v>0.3</v>
      </c>
      <c r="AM17" s="672"/>
      <c r="AN17" s="672"/>
      <c r="AO17" s="673"/>
      <c r="AP17" s="663" t="s">
        <v>264</v>
      </c>
      <c r="AQ17" s="664"/>
      <c r="AR17" s="664"/>
      <c r="AS17" s="664"/>
      <c r="AT17" s="664"/>
      <c r="AU17" s="664"/>
      <c r="AV17" s="664"/>
      <c r="AW17" s="664"/>
      <c r="AX17" s="664"/>
      <c r="AY17" s="664"/>
      <c r="AZ17" s="664"/>
      <c r="BA17" s="664"/>
      <c r="BB17" s="664"/>
      <c r="BC17" s="664"/>
      <c r="BD17" s="664"/>
      <c r="BE17" s="664"/>
      <c r="BF17" s="665"/>
      <c r="BG17" s="666" t="s">
        <v>127</v>
      </c>
      <c r="BH17" s="667"/>
      <c r="BI17" s="667"/>
      <c r="BJ17" s="667"/>
      <c r="BK17" s="667"/>
      <c r="BL17" s="667"/>
      <c r="BM17" s="667"/>
      <c r="BN17" s="668"/>
      <c r="BO17" s="669" t="s">
        <v>127</v>
      </c>
      <c r="BP17" s="669"/>
      <c r="BQ17" s="669"/>
      <c r="BR17" s="669"/>
      <c r="BS17" s="670" t="s">
        <v>127</v>
      </c>
      <c r="BT17" s="670"/>
      <c r="BU17" s="670"/>
      <c r="BV17" s="670"/>
      <c r="BW17" s="670"/>
      <c r="BX17" s="670"/>
      <c r="BY17" s="670"/>
      <c r="BZ17" s="670"/>
      <c r="CA17" s="670"/>
      <c r="CB17" s="674"/>
      <c r="CD17" s="681" t="s">
        <v>265</v>
      </c>
      <c r="CE17" s="682"/>
      <c r="CF17" s="682"/>
      <c r="CG17" s="682"/>
      <c r="CH17" s="682"/>
      <c r="CI17" s="682"/>
      <c r="CJ17" s="682"/>
      <c r="CK17" s="682"/>
      <c r="CL17" s="682"/>
      <c r="CM17" s="682"/>
      <c r="CN17" s="682"/>
      <c r="CO17" s="682"/>
      <c r="CP17" s="682"/>
      <c r="CQ17" s="683"/>
      <c r="CR17" s="666">
        <v>283851</v>
      </c>
      <c r="CS17" s="667"/>
      <c r="CT17" s="667"/>
      <c r="CU17" s="667"/>
      <c r="CV17" s="667"/>
      <c r="CW17" s="667"/>
      <c r="CX17" s="667"/>
      <c r="CY17" s="668"/>
      <c r="CZ17" s="669">
        <v>4.8</v>
      </c>
      <c r="DA17" s="669"/>
      <c r="DB17" s="669"/>
      <c r="DC17" s="669"/>
      <c r="DD17" s="675" t="s">
        <v>127</v>
      </c>
      <c r="DE17" s="667"/>
      <c r="DF17" s="667"/>
      <c r="DG17" s="667"/>
      <c r="DH17" s="667"/>
      <c r="DI17" s="667"/>
      <c r="DJ17" s="667"/>
      <c r="DK17" s="667"/>
      <c r="DL17" s="667"/>
      <c r="DM17" s="667"/>
      <c r="DN17" s="667"/>
      <c r="DO17" s="667"/>
      <c r="DP17" s="668"/>
      <c r="DQ17" s="675">
        <v>283851</v>
      </c>
      <c r="DR17" s="667"/>
      <c r="DS17" s="667"/>
      <c r="DT17" s="667"/>
      <c r="DU17" s="667"/>
      <c r="DV17" s="667"/>
      <c r="DW17" s="667"/>
      <c r="DX17" s="667"/>
      <c r="DY17" s="667"/>
      <c r="DZ17" s="667"/>
      <c r="EA17" s="667"/>
      <c r="EB17" s="667"/>
      <c r="EC17" s="676"/>
    </row>
    <row r="18" spans="2:133" ht="11.25" customHeight="1" x14ac:dyDescent="0.2">
      <c r="B18" s="663" t="s">
        <v>266</v>
      </c>
      <c r="C18" s="664"/>
      <c r="D18" s="664"/>
      <c r="E18" s="664"/>
      <c r="F18" s="664"/>
      <c r="G18" s="664"/>
      <c r="H18" s="664"/>
      <c r="I18" s="664"/>
      <c r="J18" s="664"/>
      <c r="K18" s="664"/>
      <c r="L18" s="664"/>
      <c r="M18" s="664"/>
      <c r="N18" s="664"/>
      <c r="O18" s="664"/>
      <c r="P18" s="664"/>
      <c r="Q18" s="665"/>
      <c r="R18" s="666">
        <v>2858</v>
      </c>
      <c r="S18" s="667"/>
      <c r="T18" s="667"/>
      <c r="U18" s="667"/>
      <c r="V18" s="667"/>
      <c r="W18" s="667"/>
      <c r="X18" s="667"/>
      <c r="Y18" s="668"/>
      <c r="Z18" s="669">
        <v>0</v>
      </c>
      <c r="AA18" s="669"/>
      <c r="AB18" s="669"/>
      <c r="AC18" s="669"/>
      <c r="AD18" s="670">
        <v>2858</v>
      </c>
      <c r="AE18" s="670"/>
      <c r="AF18" s="670"/>
      <c r="AG18" s="670"/>
      <c r="AH18" s="670"/>
      <c r="AI18" s="670"/>
      <c r="AJ18" s="670"/>
      <c r="AK18" s="670"/>
      <c r="AL18" s="671">
        <v>0.10000000149011612</v>
      </c>
      <c r="AM18" s="672"/>
      <c r="AN18" s="672"/>
      <c r="AO18" s="673"/>
      <c r="AP18" s="663" t="s">
        <v>267</v>
      </c>
      <c r="AQ18" s="664"/>
      <c r="AR18" s="664"/>
      <c r="AS18" s="664"/>
      <c r="AT18" s="664"/>
      <c r="AU18" s="664"/>
      <c r="AV18" s="664"/>
      <c r="AW18" s="664"/>
      <c r="AX18" s="664"/>
      <c r="AY18" s="664"/>
      <c r="AZ18" s="664"/>
      <c r="BA18" s="664"/>
      <c r="BB18" s="664"/>
      <c r="BC18" s="664"/>
      <c r="BD18" s="664"/>
      <c r="BE18" s="664"/>
      <c r="BF18" s="665"/>
      <c r="BG18" s="666" t="s">
        <v>127</v>
      </c>
      <c r="BH18" s="667"/>
      <c r="BI18" s="667"/>
      <c r="BJ18" s="667"/>
      <c r="BK18" s="667"/>
      <c r="BL18" s="667"/>
      <c r="BM18" s="667"/>
      <c r="BN18" s="668"/>
      <c r="BO18" s="669" t="s">
        <v>127</v>
      </c>
      <c r="BP18" s="669"/>
      <c r="BQ18" s="669"/>
      <c r="BR18" s="669"/>
      <c r="BS18" s="670" t="s">
        <v>127</v>
      </c>
      <c r="BT18" s="670"/>
      <c r="BU18" s="670"/>
      <c r="BV18" s="670"/>
      <c r="BW18" s="670"/>
      <c r="BX18" s="670"/>
      <c r="BY18" s="670"/>
      <c r="BZ18" s="670"/>
      <c r="CA18" s="670"/>
      <c r="CB18" s="674"/>
      <c r="CD18" s="681" t="s">
        <v>268</v>
      </c>
      <c r="CE18" s="682"/>
      <c r="CF18" s="682"/>
      <c r="CG18" s="682"/>
      <c r="CH18" s="682"/>
      <c r="CI18" s="682"/>
      <c r="CJ18" s="682"/>
      <c r="CK18" s="682"/>
      <c r="CL18" s="682"/>
      <c r="CM18" s="682"/>
      <c r="CN18" s="682"/>
      <c r="CO18" s="682"/>
      <c r="CP18" s="682"/>
      <c r="CQ18" s="683"/>
      <c r="CR18" s="666" t="s">
        <v>127</v>
      </c>
      <c r="CS18" s="667"/>
      <c r="CT18" s="667"/>
      <c r="CU18" s="667"/>
      <c r="CV18" s="667"/>
      <c r="CW18" s="667"/>
      <c r="CX18" s="667"/>
      <c r="CY18" s="668"/>
      <c r="CZ18" s="669" t="s">
        <v>127</v>
      </c>
      <c r="DA18" s="669"/>
      <c r="DB18" s="669"/>
      <c r="DC18" s="669"/>
      <c r="DD18" s="675" t="s">
        <v>127</v>
      </c>
      <c r="DE18" s="667"/>
      <c r="DF18" s="667"/>
      <c r="DG18" s="667"/>
      <c r="DH18" s="667"/>
      <c r="DI18" s="667"/>
      <c r="DJ18" s="667"/>
      <c r="DK18" s="667"/>
      <c r="DL18" s="667"/>
      <c r="DM18" s="667"/>
      <c r="DN18" s="667"/>
      <c r="DO18" s="667"/>
      <c r="DP18" s="668"/>
      <c r="DQ18" s="675" t="s">
        <v>127</v>
      </c>
      <c r="DR18" s="667"/>
      <c r="DS18" s="667"/>
      <c r="DT18" s="667"/>
      <c r="DU18" s="667"/>
      <c r="DV18" s="667"/>
      <c r="DW18" s="667"/>
      <c r="DX18" s="667"/>
      <c r="DY18" s="667"/>
      <c r="DZ18" s="667"/>
      <c r="EA18" s="667"/>
      <c r="EB18" s="667"/>
      <c r="EC18" s="676"/>
    </row>
    <row r="19" spans="2:133" ht="11.25" customHeight="1" x14ac:dyDescent="0.2">
      <c r="B19" s="663" t="s">
        <v>269</v>
      </c>
      <c r="C19" s="664"/>
      <c r="D19" s="664"/>
      <c r="E19" s="664"/>
      <c r="F19" s="664"/>
      <c r="G19" s="664"/>
      <c r="H19" s="664"/>
      <c r="I19" s="664"/>
      <c r="J19" s="664"/>
      <c r="K19" s="664"/>
      <c r="L19" s="664"/>
      <c r="M19" s="664"/>
      <c r="N19" s="664"/>
      <c r="O19" s="664"/>
      <c r="P19" s="664"/>
      <c r="Q19" s="665"/>
      <c r="R19" s="666">
        <v>585</v>
      </c>
      <c r="S19" s="667"/>
      <c r="T19" s="667"/>
      <c r="U19" s="667"/>
      <c r="V19" s="667"/>
      <c r="W19" s="667"/>
      <c r="X19" s="667"/>
      <c r="Y19" s="668"/>
      <c r="Z19" s="669">
        <v>0</v>
      </c>
      <c r="AA19" s="669"/>
      <c r="AB19" s="669"/>
      <c r="AC19" s="669"/>
      <c r="AD19" s="670">
        <v>585</v>
      </c>
      <c r="AE19" s="670"/>
      <c r="AF19" s="670"/>
      <c r="AG19" s="670"/>
      <c r="AH19" s="670"/>
      <c r="AI19" s="670"/>
      <c r="AJ19" s="670"/>
      <c r="AK19" s="670"/>
      <c r="AL19" s="671">
        <v>0</v>
      </c>
      <c r="AM19" s="672"/>
      <c r="AN19" s="672"/>
      <c r="AO19" s="673"/>
      <c r="AP19" s="663" t="s">
        <v>270</v>
      </c>
      <c r="AQ19" s="664"/>
      <c r="AR19" s="664"/>
      <c r="AS19" s="664"/>
      <c r="AT19" s="664"/>
      <c r="AU19" s="664"/>
      <c r="AV19" s="664"/>
      <c r="AW19" s="664"/>
      <c r="AX19" s="664"/>
      <c r="AY19" s="664"/>
      <c r="AZ19" s="664"/>
      <c r="BA19" s="664"/>
      <c r="BB19" s="664"/>
      <c r="BC19" s="664"/>
      <c r="BD19" s="664"/>
      <c r="BE19" s="664"/>
      <c r="BF19" s="665"/>
      <c r="BG19" s="666" t="s">
        <v>127</v>
      </c>
      <c r="BH19" s="667"/>
      <c r="BI19" s="667"/>
      <c r="BJ19" s="667"/>
      <c r="BK19" s="667"/>
      <c r="BL19" s="667"/>
      <c r="BM19" s="667"/>
      <c r="BN19" s="668"/>
      <c r="BO19" s="669" t="s">
        <v>127</v>
      </c>
      <c r="BP19" s="669"/>
      <c r="BQ19" s="669"/>
      <c r="BR19" s="669"/>
      <c r="BS19" s="670" t="s">
        <v>127</v>
      </c>
      <c r="BT19" s="670"/>
      <c r="BU19" s="670"/>
      <c r="BV19" s="670"/>
      <c r="BW19" s="670"/>
      <c r="BX19" s="670"/>
      <c r="BY19" s="670"/>
      <c r="BZ19" s="670"/>
      <c r="CA19" s="670"/>
      <c r="CB19" s="674"/>
      <c r="CD19" s="681" t="s">
        <v>271</v>
      </c>
      <c r="CE19" s="682"/>
      <c r="CF19" s="682"/>
      <c r="CG19" s="682"/>
      <c r="CH19" s="682"/>
      <c r="CI19" s="682"/>
      <c r="CJ19" s="682"/>
      <c r="CK19" s="682"/>
      <c r="CL19" s="682"/>
      <c r="CM19" s="682"/>
      <c r="CN19" s="682"/>
      <c r="CO19" s="682"/>
      <c r="CP19" s="682"/>
      <c r="CQ19" s="683"/>
      <c r="CR19" s="666" t="s">
        <v>127</v>
      </c>
      <c r="CS19" s="667"/>
      <c r="CT19" s="667"/>
      <c r="CU19" s="667"/>
      <c r="CV19" s="667"/>
      <c r="CW19" s="667"/>
      <c r="CX19" s="667"/>
      <c r="CY19" s="668"/>
      <c r="CZ19" s="669" t="s">
        <v>127</v>
      </c>
      <c r="DA19" s="669"/>
      <c r="DB19" s="669"/>
      <c r="DC19" s="669"/>
      <c r="DD19" s="675" t="s">
        <v>127</v>
      </c>
      <c r="DE19" s="667"/>
      <c r="DF19" s="667"/>
      <c r="DG19" s="667"/>
      <c r="DH19" s="667"/>
      <c r="DI19" s="667"/>
      <c r="DJ19" s="667"/>
      <c r="DK19" s="667"/>
      <c r="DL19" s="667"/>
      <c r="DM19" s="667"/>
      <c r="DN19" s="667"/>
      <c r="DO19" s="667"/>
      <c r="DP19" s="668"/>
      <c r="DQ19" s="675" t="s">
        <v>127</v>
      </c>
      <c r="DR19" s="667"/>
      <c r="DS19" s="667"/>
      <c r="DT19" s="667"/>
      <c r="DU19" s="667"/>
      <c r="DV19" s="667"/>
      <c r="DW19" s="667"/>
      <c r="DX19" s="667"/>
      <c r="DY19" s="667"/>
      <c r="DZ19" s="667"/>
      <c r="EA19" s="667"/>
      <c r="EB19" s="667"/>
      <c r="EC19" s="676"/>
    </row>
    <row r="20" spans="2:133" ht="11.25" customHeight="1" x14ac:dyDescent="0.2">
      <c r="B20" s="663" t="s">
        <v>272</v>
      </c>
      <c r="C20" s="664"/>
      <c r="D20" s="664"/>
      <c r="E20" s="664"/>
      <c r="F20" s="664"/>
      <c r="G20" s="664"/>
      <c r="H20" s="664"/>
      <c r="I20" s="664"/>
      <c r="J20" s="664"/>
      <c r="K20" s="664"/>
      <c r="L20" s="664"/>
      <c r="M20" s="664"/>
      <c r="N20" s="664"/>
      <c r="O20" s="664"/>
      <c r="P20" s="664"/>
      <c r="Q20" s="665"/>
      <c r="R20" s="666">
        <v>569</v>
      </c>
      <c r="S20" s="667"/>
      <c r="T20" s="667"/>
      <c r="U20" s="667"/>
      <c r="V20" s="667"/>
      <c r="W20" s="667"/>
      <c r="X20" s="667"/>
      <c r="Y20" s="668"/>
      <c r="Z20" s="669">
        <v>0</v>
      </c>
      <c r="AA20" s="669"/>
      <c r="AB20" s="669"/>
      <c r="AC20" s="669"/>
      <c r="AD20" s="670">
        <v>569</v>
      </c>
      <c r="AE20" s="670"/>
      <c r="AF20" s="670"/>
      <c r="AG20" s="670"/>
      <c r="AH20" s="670"/>
      <c r="AI20" s="670"/>
      <c r="AJ20" s="670"/>
      <c r="AK20" s="670"/>
      <c r="AL20" s="671">
        <v>0</v>
      </c>
      <c r="AM20" s="672"/>
      <c r="AN20" s="672"/>
      <c r="AO20" s="673"/>
      <c r="AP20" s="663" t="s">
        <v>273</v>
      </c>
      <c r="AQ20" s="664"/>
      <c r="AR20" s="664"/>
      <c r="AS20" s="664"/>
      <c r="AT20" s="664"/>
      <c r="AU20" s="664"/>
      <c r="AV20" s="664"/>
      <c r="AW20" s="664"/>
      <c r="AX20" s="664"/>
      <c r="AY20" s="664"/>
      <c r="AZ20" s="664"/>
      <c r="BA20" s="664"/>
      <c r="BB20" s="664"/>
      <c r="BC20" s="664"/>
      <c r="BD20" s="664"/>
      <c r="BE20" s="664"/>
      <c r="BF20" s="665"/>
      <c r="BG20" s="666" t="s">
        <v>127</v>
      </c>
      <c r="BH20" s="667"/>
      <c r="BI20" s="667"/>
      <c r="BJ20" s="667"/>
      <c r="BK20" s="667"/>
      <c r="BL20" s="667"/>
      <c r="BM20" s="667"/>
      <c r="BN20" s="668"/>
      <c r="BO20" s="669" t="s">
        <v>127</v>
      </c>
      <c r="BP20" s="669"/>
      <c r="BQ20" s="669"/>
      <c r="BR20" s="669"/>
      <c r="BS20" s="670" t="s">
        <v>127</v>
      </c>
      <c r="BT20" s="670"/>
      <c r="BU20" s="670"/>
      <c r="BV20" s="670"/>
      <c r="BW20" s="670"/>
      <c r="BX20" s="670"/>
      <c r="BY20" s="670"/>
      <c r="BZ20" s="670"/>
      <c r="CA20" s="670"/>
      <c r="CB20" s="674"/>
      <c r="CD20" s="681" t="s">
        <v>274</v>
      </c>
      <c r="CE20" s="682"/>
      <c r="CF20" s="682"/>
      <c r="CG20" s="682"/>
      <c r="CH20" s="682"/>
      <c r="CI20" s="682"/>
      <c r="CJ20" s="682"/>
      <c r="CK20" s="682"/>
      <c r="CL20" s="682"/>
      <c r="CM20" s="682"/>
      <c r="CN20" s="682"/>
      <c r="CO20" s="682"/>
      <c r="CP20" s="682"/>
      <c r="CQ20" s="683"/>
      <c r="CR20" s="666">
        <v>5944052</v>
      </c>
      <c r="CS20" s="667"/>
      <c r="CT20" s="667"/>
      <c r="CU20" s="667"/>
      <c r="CV20" s="667"/>
      <c r="CW20" s="667"/>
      <c r="CX20" s="667"/>
      <c r="CY20" s="668"/>
      <c r="CZ20" s="669">
        <v>100</v>
      </c>
      <c r="DA20" s="669"/>
      <c r="DB20" s="669"/>
      <c r="DC20" s="669"/>
      <c r="DD20" s="675">
        <v>1018054</v>
      </c>
      <c r="DE20" s="667"/>
      <c r="DF20" s="667"/>
      <c r="DG20" s="667"/>
      <c r="DH20" s="667"/>
      <c r="DI20" s="667"/>
      <c r="DJ20" s="667"/>
      <c r="DK20" s="667"/>
      <c r="DL20" s="667"/>
      <c r="DM20" s="667"/>
      <c r="DN20" s="667"/>
      <c r="DO20" s="667"/>
      <c r="DP20" s="668"/>
      <c r="DQ20" s="675">
        <v>2670765</v>
      </c>
      <c r="DR20" s="667"/>
      <c r="DS20" s="667"/>
      <c r="DT20" s="667"/>
      <c r="DU20" s="667"/>
      <c r="DV20" s="667"/>
      <c r="DW20" s="667"/>
      <c r="DX20" s="667"/>
      <c r="DY20" s="667"/>
      <c r="DZ20" s="667"/>
      <c r="EA20" s="667"/>
      <c r="EB20" s="667"/>
      <c r="EC20" s="676"/>
    </row>
    <row r="21" spans="2:133" ht="11.25" customHeight="1" x14ac:dyDescent="0.2">
      <c r="B21" s="663" t="s">
        <v>275</v>
      </c>
      <c r="C21" s="664"/>
      <c r="D21" s="664"/>
      <c r="E21" s="664"/>
      <c r="F21" s="664"/>
      <c r="G21" s="664"/>
      <c r="H21" s="664"/>
      <c r="I21" s="664"/>
      <c r="J21" s="664"/>
      <c r="K21" s="664"/>
      <c r="L21" s="664"/>
      <c r="M21" s="664"/>
      <c r="N21" s="664"/>
      <c r="O21" s="664"/>
      <c r="P21" s="664"/>
      <c r="Q21" s="665"/>
      <c r="R21" s="666">
        <v>132</v>
      </c>
      <c r="S21" s="667"/>
      <c r="T21" s="667"/>
      <c r="U21" s="667"/>
      <c r="V21" s="667"/>
      <c r="W21" s="667"/>
      <c r="X21" s="667"/>
      <c r="Y21" s="668"/>
      <c r="Z21" s="669">
        <v>0</v>
      </c>
      <c r="AA21" s="669"/>
      <c r="AB21" s="669"/>
      <c r="AC21" s="669"/>
      <c r="AD21" s="670">
        <v>132</v>
      </c>
      <c r="AE21" s="670"/>
      <c r="AF21" s="670"/>
      <c r="AG21" s="670"/>
      <c r="AH21" s="670"/>
      <c r="AI21" s="670"/>
      <c r="AJ21" s="670"/>
      <c r="AK21" s="670"/>
      <c r="AL21" s="671">
        <v>0</v>
      </c>
      <c r="AM21" s="672"/>
      <c r="AN21" s="672"/>
      <c r="AO21" s="673"/>
      <c r="AP21" s="685" t="s">
        <v>276</v>
      </c>
      <c r="AQ21" s="686"/>
      <c r="AR21" s="686"/>
      <c r="AS21" s="686"/>
      <c r="AT21" s="686"/>
      <c r="AU21" s="686"/>
      <c r="AV21" s="686"/>
      <c r="AW21" s="686"/>
      <c r="AX21" s="686"/>
      <c r="AY21" s="686"/>
      <c r="AZ21" s="686"/>
      <c r="BA21" s="686"/>
      <c r="BB21" s="686"/>
      <c r="BC21" s="686"/>
      <c r="BD21" s="686"/>
      <c r="BE21" s="686"/>
      <c r="BF21" s="687"/>
      <c r="BG21" s="666" t="s">
        <v>127</v>
      </c>
      <c r="BH21" s="667"/>
      <c r="BI21" s="667"/>
      <c r="BJ21" s="667"/>
      <c r="BK21" s="667"/>
      <c r="BL21" s="667"/>
      <c r="BM21" s="667"/>
      <c r="BN21" s="668"/>
      <c r="BO21" s="669" t="s">
        <v>127</v>
      </c>
      <c r="BP21" s="669"/>
      <c r="BQ21" s="669"/>
      <c r="BR21" s="669"/>
      <c r="BS21" s="670" t="s">
        <v>127</v>
      </c>
      <c r="BT21" s="670"/>
      <c r="BU21" s="670"/>
      <c r="BV21" s="670"/>
      <c r="BW21" s="670"/>
      <c r="BX21" s="670"/>
      <c r="BY21" s="670"/>
      <c r="BZ21" s="670"/>
      <c r="CA21" s="670"/>
      <c r="CB21" s="674"/>
      <c r="CD21" s="694"/>
      <c r="CE21" s="695"/>
      <c r="CF21" s="695"/>
      <c r="CG21" s="695"/>
      <c r="CH21" s="695"/>
      <c r="CI21" s="695"/>
      <c r="CJ21" s="695"/>
      <c r="CK21" s="695"/>
      <c r="CL21" s="695"/>
      <c r="CM21" s="695"/>
      <c r="CN21" s="695"/>
      <c r="CO21" s="695"/>
      <c r="CP21" s="695"/>
      <c r="CQ21" s="696"/>
      <c r="CR21" s="697"/>
      <c r="CS21" s="689"/>
      <c r="CT21" s="689"/>
      <c r="CU21" s="689"/>
      <c r="CV21" s="689"/>
      <c r="CW21" s="689"/>
      <c r="CX21" s="689"/>
      <c r="CY21" s="698"/>
      <c r="CZ21" s="699"/>
      <c r="DA21" s="699"/>
      <c r="DB21" s="699"/>
      <c r="DC21" s="699"/>
      <c r="DD21" s="688"/>
      <c r="DE21" s="689"/>
      <c r="DF21" s="689"/>
      <c r="DG21" s="689"/>
      <c r="DH21" s="689"/>
      <c r="DI21" s="689"/>
      <c r="DJ21" s="689"/>
      <c r="DK21" s="689"/>
      <c r="DL21" s="689"/>
      <c r="DM21" s="689"/>
      <c r="DN21" s="689"/>
      <c r="DO21" s="689"/>
      <c r="DP21" s="698"/>
      <c r="DQ21" s="688"/>
      <c r="DR21" s="689"/>
      <c r="DS21" s="689"/>
      <c r="DT21" s="689"/>
      <c r="DU21" s="689"/>
      <c r="DV21" s="689"/>
      <c r="DW21" s="689"/>
      <c r="DX21" s="689"/>
      <c r="DY21" s="689"/>
      <c r="DZ21" s="689"/>
      <c r="EA21" s="689"/>
      <c r="EB21" s="689"/>
      <c r="EC21" s="690"/>
    </row>
    <row r="22" spans="2:133" ht="11.25" customHeight="1" x14ac:dyDescent="0.2">
      <c r="B22" s="691" t="s">
        <v>277</v>
      </c>
      <c r="C22" s="692"/>
      <c r="D22" s="692"/>
      <c r="E22" s="692"/>
      <c r="F22" s="692"/>
      <c r="G22" s="692"/>
      <c r="H22" s="692"/>
      <c r="I22" s="692"/>
      <c r="J22" s="692"/>
      <c r="K22" s="692"/>
      <c r="L22" s="692"/>
      <c r="M22" s="692"/>
      <c r="N22" s="692"/>
      <c r="O22" s="692"/>
      <c r="P22" s="692"/>
      <c r="Q22" s="693"/>
      <c r="R22" s="666">
        <v>1572</v>
      </c>
      <c r="S22" s="667"/>
      <c r="T22" s="667"/>
      <c r="U22" s="667"/>
      <c r="V22" s="667"/>
      <c r="W22" s="667"/>
      <c r="X22" s="667"/>
      <c r="Y22" s="668"/>
      <c r="Z22" s="669">
        <v>0</v>
      </c>
      <c r="AA22" s="669"/>
      <c r="AB22" s="669"/>
      <c r="AC22" s="669"/>
      <c r="AD22" s="670">
        <v>1572</v>
      </c>
      <c r="AE22" s="670"/>
      <c r="AF22" s="670"/>
      <c r="AG22" s="670"/>
      <c r="AH22" s="670"/>
      <c r="AI22" s="670"/>
      <c r="AJ22" s="670"/>
      <c r="AK22" s="670"/>
      <c r="AL22" s="671">
        <v>0.10000000149011612</v>
      </c>
      <c r="AM22" s="672"/>
      <c r="AN22" s="672"/>
      <c r="AO22" s="673"/>
      <c r="AP22" s="685" t="s">
        <v>278</v>
      </c>
      <c r="AQ22" s="686"/>
      <c r="AR22" s="686"/>
      <c r="AS22" s="686"/>
      <c r="AT22" s="686"/>
      <c r="AU22" s="686"/>
      <c r="AV22" s="686"/>
      <c r="AW22" s="686"/>
      <c r="AX22" s="686"/>
      <c r="AY22" s="686"/>
      <c r="AZ22" s="686"/>
      <c r="BA22" s="686"/>
      <c r="BB22" s="686"/>
      <c r="BC22" s="686"/>
      <c r="BD22" s="686"/>
      <c r="BE22" s="686"/>
      <c r="BF22" s="687"/>
      <c r="BG22" s="666" t="s">
        <v>127</v>
      </c>
      <c r="BH22" s="667"/>
      <c r="BI22" s="667"/>
      <c r="BJ22" s="667"/>
      <c r="BK22" s="667"/>
      <c r="BL22" s="667"/>
      <c r="BM22" s="667"/>
      <c r="BN22" s="668"/>
      <c r="BO22" s="669" t="s">
        <v>127</v>
      </c>
      <c r="BP22" s="669"/>
      <c r="BQ22" s="669"/>
      <c r="BR22" s="669"/>
      <c r="BS22" s="670" t="s">
        <v>127</v>
      </c>
      <c r="BT22" s="670"/>
      <c r="BU22" s="670"/>
      <c r="BV22" s="670"/>
      <c r="BW22" s="670"/>
      <c r="BX22" s="670"/>
      <c r="BY22" s="670"/>
      <c r="BZ22" s="670"/>
      <c r="CA22" s="670"/>
      <c r="CB22" s="674"/>
      <c r="CD22" s="648" t="s">
        <v>279</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2">
      <c r="B23" s="663" t="s">
        <v>280</v>
      </c>
      <c r="C23" s="664"/>
      <c r="D23" s="664"/>
      <c r="E23" s="664"/>
      <c r="F23" s="664"/>
      <c r="G23" s="664"/>
      <c r="H23" s="664"/>
      <c r="I23" s="664"/>
      <c r="J23" s="664"/>
      <c r="K23" s="664"/>
      <c r="L23" s="664"/>
      <c r="M23" s="664"/>
      <c r="N23" s="664"/>
      <c r="O23" s="664"/>
      <c r="P23" s="664"/>
      <c r="Q23" s="665"/>
      <c r="R23" s="666">
        <v>1643781</v>
      </c>
      <c r="S23" s="667"/>
      <c r="T23" s="667"/>
      <c r="U23" s="667"/>
      <c r="V23" s="667"/>
      <c r="W23" s="667"/>
      <c r="X23" s="667"/>
      <c r="Y23" s="668"/>
      <c r="Z23" s="669">
        <v>25.5</v>
      </c>
      <c r="AA23" s="669"/>
      <c r="AB23" s="669"/>
      <c r="AC23" s="669"/>
      <c r="AD23" s="670">
        <v>1199533</v>
      </c>
      <c r="AE23" s="670"/>
      <c r="AF23" s="670"/>
      <c r="AG23" s="670"/>
      <c r="AH23" s="670"/>
      <c r="AI23" s="670"/>
      <c r="AJ23" s="670"/>
      <c r="AK23" s="670"/>
      <c r="AL23" s="671">
        <v>62.3</v>
      </c>
      <c r="AM23" s="672"/>
      <c r="AN23" s="672"/>
      <c r="AO23" s="673"/>
      <c r="AP23" s="685" t="s">
        <v>281</v>
      </c>
      <c r="AQ23" s="686"/>
      <c r="AR23" s="686"/>
      <c r="AS23" s="686"/>
      <c r="AT23" s="686"/>
      <c r="AU23" s="686"/>
      <c r="AV23" s="686"/>
      <c r="AW23" s="686"/>
      <c r="AX23" s="686"/>
      <c r="AY23" s="686"/>
      <c r="AZ23" s="686"/>
      <c r="BA23" s="686"/>
      <c r="BB23" s="686"/>
      <c r="BC23" s="686"/>
      <c r="BD23" s="686"/>
      <c r="BE23" s="686"/>
      <c r="BF23" s="687"/>
      <c r="BG23" s="666" t="s">
        <v>127</v>
      </c>
      <c r="BH23" s="667"/>
      <c r="BI23" s="667"/>
      <c r="BJ23" s="667"/>
      <c r="BK23" s="667"/>
      <c r="BL23" s="667"/>
      <c r="BM23" s="667"/>
      <c r="BN23" s="668"/>
      <c r="BO23" s="669" t="s">
        <v>127</v>
      </c>
      <c r="BP23" s="669"/>
      <c r="BQ23" s="669"/>
      <c r="BR23" s="669"/>
      <c r="BS23" s="670" t="s">
        <v>127</v>
      </c>
      <c r="BT23" s="670"/>
      <c r="BU23" s="670"/>
      <c r="BV23" s="670"/>
      <c r="BW23" s="670"/>
      <c r="BX23" s="670"/>
      <c r="BY23" s="670"/>
      <c r="BZ23" s="670"/>
      <c r="CA23" s="670"/>
      <c r="CB23" s="674"/>
      <c r="CD23" s="648" t="s">
        <v>221</v>
      </c>
      <c r="CE23" s="649"/>
      <c r="CF23" s="649"/>
      <c r="CG23" s="649"/>
      <c r="CH23" s="649"/>
      <c r="CI23" s="649"/>
      <c r="CJ23" s="649"/>
      <c r="CK23" s="649"/>
      <c r="CL23" s="649"/>
      <c r="CM23" s="649"/>
      <c r="CN23" s="649"/>
      <c r="CO23" s="649"/>
      <c r="CP23" s="649"/>
      <c r="CQ23" s="650"/>
      <c r="CR23" s="648" t="s">
        <v>282</v>
      </c>
      <c r="CS23" s="649"/>
      <c r="CT23" s="649"/>
      <c r="CU23" s="649"/>
      <c r="CV23" s="649"/>
      <c r="CW23" s="649"/>
      <c r="CX23" s="649"/>
      <c r="CY23" s="650"/>
      <c r="CZ23" s="648" t="s">
        <v>283</v>
      </c>
      <c r="DA23" s="649"/>
      <c r="DB23" s="649"/>
      <c r="DC23" s="650"/>
      <c r="DD23" s="648" t="s">
        <v>284</v>
      </c>
      <c r="DE23" s="649"/>
      <c r="DF23" s="649"/>
      <c r="DG23" s="649"/>
      <c r="DH23" s="649"/>
      <c r="DI23" s="649"/>
      <c r="DJ23" s="649"/>
      <c r="DK23" s="650"/>
      <c r="DL23" s="700" t="s">
        <v>285</v>
      </c>
      <c r="DM23" s="701"/>
      <c r="DN23" s="701"/>
      <c r="DO23" s="701"/>
      <c r="DP23" s="701"/>
      <c r="DQ23" s="701"/>
      <c r="DR23" s="701"/>
      <c r="DS23" s="701"/>
      <c r="DT23" s="701"/>
      <c r="DU23" s="701"/>
      <c r="DV23" s="702"/>
      <c r="DW23" s="648" t="s">
        <v>286</v>
      </c>
      <c r="DX23" s="649"/>
      <c r="DY23" s="649"/>
      <c r="DZ23" s="649"/>
      <c r="EA23" s="649"/>
      <c r="EB23" s="649"/>
      <c r="EC23" s="650"/>
    </row>
    <row r="24" spans="2:133" ht="11.25" customHeight="1" x14ac:dyDescent="0.2">
      <c r="B24" s="663" t="s">
        <v>287</v>
      </c>
      <c r="C24" s="664"/>
      <c r="D24" s="664"/>
      <c r="E24" s="664"/>
      <c r="F24" s="664"/>
      <c r="G24" s="664"/>
      <c r="H24" s="664"/>
      <c r="I24" s="664"/>
      <c r="J24" s="664"/>
      <c r="K24" s="664"/>
      <c r="L24" s="664"/>
      <c r="M24" s="664"/>
      <c r="N24" s="664"/>
      <c r="O24" s="664"/>
      <c r="P24" s="664"/>
      <c r="Q24" s="665"/>
      <c r="R24" s="666">
        <v>1199533</v>
      </c>
      <c r="S24" s="667"/>
      <c r="T24" s="667"/>
      <c r="U24" s="667"/>
      <c r="V24" s="667"/>
      <c r="W24" s="667"/>
      <c r="X24" s="667"/>
      <c r="Y24" s="668"/>
      <c r="Z24" s="669">
        <v>18.600000000000001</v>
      </c>
      <c r="AA24" s="669"/>
      <c r="AB24" s="669"/>
      <c r="AC24" s="669"/>
      <c r="AD24" s="670">
        <v>1199533</v>
      </c>
      <c r="AE24" s="670"/>
      <c r="AF24" s="670"/>
      <c r="AG24" s="670"/>
      <c r="AH24" s="670"/>
      <c r="AI24" s="670"/>
      <c r="AJ24" s="670"/>
      <c r="AK24" s="670"/>
      <c r="AL24" s="671">
        <v>62.3</v>
      </c>
      <c r="AM24" s="672"/>
      <c r="AN24" s="672"/>
      <c r="AO24" s="673"/>
      <c r="AP24" s="685" t="s">
        <v>288</v>
      </c>
      <c r="AQ24" s="686"/>
      <c r="AR24" s="686"/>
      <c r="AS24" s="686"/>
      <c r="AT24" s="686"/>
      <c r="AU24" s="686"/>
      <c r="AV24" s="686"/>
      <c r="AW24" s="686"/>
      <c r="AX24" s="686"/>
      <c r="AY24" s="686"/>
      <c r="AZ24" s="686"/>
      <c r="BA24" s="686"/>
      <c r="BB24" s="686"/>
      <c r="BC24" s="686"/>
      <c r="BD24" s="686"/>
      <c r="BE24" s="686"/>
      <c r="BF24" s="687"/>
      <c r="BG24" s="666" t="s">
        <v>127</v>
      </c>
      <c r="BH24" s="667"/>
      <c r="BI24" s="667"/>
      <c r="BJ24" s="667"/>
      <c r="BK24" s="667"/>
      <c r="BL24" s="667"/>
      <c r="BM24" s="667"/>
      <c r="BN24" s="668"/>
      <c r="BO24" s="669" t="s">
        <v>127</v>
      </c>
      <c r="BP24" s="669"/>
      <c r="BQ24" s="669"/>
      <c r="BR24" s="669"/>
      <c r="BS24" s="670" t="s">
        <v>127</v>
      </c>
      <c r="BT24" s="670"/>
      <c r="BU24" s="670"/>
      <c r="BV24" s="670"/>
      <c r="BW24" s="670"/>
      <c r="BX24" s="670"/>
      <c r="BY24" s="670"/>
      <c r="BZ24" s="670"/>
      <c r="CA24" s="670"/>
      <c r="CB24" s="674"/>
      <c r="CD24" s="677" t="s">
        <v>289</v>
      </c>
      <c r="CE24" s="678"/>
      <c r="CF24" s="678"/>
      <c r="CG24" s="678"/>
      <c r="CH24" s="678"/>
      <c r="CI24" s="678"/>
      <c r="CJ24" s="678"/>
      <c r="CK24" s="678"/>
      <c r="CL24" s="678"/>
      <c r="CM24" s="678"/>
      <c r="CN24" s="678"/>
      <c r="CO24" s="678"/>
      <c r="CP24" s="678"/>
      <c r="CQ24" s="679"/>
      <c r="CR24" s="655">
        <v>997181</v>
      </c>
      <c r="CS24" s="656"/>
      <c r="CT24" s="656"/>
      <c r="CU24" s="656"/>
      <c r="CV24" s="656"/>
      <c r="CW24" s="656"/>
      <c r="CX24" s="656"/>
      <c r="CY24" s="657"/>
      <c r="CZ24" s="660">
        <v>16.8</v>
      </c>
      <c r="DA24" s="661"/>
      <c r="DB24" s="661"/>
      <c r="DC24" s="680"/>
      <c r="DD24" s="703">
        <v>853386</v>
      </c>
      <c r="DE24" s="656"/>
      <c r="DF24" s="656"/>
      <c r="DG24" s="656"/>
      <c r="DH24" s="656"/>
      <c r="DI24" s="656"/>
      <c r="DJ24" s="656"/>
      <c r="DK24" s="657"/>
      <c r="DL24" s="703">
        <v>814310</v>
      </c>
      <c r="DM24" s="656"/>
      <c r="DN24" s="656"/>
      <c r="DO24" s="656"/>
      <c r="DP24" s="656"/>
      <c r="DQ24" s="656"/>
      <c r="DR24" s="656"/>
      <c r="DS24" s="656"/>
      <c r="DT24" s="656"/>
      <c r="DU24" s="656"/>
      <c r="DV24" s="657"/>
      <c r="DW24" s="660">
        <v>40.9</v>
      </c>
      <c r="DX24" s="661"/>
      <c r="DY24" s="661"/>
      <c r="DZ24" s="661"/>
      <c r="EA24" s="661"/>
      <c r="EB24" s="661"/>
      <c r="EC24" s="662"/>
    </row>
    <row r="25" spans="2:133" ht="11.25" customHeight="1" x14ac:dyDescent="0.2">
      <c r="B25" s="663" t="s">
        <v>290</v>
      </c>
      <c r="C25" s="664"/>
      <c r="D25" s="664"/>
      <c r="E25" s="664"/>
      <c r="F25" s="664"/>
      <c r="G25" s="664"/>
      <c r="H25" s="664"/>
      <c r="I25" s="664"/>
      <c r="J25" s="664"/>
      <c r="K25" s="664"/>
      <c r="L25" s="664"/>
      <c r="M25" s="664"/>
      <c r="N25" s="664"/>
      <c r="O25" s="664"/>
      <c r="P25" s="664"/>
      <c r="Q25" s="665"/>
      <c r="R25" s="666">
        <v>182046</v>
      </c>
      <c r="S25" s="667"/>
      <c r="T25" s="667"/>
      <c r="U25" s="667"/>
      <c r="V25" s="667"/>
      <c r="W25" s="667"/>
      <c r="X25" s="667"/>
      <c r="Y25" s="668"/>
      <c r="Z25" s="669">
        <v>2.8</v>
      </c>
      <c r="AA25" s="669"/>
      <c r="AB25" s="669"/>
      <c r="AC25" s="669"/>
      <c r="AD25" s="670" t="s">
        <v>127</v>
      </c>
      <c r="AE25" s="670"/>
      <c r="AF25" s="670"/>
      <c r="AG25" s="670"/>
      <c r="AH25" s="670"/>
      <c r="AI25" s="670"/>
      <c r="AJ25" s="670"/>
      <c r="AK25" s="670"/>
      <c r="AL25" s="671" t="s">
        <v>127</v>
      </c>
      <c r="AM25" s="672"/>
      <c r="AN25" s="672"/>
      <c r="AO25" s="673"/>
      <c r="AP25" s="685" t="s">
        <v>291</v>
      </c>
      <c r="AQ25" s="686"/>
      <c r="AR25" s="686"/>
      <c r="AS25" s="686"/>
      <c r="AT25" s="686"/>
      <c r="AU25" s="686"/>
      <c r="AV25" s="686"/>
      <c r="AW25" s="686"/>
      <c r="AX25" s="686"/>
      <c r="AY25" s="686"/>
      <c r="AZ25" s="686"/>
      <c r="BA25" s="686"/>
      <c r="BB25" s="686"/>
      <c r="BC25" s="686"/>
      <c r="BD25" s="686"/>
      <c r="BE25" s="686"/>
      <c r="BF25" s="687"/>
      <c r="BG25" s="666" t="s">
        <v>127</v>
      </c>
      <c r="BH25" s="667"/>
      <c r="BI25" s="667"/>
      <c r="BJ25" s="667"/>
      <c r="BK25" s="667"/>
      <c r="BL25" s="667"/>
      <c r="BM25" s="667"/>
      <c r="BN25" s="668"/>
      <c r="BO25" s="669" t="s">
        <v>127</v>
      </c>
      <c r="BP25" s="669"/>
      <c r="BQ25" s="669"/>
      <c r="BR25" s="669"/>
      <c r="BS25" s="670" t="s">
        <v>127</v>
      </c>
      <c r="BT25" s="670"/>
      <c r="BU25" s="670"/>
      <c r="BV25" s="670"/>
      <c r="BW25" s="670"/>
      <c r="BX25" s="670"/>
      <c r="BY25" s="670"/>
      <c r="BZ25" s="670"/>
      <c r="CA25" s="670"/>
      <c r="CB25" s="674"/>
      <c r="CD25" s="681" t="s">
        <v>292</v>
      </c>
      <c r="CE25" s="682"/>
      <c r="CF25" s="682"/>
      <c r="CG25" s="682"/>
      <c r="CH25" s="682"/>
      <c r="CI25" s="682"/>
      <c r="CJ25" s="682"/>
      <c r="CK25" s="682"/>
      <c r="CL25" s="682"/>
      <c r="CM25" s="682"/>
      <c r="CN25" s="682"/>
      <c r="CO25" s="682"/>
      <c r="CP25" s="682"/>
      <c r="CQ25" s="683"/>
      <c r="CR25" s="666">
        <v>540734</v>
      </c>
      <c r="CS25" s="704"/>
      <c r="CT25" s="704"/>
      <c r="CU25" s="704"/>
      <c r="CV25" s="704"/>
      <c r="CW25" s="704"/>
      <c r="CX25" s="704"/>
      <c r="CY25" s="705"/>
      <c r="CZ25" s="671">
        <v>9.1</v>
      </c>
      <c r="DA25" s="706"/>
      <c r="DB25" s="706"/>
      <c r="DC25" s="709"/>
      <c r="DD25" s="675">
        <v>529458</v>
      </c>
      <c r="DE25" s="704"/>
      <c r="DF25" s="704"/>
      <c r="DG25" s="704"/>
      <c r="DH25" s="704"/>
      <c r="DI25" s="704"/>
      <c r="DJ25" s="704"/>
      <c r="DK25" s="705"/>
      <c r="DL25" s="675">
        <v>493322</v>
      </c>
      <c r="DM25" s="704"/>
      <c r="DN25" s="704"/>
      <c r="DO25" s="704"/>
      <c r="DP25" s="704"/>
      <c r="DQ25" s="704"/>
      <c r="DR25" s="704"/>
      <c r="DS25" s="704"/>
      <c r="DT25" s="704"/>
      <c r="DU25" s="704"/>
      <c r="DV25" s="705"/>
      <c r="DW25" s="671">
        <v>24.8</v>
      </c>
      <c r="DX25" s="706"/>
      <c r="DY25" s="706"/>
      <c r="DZ25" s="706"/>
      <c r="EA25" s="706"/>
      <c r="EB25" s="706"/>
      <c r="EC25" s="707"/>
    </row>
    <row r="26" spans="2:133" ht="11.25" customHeight="1" x14ac:dyDescent="0.2">
      <c r="B26" s="663" t="s">
        <v>293</v>
      </c>
      <c r="C26" s="664"/>
      <c r="D26" s="664"/>
      <c r="E26" s="664"/>
      <c r="F26" s="664"/>
      <c r="G26" s="664"/>
      <c r="H26" s="664"/>
      <c r="I26" s="664"/>
      <c r="J26" s="664"/>
      <c r="K26" s="664"/>
      <c r="L26" s="664"/>
      <c r="M26" s="664"/>
      <c r="N26" s="664"/>
      <c r="O26" s="664"/>
      <c r="P26" s="664"/>
      <c r="Q26" s="665"/>
      <c r="R26" s="666">
        <v>262202</v>
      </c>
      <c r="S26" s="667"/>
      <c r="T26" s="667"/>
      <c r="U26" s="667"/>
      <c r="V26" s="667"/>
      <c r="W26" s="667"/>
      <c r="X26" s="667"/>
      <c r="Y26" s="668"/>
      <c r="Z26" s="669">
        <v>4.0999999999999996</v>
      </c>
      <c r="AA26" s="669"/>
      <c r="AB26" s="669"/>
      <c r="AC26" s="669"/>
      <c r="AD26" s="670" t="s">
        <v>127</v>
      </c>
      <c r="AE26" s="670"/>
      <c r="AF26" s="670"/>
      <c r="AG26" s="670"/>
      <c r="AH26" s="670"/>
      <c r="AI26" s="670"/>
      <c r="AJ26" s="670"/>
      <c r="AK26" s="670"/>
      <c r="AL26" s="671" t="s">
        <v>127</v>
      </c>
      <c r="AM26" s="672"/>
      <c r="AN26" s="672"/>
      <c r="AO26" s="673"/>
      <c r="AP26" s="685" t="s">
        <v>294</v>
      </c>
      <c r="AQ26" s="708"/>
      <c r="AR26" s="708"/>
      <c r="AS26" s="708"/>
      <c r="AT26" s="708"/>
      <c r="AU26" s="708"/>
      <c r="AV26" s="708"/>
      <c r="AW26" s="708"/>
      <c r="AX26" s="708"/>
      <c r="AY26" s="708"/>
      <c r="AZ26" s="708"/>
      <c r="BA26" s="708"/>
      <c r="BB26" s="708"/>
      <c r="BC26" s="708"/>
      <c r="BD26" s="708"/>
      <c r="BE26" s="708"/>
      <c r="BF26" s="687"/>
      <c r="BG26" s="666" t="s">
        <v>127</v>
      </c>
      <c r="BH26" s="667"/>
      <c r="BI26" s="667"/>
      <c r="BJ26" s="667"/>
      <c r="BK26" s="667"/>
      <c r="BL26" s="667"/>
      <c r="BM26" s="667"/>
      <c r="BN26" s="668"/>
      <c r="BO26" s="669" t="s">
        <v>127</v>
      </c>
      <c r="BP26" s="669"/>
      <c r="BQ26" s="669"/>
      <c r="BR26" s="669"/>
      <c r="BS26" s="670" t="s">
        <v>127</v>
      </c>
      <c r="BT26" s="670"/>
      <c r="BU26" s="670"/>
      <c r="BV26" s="670"/>
      <c r="BW26" s="670"/>
      <c r="BX26" s="670"/>
      <c r="BY26" s="670"/>
      <c r="BZ26" s="670"/>
      <c r="CA26" s="670"/>
      <c r="CB26" s="674"/>
      <c r="CD26" s="681" t="s">
        <v>295</v>
      </c>
      <c r="CE26" s="682"/>
      <c r="CF26" s="682"/>
      <c r="CG26" s="682"/>
      <c r="CH26" s="682"/>
      <c r="CI26" s="682"/>
      <c r="CJ26" s="682"/>
      <c r="CK26" s="682"/>
      <c r="CL26" s="682"/>
      <c r="CM26" s="682"/>
      <c r="CN26" s="682"/>
      <c r="CO26" s="682"/>
      <c r="CP26" s="682"/>
      <c r="CQ26" s="683"/>
      <c r="CR26" s="666">
        <v>324292</v>
      </c>
      <c r="CS26" s="667"/>
      <c r="CT26" s="667"/>
      <c r="CU26" s="667"/>
      <c r="CV26" s="667"/>
      <c r="CW26" s="667"/>
      <c r="CX26" s="667"/>
      <c r="CY26" s="668"/>
      <c r="CZ26" s="671">
        <v>5.5</v>
      </c>
      <c r="DA26" s="706"/>
      <c r="DB26" s="706"/>
      <c r="DC26" s="709"/>
      <c r="DD26" s="675">
        <v>315536</v>
      </c>
      <c r="DE26" s="667"/>
      <c r="DF26" s="667"/>
      <c r="DG26" s="667"/>
      <c r="DH26" s="667"/>
      <c r="DI26" s="667"/>
      <c r="DJ26" s="667"/>
      <c r="DK26" s="668"/>
      <c r="DL26" s="675" t="s">
        <v>127</v>
      </c>
      <c r="DM26" s="667"/>
      <c r="DN26" s="667"/>
      <c r="DO26" s="667"/>
      <c r="DP26" s="667"/>
      <c r="DQ26" s="667"/>
      <c r="DR26" s="667"/>
      <c r="DS26" s="667"/>
      <c r="DT26" s="667"/>
      <c r="DU26" s="667"/>
      <c r="DV26" s="668"/>
      <c r="DW26" s="671" t="s">
        <v>127</v>
      </c>
      <c r="DX26" s="706"/>
      <c r="DY26" s="706"/>
      <c r="DZ26" s="706"/>
      <c r="EA26" s="706"/>
      <c r="EB26" s="706"/>
      <c r="EC26" s="707"/>
    </row>
    <row r="27" spans="2:133" ht="11.25" customHeight="1" x14ac:dyDescent="0.2">
      <c r="B27" s="663" t="s">
        <v>296</v>
      </c>
      <c r="C27" s="664"/>
      <c r="D27" s="664"/>
      <c r="E27" s="664"/>
      <c r="F27" s="664"/>
      <c r="G27" s="664"/>
      <c r="H27" s="664"/>
      <c r="I27" s="664"/>
      <c r="J27" s="664"/>
      <c r="K27" s="664"/>
      <c r="L27" s="664"/>
      <c r="M27" s="664"/>
      <c r="N27" s="664"/>
      <c r="O27" s="664"/>
      <c r="P27" s="664"/>
      <c r="Q27" s="665"/>
      <c r="R27" s="666">
        <v>2291729</v>
      </c>
      <c r="S27" s="667"/>
      <c r="T27" s="667"/>
      <c r="U27" s="667"/>
      <c r="V27" s="667"/>
      <c r="W27" s="667"/>
      <c r="X27" s="667"/>
      <c r="Y27" s="668"/>
      <c r="Z27" s="669">
        <v>35.5</v>
      </c>
      <c r="AA27" s="669"/>
      <c r="AB27" s="669"/>
      <c r="AC27" s="669"/>
      <c r="AD27" s="670">
        <v>1847481</v>
      </c>
      <c r="AE27" s="670"/>
      <c r="AF27" s="670"/>
      <c r="AG27" s="670"/>
      <c r="AH27" s="670"/>
      <c r="AI27" s="670"/>
      <c r="AJ27" s="670"/>
      <c r="AK27" s="670"/>
      <c r="AL27" s="671">
        <v>96</v>
      </c>
      <c r="AM27" s="672"/>
      <c r="AN27" s="672"/>
      <c r="AO27" s="673"/>
      <c r="AP27" s="663" t="s">
        <v>297</v>
      </c>
      <c r="AQ27" s="664"/>
      <c r="AR27" s="664"/>
      <c r="AS27" s="664"/>
      <c r="AT27" s="664"/>
      <c r="AU27" s="664"/>
      <c r="AV27" s="664"/>
      <c r="AW27" s="664"/>
      <c r="AX27" s="664"/>
      <c r="AY27" s="664"/>
      <c r="AZ27" s="664"/>
      <c r="BA27" s="664"/>
      <c r="BB27" s="664"/>
      <c r="BC27" s="664"/>
      <c r="BD27" s="664"/>
      <c r="BE27" s="664"/>
      <c r="BF27" s="665"/>
      <c r="BG27" s="666">
        <v>533691</v>
      </c>
      <c r="BH27" s="667"/>
      <c r="BI27" s="667"/>
      <c r="BJ27" s="667"/>
      <c r="BK27" s="667"/>
      <c r="BL27" s="667"/>
      <c r="BM27" s="667"/>
      <c r="BN27" s="668"/>
      <c r="BO27" s="669">
        <v>100</v>
      </c>
      <c r="BP27" s="669"/>
      <c r="BQ27" s="669"/>
      <c r="BR27" s="669"/>
      <c r="BS27" s="670" t="s">
        <v>127</v>
      </c>
      <c r="BT27" s="670"/>
      <c r="BU27" s="670"/>
      <c r="BV27" s="670"/>
      <c r="BW27" s="670"/>
      <c r="BX27" s="670"/>
      <c r="BY27" s="670"/>
      <c r="BZ27" s="670"/>
      <c r="CA27" s="670"/>
      <c r="CB27" s="674"/>
      <c r="CD27" s="681" t="s">
        <v>298</v>
      </c>
      <c r="CE27" s="682"/>
      <c r="CF27" s="682"/>
      <c r="CG27" s="682"/>
      <c r="CH27" s="682"/>
      <c r="CI27" s="682"/>
      <c r="CJ27" s="682"/>
      <c r="CK27" s="682"/>
      <c r="CL27" s="682"/>
      <c r="CM27" s="682"/>
      <c r="CN27" s="682"/>
      <c r="CO27" s="682"/>
      <c r="CP27" s="682"/>
      <c r="CQ27" s="683"/>
      <c r="CR27" s="666">
        <v>172596</v>
      </c>
      <c r="CS27" s="704"/>
      <c r="CT27" s="704"/>
      <c r="CU27" s="704"/>
      <c r="CV27" s="704"/>
      <c r="CW27" s="704"/>
      <c r="CX27" s="704"/>
      <c r="CY27" s="705"/>
      <c r="CZ27" s="671">
        <v>2.9</v>
      </c>
      <c r="DA27" s="706"/>
      <c r="DB27" s="706"/>
      <c r="DC27" s="709"/>
      <c r="DD27" s="675">
        <v>40077</v>
      </c>
      <c r="DE27" s="704"/>
      <c r="DF27" s="704"/>
      <c r="DG27" s="704"/>
      <c r="DH27" s="704"/>
      <c r="DI27" s="704"/>
      <c r="DJ27" s="704"/>
      <c r="DK27" s="705"/>
      <c r="DL27" s="675">
        <v>37137</v>
      </c>
      <c r="DM27" s="704"/>
      <c r="DN27" s="704"/>
      <c r="DO27" s="704"/>
      <c r="DP27" s="704"/>
      <c r="DQ27" s="704"/>
      <c r="DR27" s="704"/>
      <c r="DS27" s="704"/>
      <c r="DT27" s="704"/>
      <c r="DU27" s="704"/>
      <c r="DV27" s="705"/>
      <c r="DW27" s="671">
        <v>1.9</v>
      </c>
      <c r="DX27" s="706"/>
      <c r="DY27" s="706"/>
      <c r="DZ27" s="706"/>
      <c r="EA27" s="706"/>
      <c r="EB27" s="706"/>
      <c r="EC27" s="707"/>
    </row>
    <row r="28" spans="2:133" ht="11.25" customHeight="1" x14ac:dyDescent="0.2">
      <c r="B28" s="663" t="s">
        <v>299</v>
      </c>
      <c r="C28" s="664"/>
      <c r="D28" s="664"/>
      <c r="E28" s="664"/>
      <c r="F28" s="664"/>
      <c r="G28" s="664"/>
      <c r="H28" s="664"/>
      <c r="I28" s="664"/>
      <c r="J28" s="664"/>
      <c r="K28" s="664"/>
      <c r="L28" s="664"/>
      <c r="M28" s="664"/>
      <c r="N28" s="664"/>
      <c r="O28" s="664"/>
      <c r="P28" s="664"/>
      <c r="Q28" s="665"/>
      <c r="R28" s="666" t="s">
        <v>127</v>
      </c>
      <c r="S28" s="667"/>
      <c r="T28" s="667"/>
      <c r="U28" s="667"/>
      <c r="V28" s="667"/>
      <c r="W28" s="667"/>
      <c r="X28" s="667"/>
      <c r="Y28" s="668"/>
      <c r="Z28" s="669" t="s">
        <v>127</v>
      </c>
      <c r="AA28" s="669"/>
      <c r="AB28" s="669"/>
      <c r="AC28" s="669"/>
      <c r="AD28" s="670" t="s">
        <v>127</v>
      </c>
      <c r="AE28" s="670"/>
      <c r="AF28" s="670"/>
      <c r="AG28" s="670"/>
      <c r="AH28" s="670"/>
      <c r="AI28" s="670"/>
      <c r="AJ28" s="670"/>
      <c r="AK28" s="670"/>
      <c r="AL28" s="671" t="s">
        <v>127</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300</v>
      </c>
      <c r="CE28" s="682"/>
      <c r="CF28" s="682"/>
      <c r="CG28" s="682"/>
      <c r="CH28" s="682"/>
      <c r="CI28" s="682"/>
      <c r="CJ28" s="682"/>
      <c r="CK28" s="682"/>
      <c r="CL28" s="682"/>
      <c r="CM28" s="682"/>
      <c r="CN28" s="682"/>
      <c r="CO28" s="682"/>
      <c r="CP28" s="682"/>
      <c r="CQ28" s="683"/>
      <c r="CR28" s="666">
        <v>283851</v>
      </c>
      <c r="CS28" s="667"/>
      <c r="CT28" s="667"/>
      <c r="CU28" s="667"/>
      <c r="CV28" s="667"/>
      <c r="CW28" s="667"/>
      <c r="CX28" s="667"/>
      <c r="CY28" s="668"/>
      <c r="CZ28" s="671">
        <v>4.8</v>
      </c>
      <c r="DA28" s="706"/>
      <c r="DB28" s="706"/>
      <c r="DC28" s="709"/>
      <c r="DD28" s="675">
        <v>283851</v>
      </c>
      <c r="DE28" s="667"/>
      <c r="DF28" s="667"/>
      <c r="DG28" s="667"/>
      <c r="DH28" s="667"/>
      <c r="DI28" s="667"/>
      <c r="DJ28" s="667"/>
      <c r="DK28" s="668"/>
      <c r="DL28" s="675">
        <v>283851</v>
      </c>
      <c r="DM28" s="667"/>
      <c r="DN28" s="667"/>
      <c r="DO28" s="667"/>
      <c r="DP28" s="667"/>
      <c r="DQ28" s="667"/>
      <c r="DR28" s="667"/>
      <c r="DS28" s="667"/>
      <c r="DT28" s="667"/>
      <c r="DU28" s="667"/>
      <c r="DV28" s="668"/>
      <c r="DW28" s="671">
        <v>14.2</v>
      </c>
      <c r="DX28" s="706"/>
      <c r="DY28" s="706"/>
      <c r="DZ28" s="706"/>
      <c r="EA28" s="706"/>
      <c r="EB28" s="706"/>
      <c r="EC28" s="707"/>
    </row>
    <row r="29" spans="2:133" ht="11.25" customHeight="1" x14ac:dyDescent="0.2">
      <c r="B29" s="663" t="s">
        <v>301</v>
      </c>
      <c r="C29" s="664"/>
      <c r="D29" s="664"/>
      <c r="E29" s="664"/>
      <c r="F29" s="664"/>
      <c r="G29" s="664"/>
      <c r="H29" s="664"/>
      <c r="I29" s="664"/>
      <c r="J29" s="664"/>
      <c r="K29" s="664"/>
      <c r="L29" s="664"/>
      <c r="M29" s="664"/>
      <c r="N29" s="664"/>
      <c r="O29" s="664"/>
      <c r="P29" s="664"/>
      <c r="Q29" s="665"/>
      <c r="R29" s="666">
        <v>750</v>
      </c>
      <c r="S29" s="667"/>
      <c r="T29" s="667"/>
      <c r="U29" s="667"/>
      <c r="V29" s="667"/>
      <c r="W29" s="667"/>
      <c r="X29" s="667"/>
      <c r="Y29" s="668"/>
      <c r="Z29" s="669">
        <v>0</v>
      </c>
      <c r="AA29" s="669"/>
      <c r="AB29" s="669"/>
      <c r="AC29" s="669"/>
      <c r="AD29" s="670" t="s">
        <v>127</v>
      </c>
      <c r="AE29" s="670"/>
      <c r="AF29" s="670"/>
      <c r="AG29" s="670"/>
      <c r="AH29" s="670"/>
      <c r="AI29" s="670"/>
      <c r="AJ29" s="670"/>
      <c r="AK29" s="670"/>
      <c r="AL29" s="671" t="s">
        <v>127</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302</v>
      </c>
      <c r="CE29" s="716"/>
      <c r="CF29" s="681" t="s">
        <v>69</v>
      </c>
      <c r="CG29" s="682"/>
      <c r="CH29" s="682"/>
      <c r="CI29" s="682"/>
      <c r="CJ29" s="682"/>
      <c r="CK29" s="682"/>
      <c r="CL29" s="682"/>
      <c r="CM29" s="682"/>
      <c r="CN29" s="682"/>
      <c r="CO29" s="682"/>
      <c r="CP29" s="682"/>
      <c r="CQ29" s="683"/>
      <c r="CR29" s="666">
        <v>283851</v>
      </c>
      <c r="CS29" s="704"/>
      <c r="CT29" s="704"/>
      <c r="CU29" s="704"/>
      <c r="CV29" s="704"/>
      <c r="CW29" s="704"/>
      <c r="CX29" s="704"/>
      <c r="CY29" s="705"/>
      <c r="CZ29" s="671">
        <v>4.8</v>
      </c>
      <c r="DA29" s="706"/>
      <c r="DB29" s="706"/>
      <c r="DC29" s="709"/>
      <c r="DD29" s="675">
        <v>283851</v>
      </c>
      <c r="DE29" s="704"/>
      <c r="DF29" s="704"/>
      <c r="DG29" s="704"/>
      <c r="DH29" s="704"/>
      <c r="DI29" s="704"/>
      <c r="DJ29" s="704"/>
      <c r="DK29" s="705"/>
      <c r="DL29" s="675">
        <v>283851</v>
      </c>
      <c r="DM29" s="704"/>
      <c r="DN29" s="704"/>
      <c r="DO29" s="704"/>
      <c r="DP29" s="704"/>
      <c r="DQ29" s="704"/>
      <c r="DR29" s="704"/>
      <c r="DS29" s="704"/>
      <c r="DT29" s="704"/>
      <c r="DU29" s="704"/>
      <c r="DV29" s="705"/>
      <c r="DW29" s="671">
        <v>14.2</v>
      </c>
      <c r="DX29" s="706"/>
      <c r="DY29" s="706"/>
      <c r="DZ29" s="706"/>
      <c r="EA29" s="706"/>
      <c r="EB29" s="706"/>
      <c r="EC29" s="707"/>
    </row>
    <row r="30" spans="2:133" ht="11.25" customHeight="1" x14ac:dyDescent="0.2">
      <c r="B30" s="663" t="s">
        <v>303</v>
      </c>
      <c r="C30" s="664"/>
      <c r="D30" s="664"/>
      <c r="E30" s="664"/>
      <c r="F30" s="664"/>
      <c r="G30" s="664"/>
      <c r="H30" s="664"/>
      <c r="I30" s="664"/>
      <c r="J30" s="664"/>
      <c r="K30" s="664"/>
      <c r="L30" s="664"/>
      <c r="M30" s="664"/>
      <c r="N30" s="664"/>
      <c r="O30" s="664"/>
      <c r="P30" s="664"/>
      <c r="Q30" s="665"/>
      <c r="R30" s="666">
        <v>45334</v>
      </c>
      <c r="S30" s="667"/>
      <c r="T30" s="667"/>
      <c r="U30" s="667"/>
      <c r="V30" s="667"/>
      <c r="W30" s="667"/>
      <c r="X30" s="667"/>
      <c r="Y30" s="668"/>
      <c r="Z30" s="669">
        <v>0.7</v>
      </c>
      <c r="AA30" s="669"/>
      <c r="AB30" s="669"/>
      <c r="AC30" s="669"/>
      <c r="AD30" s="670">
        <v>4614</v>
      </c>
      <c r="AE30" s="670"/>
      <c r="AF30" s="670"/>
      <c r="AG30" s="670"/>
      <c r="AH30" s="670"/>
      <c r="AI30" s="670"/>
      <c r="AJ30" s="670"/>
      <c r="AK30" s="670"/>
      <c r="AL30" s="671">
        <v>0.2</v>
      </c>
      <c r="AM30" s="672"/>
      <c r="AN30" s="672"/>
      <c r="AO30" s="673"/>
      <c r="AP30" s="645" t="s">
        <v>221</v>
      </c>
      <c r="AQ30" s="646"/>
      <c r="AR30" s="646"/>
      <c r="AS30" s="646"/>
      <c r="AT30" s="646"/>
      <c r="AU30" s="646"/>
      <c r="AV30" s="646"/>
      <c r="AW30" s="646"/>
      <c r="AX30" s="646"/>
      <c r="AY30" s="646"/>
      <c r="AZ30" s="646"/>
      <c r="BA30" s="646"/>
      <c r="BB30" s="646"/>
      <c r="BC30" s="646"/>
      <c r="BD30" s="646"/>
      <c r="BE30" s="646"/>
      <c r="BF30" s="647"/>
      <c r="BG30" s="645" t="s">
        <v>304</v>
      </c>
      <c r="BH30" s="713"/>
      <c r="BI30" s="713"/>
      <c r="BJ30" s="713"/>
      <c r="BK30" s="713"/>
      <c r="BL30" s="713"/>
      <c r="BM30" s="713"/>
      <c r="BN30" s="713"/>
      <c r="BO30" s="713"/>
      <c r="BP30" s="713"/>
      <c r="BQ30" s="714"/>
      <c r="BR30" s="645" t="s">
        <v>305</v>
      </c>
      <c r="BS30" s="713"/>
      <c r="BT30" s="713"/>
      <c r="BU30" s="713"/>
      <c r="BV30" s="713"/>
      <c r="BW30" s="713"/>
      <c r="BX30" s="713"/>
      <c r="BY30" s="713"/>
      <c r="BZ30" s="713"/>
      <c r="CA30" s="713"/>
      <c r="CB30" s="714"/>
      <c r="CD30" s="717"/>
      <c r="CE30" s="718"/>
      <c r="CF30" s="681" t="s">
        <v>306</v>
      </c>
      <c r="CG30" s="682"/>
      <c r="CH30" s="682"/>
      <c r="CI30" s="682"/>
      <c r="CJ30" s="682"/>
      <c r="CK30" s="682"/>
      <c r="CL30" s="682"/>
      <c r="CM30" s="682"/>
      <c r="CN30" s="682"/>
      <c r="CO30" s="682"/>
      <c r="CP30" s="682"/>
      <c r="CQ30" s="683"/>
      <c r="CR30" s="666">
        <v>280073</v>
      </c>
      <c r="CS30" s="667"/>
      <c r="CT30" s="667"/>
      <c r="CU30" s="667"/>
      <c r="CV30" s="667"/>
      <c r="CW30" s="667"/>
      <c r="CX30" s="667"/>
      <c r="CY30" s="668"/>
      <c r="CZ30" s="671">
        <v>4.7</v>
      </c>
      <c r="DA30" s="706"/>
      <c r="DB30" s="706"/>
      <c r="DC30" s="709"/>
      <c r="DD30" s="675">
        <v>280073</v>
      </c>
      <c r="DE30" s="667"/>
      <c r="DF30" s="667"/>
      <c r="DG30" s="667"/>
      <c r="DH30" s="667"/>
      <c r="DI30" s="667"/>
      <c r="DJ30" s="667"/>
      <c r="DK30" s="668"/>
      <c r="DL30" s="675">
        <v>280073</v>
      </c>
      <c r="DM30" s="667"/>
      <c r="DN30" s="667"/>
      <c r="DO30" s="667"/>
      <c r="DP30" s="667"/>
      <c r="DQ30" s="667"/>
      <c r="DR30" s="667"/>
      <c r="DS30" s="667"/>
      <c r="DT30" s="667"/>
      <c r="DU30" s="667"/>
      <c r="DV30" s="668"/>
      <c r="DW30" s="671">
        <v>14.1</v>
      </c>
      <c r="DX30" s="706"/>
      <c r="DY30" s="706"/>
      <c r="DZ30" s="706"/>
      <c r="EA30" s="706"/>
      <c r="EB30" s="706"/>
      <c r="EC30" s="707"/>
    </row>
    <row r="31" spans="2:133" ht="11.25" customHeight="1" x14ac:dyDescent="0.2">
      <c r="B31" s="663" t="s">
        <v>307</v>
      </c>
      <c r="C31" s="664"/>
      <c r="D31" s="664"/>
      <c r="E31" s="664"/>
      <c r="F31" s="664"/>
      <c r="G31" s="664"/>
      <c r="H31" s="664"/>
      <c r="I31" s="664"/>
      <c r="J31" s="664"/>
      <c r="K31" s="664"/>
      <c r="L31" s="664"/>
      <c r="M31" s="664"/>
      <c r="N31" s="664"/>
      <c r="O31" s="664"/>
      <c r="P31" s="664"/>
      <c r="Q31" s="665"/>
      <c r="R31" s="666">
        <v>1724</v>
      </c>
      <c r="S31" s="667"/>
      <c r="T31" s="667"/>
      <c r="U31" s="667"/>
      <c r="V31" s="667"/>
      <c r="W31" s="667"/>
      <c r="X31" s="667"/>
      <c r="Y31" s="668"/>
      <c r="Z31" s="669">
        <v>0</v>
      </c>
      <c r="AA31" s="669"/>
      <c r="AB31" s="669"/>
      <c r="AC31" s="669"/>
      <c r="AD31" s="670" t="s">
        <v>127</v>
      </c>
      <c r="AE31" s="670"/>
      <c r="AF31" s="670"/>
      <c r="AG31" s="670"/>
      <c r="AH31" s="670"/>
      <c r="AI31" s="670"/>
      <c r="AJ31" s="670"/>
      <c r="AK31" s="670"/>
      <c r="AL31" s="671" t="s">
        <v>127</v>
      </c>
      <c r="AM31" s="672"/>
      <c r="AN31" s="672"/>
      <c r="AO31" s="673"/>
      <c r="AP31" s="721" t="s">
        <v>308</v>
      </c>
      <c r="AQ31" s="722"/>
      <c r="AR31" s="722"/>
      <c r="AS31" s="722"/>
      <c r="AT31" s="727" t="s">
        <v>309</v>
      </c>
      <c r="AU31" s="366"/>
      <c r="AV31" s="366"/>
      <c r="AW31" s="366"/>
      <c r="AX31" s="652" t="s">
        <v>186</v>
      </c>
      <c r="AY31" s="653"/>
      <c r="AZ31" s="653"/>
      <c r="BA31" s="653"/>
      <c r="BB31" s="653"/>
      <c r="BC31" s="653"/>
      <c r="BD31" s="653"/>
      <c r="BE31" s="653"/>
      <c r="BF31" s="654"/>
      <c r="BG31" s="730">
        <v>99.2</v>
      </c>
      <c r="BH31" s="731"/>
      <c r="BI31" s="731"/>
      <c r="BJ31" s="731"/>
      <c r="BK31" s="731"/>
      <c r="BL31" s="731"/>
      <c r="BM31" s="661">
        <v>97.1</v>
      </c>
      <c r="BN31" s="731"/>
      <c r="BO31" s="731"/>
      <c r="BP31" s="731"/>
      <c r="BQ31" s="732"/>
      <c r="BR31" s="730">
        <v>99.6</v>
      </c>
      <c r="BS31" s="731"/>
      <c r="BT31" s="731"/>
      <c r="BU31" s="731"/>
      <c r="BV31" s="731"/>
      <c r="BW31" s="731"/>
      <c r="BX31" s="661">
        <v>96.9</v>
      </c>
      <c r="BY31" s="731"/>
      <c r="BZ31" s="731"/>
      <c r="CA31" s="731"/>
      <c r="CB31" s="732"/>
      <c r="CD31" s="717"/>
      <c r="CE31" s="718"/>
      <c r="CF31" s="681" t="s">
        <v>310</v>
      </c>
      <c r="CG31" s="682"/>
      <c r="CH31" s="682"/>
      <c r="CI31" s="682"/>
      <c r="CJ31" s="682"/>
      <c r="CK31" s="682"/>
      <c r="CL31" s="682"/>
      <c r="CM31" s="682"/>
      <c r="CN31" s="682"/>
      <c r="CO31" s="682"/>
      <c r="CP31" s="682"/>
      <c r="CQ31" s="683"/>
      <c r="CR31" s="666">
        <v>3778</v>
      </c>
      <c r="CS31" s="704"/>
      <c r="CT31" s="704"/>
      <c r="CU31" s="704"/>
      <c r="CV31" s="704"/>
      <c r="CW31" s="704"/>
      <c r="CX31" s="704"/>
      <c r="CY31" s="705"/>
      <c r="CZ31" s="671">
        <v>0.1</v>
      </c>
      <c r="DA31" s="706"/>
      <c r="DB31" s="706"/>
      <c r="DC31" s="709"/>
      <c r="DD31" s="675">
        <v>3778</v>
      </c>
      <c r="DE31" s="704"/>
      <c r="DF31" s="704"/>
      <c r="DG31" s="704"/>
      <c r="DH31" s="704"/>
      <c r="DI31" s="704"/>
      <c r="DJ31" s="704"/>
      <c r="DK31" s="705"/>
      <c r="DL31" s="675">
        <v>3778</v>
      </c>
      <c r="DM31" s="704"/>
      <c r="DN31" s="704"/>
      <c r="DO31" s="704"/>
      <c r="DP31" s="704"/>
      <c r="DQ31" s="704"/>
      <c r="DR31" s="704"/>
      <c r="DS31" s="704"/>
      <c r="DT31" s="704"/>
      <c r="DU31" s="704"/>
      <c r="DV31" s="705"/>
      <c r="DW31" s="671">
        <v>0.2</v>
      </c>
      <c r="DX31" s="706"/>
      <c r="DY31" s="706"/>
      <c r="DZ31" s="706"/>
      <c r="EA31" s="706"/>
      <c r="EB31" s="706"/>
      <c r="EC31" s="707"/>
    </row>
    <row r="32" spans="2:133" ht="11.25" customHeight="1" x14ac:dyDescent="0.2">
      <c r="B32" s="663" t="s">
        <v>311</v>
      </c>
      <c r="C32" s="664"/>
      <c r="D32" s="664"/>
      <c r="E32" s="664"/>
      <c r="F32" s="664"/>
      <c r="G32" s="664"/>
      <c r="H32" s="664"/>
      <c r="I32" s="664"/>
      <c r="J32" s="664"/>
      <c r="K32" s="664"/>
      <c r="L32" s="664"/>
      <c r="M32" s="664"/>
      <c r="N32" s="664"/>
      <c r="O32" s="664"/>
      <c r="P32" s="664"/>
      <c r="Q32" s="665"/>
      <c r="R32" s="666">
        <v>1450960</v>
      </c>
      <c r="S32" s="667"/>
      <c r="T32" s="667"/>
      <c r="U32" s="667"/>
      <c r="V32" s="667"/>
      <c r="W32" s="667"/>
      <c r="X32" s="667"/>
      <c r="Y32" s="668"/>
      <c r="Z32" s="669">
        <v>22.5</v>
      </c>
      <c r="AA32" s="669"/>
      <c r="AB32" s="669"/>
      <c r="AC32" s="669"/>
      <c r="AD32" s="670" t="s">
        <v>127</v>
      </c>
      <c r="AE32" s="670"/>
      <c r="AF32" s="670"/>
      <c r="AG32" s="670"/>
      <c r="AH32" s="670"/>
      <c r="AI32" s="670"/>
      <c r="AJ32" s="670"/>
      <c r="AK32" s="670"/>
      <c r="AL32" s="671" t="s">
        <v>127</v>
      </c>
      <c r="AM32" s="672"/>
      <c r="AN32" s="672"/>
      <c r="AO32" s="673"/>
      <c r="AP32" s="723"/>
      <c r="AQ32" s="724"/>
      <c r="AR32" s="724"/>
      <c r="AS32" s="724"/>
      <c r="AT32" s="728"/>
      <c r="AU32" s="362" t="s">
        <v>312</v>
      </c>
      <c r="AV32" s="362"/>
      <c r="AW32" s="362"/>
      <c r="AX32" s="663" t="s">
        <v>313</v>
      </c>
      <c r="AY32" s="664"/>
      <c r="AZ32" s="664"/>
      <c r="BA32" s="664"/>
      <c r="BB32" s="664"/>
      <c r="BC32" s="664"/>
      <c r="BD32" s="664"/>
      <c r="BE32" s="664"/>
      <c r="BF32" s="665"/>
      <c r="BG32" s="733">
        <v>97</v>
      </c>
      <c r="BH32" s="704"/>
      <c r="BI32" s="704"/>
      <c r="BJ32" s="704"/>
      <c r="BK32" s="704"/>
      <c r="BL32" s="704"/>
      <c r="BM32" s="672">
        <v>90.9</v>
      </c>
      <c r="BN32" s="734"/>
      <c r="BO32" s="734"/>
      <c r="BP32" s="734"/>
      <c r="BQ32" s="735"/>
      <c r="BR32" s="733">
        <v>99.2</v>
      </c>
      <c r="BS32" s="704"/>
      <c r="BT32" s="704"/>
      <c r="BU32" s="704"/>
      <c r="BV32" s="704"/>
      <c r="BW32" s="704"/>
      <c r="BX32" s="672">
        <v>94.2</v>
      </c>
      <c r="BY32" s="734"/>
      <c r="BZ32" s="734"/>
      <c r="CA32" s="734"/>
      <c r="CB32" s="735"/>
      <c r="CD32" s="719"/>
      <c r="CE32" s="720"/>
      <c r="CF32" s="681" t="s">
        <v>314</v>
      </c>
      <c r="CG32" s="682"/>
      <c r="CH32" s="682"/>
      <c r="CI32" s="682"/>
      <c r="CJ32" s="682"/>
      <c r="CK32" s="682"/>
      <c r="CL32" s="682"/>
      <c r="CM32" s="682"/>
      <c r="CN32" s="682"/>
      <c r="CO32" s="682"/>
      <c r="CP32" s="682"/>
      <c r="CQ32" s="683"/>
      <c r="CR32" s="666" t="s">
        <v>127</v>
      </c>
      <c r="CS32" s="667"/>
      <c r="CT32" s="667"/>
      <c r="CU32" s="667"/>
      <c r="CV32" s="667"/>
      <c r="CW32" s="667"/>
      <c r="CX32" s="667"/>
      <c r="CY32" s="668"/>
      <c r="CZ32" s="671" t="s">
        <v>127</v>
      </c>
      <c r="DA32" s="706"/>
      <c r="DB32" s="706"/>
      <c r="DC32" s="709"/>
      <c r="DD32" s="675" t="s">
        <v>127</v>
      </c>
      <c r="DE32" s="667"/>
      <c r="DF32" s="667"/>
      <c r="DG32" s="667"/>
      <c r="DH32" s="667"/>
      <c r="DI32" s="667"/>
      <c r="DJ32" s="667"/>
      <c r="DK32" s="668"/>
      <c r="DL32" s="675" t="s">
        <v>127</v>
      </c>
      <c r="DM32" s="667"/>
      <c r="DN32" s="667"/>
      <c r="DO32" s="667"/>
      <c r="DP32" s="667"/>
      <c r="DQ32" s="667"/>
      <c r="DR32" s="667"/>
      <c r="DS32" s="667"/>
      <c r="DT32" s="667"/>
      <c r="DU32" s="667"/>
      <c r="DV32" s="668"/>
      <c r="DW32" s="671" t="s">
        <v>127</v>
      </c>
      <c r="DX32" s="706"/>
      <c r="DY32" s="706"/>
      <c r="DZ32" s="706"/>
      <c r="EA32" s="706"/>
      <c r="EB32" s="706"/>
      <c r="EC32" s="707"/>
    </row>
    <row r="33" spans="2:133" ht="11.25" customHeight="1" x14ac:dyDescent="0.2">
      <c r="B33" s="691" t="s">
        <v>315</v>
      </c>
      <c r="C33" s="692"/>
      <c r="D33" s="692"/>
      <c r="E33" s="692"/>
      <c r="F33" s="692"/>
      <c r="G33" s="692"/>
      <c r="H33" s="692"/>
      <c r="I33" s="692"/>
      <c r="J33" s="692"/>
      <c r="K33" s="692"/>
      <c r="L33" s="692"/>
      <c r="M33" s="692"/>
      <c r="N33" s="692"/>
      <c r="O33" s="692"/>
      <c r="P33" s="692"/>
      <c r="Q33" s="693"/>
      <c r="R33" s="666">
        <v>10019</v>
      </c>
      <c r="S33" s="667"/>
      <c r="T33" s="667"/>
      <c r="U33" s="667"/>
      <c r="V33" s="667"/>
      <c r="W33" s="667"/>
      <c r="X33" s="667"/>
      <c r="Y33" s="668"/>
      <c r="Z33" s="669">
        <v>0.2</v>
      </c>
      <c r="AA33" s="669"/>
      <c r="AB33" s="669"/>
      <c r="AC33" s="669"/>
      <c r="AD33" s="670">
        <v>10019</v>
      </c>
      <c r="AE33" s="670"/>
      <c r="AF33" s="670"/>
      <c r="AG33" s="670"/>
      <c r="AH33" s="670"/>
      <c r="AI33" s="670"/>
      <c r="AJ33" s="670"/>
      <c r="AK33" s="670"/>
      <c r="AL33" s="671">
        <v>0.5</v>
      </c>
      <c r="AM33" s="672"/>
      <c r="AN33" s="672"/>
      <c r="AO33" s="673"/>
      <c r="AP33" s="725"/>
      <c r="AQ33" s="726"/>
      <c r="AR33" s="726"/>
      <c r="AS33" s="726"/>
      <c r="AT33" s="729"/>
      <c r="AU33" s="360"/>
      <c r="AV33" s="360"/>
      <c r="AW33" s="360"/>
      <c r="AX33" s="710" t="s">
        <v>316</v>
      </c>
      <c r="AY33" s="711"/>
      <c r="AZ33" s="711"/>
      <c r="BA33" s="711"/>
      <c r="BB33" s="711"/>
      <c r="BC33" s="711"/>
      <c r="BD33" s="711"/>
      <c r="BE33" s="711"/>
      <c r="BF33" s="712"/>
      <c r="BG33" s="736">
        <v>99.9</v>
      </c>
      <c r="BH33" s="737"/>
      <c r="BI33" s="737"/>
      <c r="BJ33" s="737"/>
      <c r="BK33" s="737"/>
      <c r="BL33" s="737"/>
      <c r="BM33" s="738">
        <v>99.2</v>
      </c>
      <c r="BN33" s="737"/>
      <c r="BO33" s="737"/>
      <c r="BP33" s="737"/>
      <c r="BQ33" s="739"/>
      <c r="BR33" s="736">
        <v>99.8</v>
      </c>
      <c r="BS33" s="737"/>
      <c r="BT33" s="737"/>
      <c r="BU33" s="737"/>
      <c r="BV33" s="737"/>
      <c r="BW33" s="737"/>
      <c r="BX33" s="738">
        <v>99</v>
      </c>
      <c r="BY33" s="737"/>
      <c r="BZ33" s="737"/>
      <c r="CA33" s="737"/>
      <c r="CB33" s="739"/>
      <c r="CD33" s="681" t="s">
        <v>317</v>
      </c>
      <c r="CE33" s="682"/>
      <c r="CF33" s="682"/>
      <c r="CG33" s="682"/>
      <c r="CH33" s="682"/>
      <c r="CI33" s="682"/>
      <c r="CJ33" s="682"/>
      <c r="CK33" s="682"/>
      <c r="CL33" s="682"/>
      <c r="CM33" s="682"/>
      <c r="CN33" s="682"/>
      <c r="CO33" s="682"/>
      <c r="CP33" s="682"/>
      <c r="CQ33" s="683"/>
      <c r="CR33" s="666">
        <v>2431842</v>
      </c>
      <c r="CS33" s="704"/>
      <c r="CT33" s="704"/>
      <c r="CU33" s="704"/>
      <c r="CV33" s="704"/>
      <c r="CW33" s="704"/>
      <c r="CX33" s="704"/>
      <c r="CY33" s="705"/>
      <c r="CZ33" s="671">
        <v>40.9</v>
      </c>
      <c r="DA33" s="706"/>
      <c r="DB33" s="706"/>
      <c r="DC33" s="709"/>
      <c r="DD33" s="675">
        <v>1248064</v>
      </c>
      <c r="DE33" s="704"/>
      <c r="DF33" s="704"/>
      <c r="DG33" s="704"/>
      <c r="DH33" s="704"/>
      <c r="DI33" s="704"/>
      <c r="DJ33" s="704"/>
      <c r="DK33" s="705"/>
      <c r="DL33" s="675">
        <v>949700</v>
      </c>
      <c r="DM33" s="704"/>
      <c r="DN33" s="704"/>
      <c r="DO33" s="704"/>
      <c r="DP33" s="704"/>
      <c r="DQ33" s="704"/>
      <c r="DR33" s="704"/>
      <c r="DS33" s="704"/>
      <c r="DT33" s="704"/>
      <c r="DU33" s="704"/>
      <c r="DV33" s="705"/>
      <c r="DW33" s="671">
        <v>47.7</v>
      </c>
      <c r="DX33" s="706"/>
      <c r="DY33" s="706"/>
      <c r="DZ33" s="706"/>
      <c r="EA33" s="706"/>
      <c r="EB33" s="706"/>
      <c r="EC33" s="707"/>
    </row>
    <row r="34" spans="2:133" ht="11.25" customHeight="1" x14ac:dyDescent="0.2">
      <c r="B34" s="663" t="s">
        <v>318</v>
      </c>
      <c r="C34" s="664"/>
      <c r="D34" s="664"/>
      <c r="E34" s="664"/>
      <c r="F34" s="664"/>
      <c r="G34" s="664"/>
      <c r="H34" s="664"/>
      <c r="I34" s="664"/>
      <c r="J34" s="664"/>
      <c r="K34" s="664"/>
      <c r="L34" s="664"/>
      <c r="M34" s="664"/>
      <c r="N34" s="664"/>
      <c r="O34" s="664"/>
      <c r="P34" s="664"/>
      <c r="Q34" s="665"/>
      <c r="R34" s="666">
        <v>1045228</v>
      </c>
      <c r="S34" s="667"/>
      <c r="T34" s="667"/>
      <c r="U34" s="667"/>
      <c r="V34" s="667"/>
      <c r="W34" s="667"/>
      <c r="X34" s="667"/>
      <c r="Y34" s="668"/>
      <c r="Z34" s="669">
        <v>16.2</v>
      </c>
      <c r="AA34" s="669"/>
      <c r="AB34" s="669"/>
      <c r="AC34" s="669"/>
      <c r="AD34" s="670" t="s">
        <v>127</v>
      </c>
      <c r="AE34" s="670"/>
      <c r="AF34" s="670"/>
      <c r="AG34" s="670"/>
      <c r="AH34" s="670"/>
      <c r="AI34" s="670"/>
      <c r="AJ34" s="670"/>
      <c r="AK34" s="670"/>
      <c r="AL34" s="671" t="s">
        <v>127</v>
      </c>
      <c r="AM34" s="672"/>
      <c r="AN34" s="672"/>
      <c r="AO34" s="67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319</v>
      </c>
      <c r="CE34" s="682"/>
      <c r="CF34" s="682"/>
      <c r="CG34" s="682"/>
      <c r="CH34" s="682"/>
      <c r="CI34" s="682"/>
      <c r="CJ34" s="682"/>
      <c r="CK34" s="682"/>
      <c r="CL34" s="682"/>
      <c r="CM34" s="682"/>
      <c r="CN34" s="682"/>
      <c r="CO34" s="682"/>
      <c r="CP34" s="682"/>
      <c r="CQ34" s="683"/>
      <c r="CR34" s="666">
        <v>928325</v>
      </c>
      <c r="CS34" s="667"/>
      <c r="CT34" s="667"/>
      <c r="CU34" s="667"/>
      <c r="CV34" s="667"/>
      <c r="CW34" s="667"/>
      <c r="CX34" s="667"/>
      <c r="CY34" s="668"/>
      <c r="CZ34" s="671">
        <v>15.6</v>
      </c>
      <c r="DA34" s="706"/>
      <c r="DB34" s="706"/>
      <c r="DC34" s="709"/>
      <c r="DD34" s="675">
        <v>570242</v>
      </c>
      <c r="DE34" s="667"/>
      <c r="DF34" s="667"/>
      <c r="DG34" s="667"/>
      <c r="DH34" s="667"/>
      <c r="DI34" s="667"/>
      <c r="DJ34" s="667"/>
      <c r="DK34" s="668"/>
      <c r="DL34" s="675">
        <v>430806</v>
      </c>
      <c r="DM34" s="667"/>
      <c r="DN34" s="667"/>
      <c r="DO34" s="667"/>
      <c r="DP34" s="667"/>
      <c r="DQ34" s="667"/>
      <c r="DR34" s="667"/>
      <c r="DS34" s="667"/>
      <c r="DT34" s="667"/>
      <c r="DU34" s="667"/>
      <c r="DV34" s="668"/>
      <c r="DW34" s="671">
        <v>21.6</v>
      </c>
      <c r="DX34" s="706"/>
      <c r="DY34" s="706"/>
      <c r="DZ34" s="706"/>
      <c r="EA34" s="706"/>
      <c r="EB34" s="706"/>
      <c r="EC34" s="707"/>
    </row>
    <row r="35" spans="2:133" ht="11.25" customHeight="1" x14ac:dyDescent="0.2">
      <c r="B35" s="663" t="s">
        <v>320</v>
      </c>
      <c r="C35" s="664"/>
      <c r="D35" s="664"/>
      <c r="E35" s="664"/>
      <c r="F35" s="664"/>
      <c r="G35" s="664"/>
      <c r="H35" s="664"/>
      <c r="I35" s="664"/>
      <c r="J35" s="664"/>
      <c r="K35" s="664"/>
      <c r="L35" s="664"/>
      <c r="M35" s="664"/>
      <c r="N35" s="664"/>
      <c r="O35" s="664"/>
      <c r="P35" s="664"/>
      <c r="Q35" s="665"/>
      <c r="R35" s="666">
        <v>144559</v>
      </c>
      <c r="S35" s="667"/>
      <c r="T35" s="667"/>
      <c r="U35" s="667"/>
      <c r="V35" s="667"/>
      <c r="W35" s="667"/>
      <c r="X35" s="667"/>
      <c r="Y35" s="668"/>
      <c r="Z35" s="669">
        <v>2.2000000000000002</v>
      </c>
      <c r="AA35" s="669"/>
      <c r="AB35" s="669"/>
      <c r="AC35" s="669"/>
      <c r="AD35" s="670">
        <v>62004</v>
      </c>
      <c r="AE35" s="670"/>
      <c r="AF35" s="670"/>
      <c r="AG35" s="670"/>
      <c r="AH35" s="670"/>
      <c r="AI35" s="670"/>
      <c r="AJ35" s="670"/>
      <c r="AK35" s="670"/>
      <c r="AL35" s="671">
        <v>3.2</v>
      </c>
      <c r="AM35" s="672"/>
      <c r="AN35" s="672"/>
      <c r="AO35" s="673"/>
      <c r="AP35" s="218"/>
      <c r="AQ35" s="645" t="s">
        <v>321</v>
      </c>
      <c r="AR35" s="646"/>
      <c r="AS35" s="646"/>
      <c r="AT35" s="646"/>
      <c r="AU35" s="646"/>
      <c r="AV35" s="646"/>
      <c r="AW35" s="646"/>
      <c r="AX35" s="646"/>
      <c r="AY35" s="646"/>
      <c r="AZ35" s="646"/>
      <c r="BA35" s="646"/>
      <c r="BB35" s="646"/>
      <c r="BC35" s="646"/>
      <c r="BD35" s="646"/>
      <c r="BE35" s="646"/>
      <c r="BF35" s="647"/>
      <c r="BG35" s="645" t="s">
        <v>322</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323</v>
      </c>
      <c r="CE35" s="682"/>
      <c r="CF35" s="682"/>
      <c r="CG35" s="682"/>
      <c r="CH35" s="682"/>
      <c r="CI35" s="682"/>
      <c r="CJ35" s="682"/>
      <c r="CK35" s="682"/>
      <c r="CL35" s="682"/>
      <c r="CM35" s="682"/>
      <c r="CN35" s="682"/>
      <c r="CO35" s="682"/>
      <c r="CP35" s="682"/>
      <c r="CQ35" s="683"/>
      <c r="CR35" s="666">
        <v>89330</v>
      </c>
      <c r="CS35" s="704"/>
      <c r="CT35" s="704"/>
      <c r="CU35" s="704"/>
      <c r="CV35" s="704"/>
      <c r="CW35" s="704"/>
      <c r="CX35" s="704"/>
      <c r="CY35" s="705"/>
      <c r="CZ35" s="671">
        <v>1.5</v>
      </c>
      <c r="DA35" s="706"/>
      <c r="DB35" s="706"/>
      <c r="DC35" s="709"/>
      <c r="DD35" s="675">
        <v>74359</v>
      </c>
      <c r="DE35" s="704"/>
      <c r="DF35" s="704"/>
      <c r="DG35" s="704"/>
      <c r="DH35" s="704"/>
      <c r="DI35" s="704"/>
      <c r="DJ35" s="704"/>
      <c r="DK35" s="705"/>
      <c r="DL35" s="675">
        <v>69602</v>
      </c>
      <c r="DM35" s="704"/>
      <c r="DN35" s="704"/>
      <c r="DO35" s="704"/>
      <c r="DP35" s="704"/>
      <c r="DQ35" s="704"/>
      <c r="DR35" s="704"/>
      <c r="DS35" s="704"/>
      <c r="DT35" s="704"/>
      <c r="DU35" s="704"/>
      <c r="DV35" s="705"/>
      <c r="DW35" s="671">
        <v>3.5</v>
      </c>
      <c r="DX35" s="706"/>
      <c r="DY35" s="706"/>
      <c r="DZ35" s="706"/>
      <c r="EA35" s="706"/>
      <c r="EB35" s="706"/>
      <c r="EC35" s="707"/>
    </row>
    <row r="36" spans="2:133" ht="11.25" customHeight="1" x14ac:dyDescent="0.2">
      <c r="B36" s="663" t="s">
        <v>324</v>
      </c>
      <c r="C36" s="664"/>
      <c r="D36" s="664"/>
      <c r="E36" s="664"/>
      <c r="F36" s="664"/>
      <c r="G36" s="664"/>
      <c r="H36" s="664"/>
      <c r="I36" s="664"/>
      <c r="J36" s="664"/>
      <c r="K36" s="664"/>
      <c r="L36" s="664"/>
      <c r="M36" s="664"/>
      <c r="N36" s="664"/>
      <c r="O36" s="664"/>
      <c r="P36" s="664"/>
      <c r="Q36" s="665"/>
      <c r="R36" s="666">
        <v>14831</v>
      </c>
      <c r="S36" s="667"/>
      <c r="T36" s="667"/>
      <c r="U36" s="667"/>
      <c r="V36" s="667"/>
      <c r="W36" s="667"/>
      <c r="X36" s="667"/>
      <c r="Y36" s="668"/>
      <c r="Z36" s="669">
        <v>0.2</v>
      </c>
      <c r="AA36" s="669"/>
      <c r="AB36" s="669"/>
      <c r="AC36" s="669"/>
      <c r="AD36" s="670" t="s">
        <v>127</v>
      </c>
      <c r="AE36" s="670"/>
      <c r="AF36" s="670"/>
      <c r="AG36" s="670"/>
      <c r="AH36" s="670"/>
      <c r="AI36" s="670"/>
      <c r="AJ36" s="670"/>
      <c r="AK36" s="670"/>
      <c r="AL36" s="671" t="s">
        <v>127</v>
      </c>
      <c r="AM36" s="672"/>
      <c r="AN36" s="672"/>
      <c r="AO36" s="673"/>
      <c r="AP36" s="218"/>
      <c r="AQ36" s="740" t="s">
        <v>325</v>
      </c>
      <c r="AR36" s="741"/>
      <c r="AS36" s="741"/>
      <c r="AT36" s="741"/>
      <c r="AU36" s="741"/>
      <c r="AV36" s="741"/>
      <c r="AW36" s="741"/>
      <c r="AX36" s="741"/>
      <c r="AY36" s="742"/>
      <c r="AZ36" s="655">
        <v>301984</v>
      </c>
      <c r="BA36" s="656"/>
      <c r="BB36" s="656"/>
      <c r="BC36" s="656"/>
      <c r="BD36" s="656"/>
      <c r="BE36" s="656"/>
      <c r="BF36" s="743"/>
      <c r="BG36" s="677" t="s">
        <v>326</v>
      </c>
      <c r="BH36" s="678"/>
      <c r="BI36" s="678"/>
      <c r="BJ36" s="678"/>
      <c r="BK36" s="678"/>
      <c r="BL36" s="678"/>
      <c r="BM36" s="678"/>
      <c r="BN36" s="678"/>
      <c r="BO36" s="678"/>
      <c r="BP36" s="678"/>
      <c r="BQ36" s="678"/>
      <c r="BR36" s="678"/>
      <c r="BS36" s="678"/>
      <c r="BT36" s="678"/>
      <c r="BU36" s="679"/>
      <c r="BV36" s="655">
        <v>35485</v>
      </c>
      <c r="BW36" s="656"/>
      <c r="BX36" s="656"/>
      <c r="BY36" s="656"/>
      <c r="BZ36" s="656"/>
      <c r="CA36" s="656"/>
      <c r="CB36" s="743"/>
      <c r="CD36" s="681" t="s">
        <v>327</v>
      </c>
      <c r="CE36" s="682"/>
      <c r="CF36" s="682"/>
      <c r="CG36" s="682"/>
      <c r="CH36" s="682"/>
      <c r="CI36" s="682"/>
      <c r="CJ36" s="682"/>
      <c r="CK36" s="682"/>
      <c r="CL36" s="682"/>
      <c r="CM36" s="682"/>
      <c r="CN36" s="682"/>
      <c r="CO36" s="682"/>
      <c r="CP36" s="682"/>
      <c r="CQ36" s="683"/>
      <c r="CR36" s="666">
        <v>423190</v>
      </c>
      <c r="CS36" s="667"/>
      <c r="CT36" s="667"/>
      <c r="CU36" s="667"/>
      <c r="CV36" s="667"/>
      <c r="CW36" s="667"/>
      <c r="CX36" s="667"/>
      <c r="CY36" s="668"/>
      <c r="CZ36" s="671">
        <v>7.1</v>
      </c>
      <c r="DA36" s="706"/>
      <c r="DB36" s="706"/>
      <c r="DC36" s="709"/>
      <c r="DD36" s="675">
        <v>314173</v>
      </c>
      <c r="DE36" s="667"/>
      <c r="DF36" s="667"/>
      <c r="DG36" s="667"/>
      <c r="DH36" s="667"/>
      <c r="DI36" s="667"/>
      <c r="DJ36" s="667"/>
      <c r="DK36" s="668"/>
      <c r="DL36" s="675">
        <v>223696</v>
      </c>
      <c r="DM36" s="667"/>
      <c r="DN36" s="667"/>
      <c r="DO36" s="667"/>
      <c r="DP36" s="667"/>
      <c r="DQ36" s="667"/>
      <c r="DR36" s="667"/>
      <c r="DS36" s="667"/>
      <c r="DT36" s="667"/>
      <c r="DU36" s="667"/>
      <c r="DV36" s="668"/>
      <c r="DW36" s="671">
        <v>11.2</v>
      </c>
      <c r="DX36" s="706"/>
      <c r="DY36" s="706"/>
      <c r="DZ36" s="706"/>
      <c r="EA36" s="706"/>
      <c r="EB36" s="706"/>
      <c r="EC36" s="707"/>
    </row>
    <row r="37" spans="2:133" ht="11.25" customHeight="1" x14ac:dyDescent="0.2">
      <c r="B37" s="663" t="s">
        <v>328</v>
      </c>
      <c r="C37" s="664"/>
      <c r="D37" s="664"/>
      <c r="E37" s="664"/>
      <c r="F37" s="664"/>
      <c r="G37" s="664"/>
      <c r="H37" s="664"/>
      <c r="I37" s="664"/>
      <c r="J37" s="664"/>
      <c r="K37" s="664"/>
      <c r="L37" s="664"/>
      <c r="M37" s="664"/>
      <c r="N37" s="664"/>
      <c r="O37" s="664"/>
      <c r="P37" s="664"/>
      <c r="Q37" s="665"/>
      <c r="R37" s="666">
        <v>189067</v>
      </c>
      <c r="S37" s="667"/>
      <c r="T37" s="667"/>
      <c r="U37" s="667"/>
      <c r="V37" s="667"/>
      <c r="W37" s="667"/>
      <c r="X37" s="667"/>
      <c r="Y37" s="668"/>
      <c r="Z37" s="669">
        <v>2.9</v>
      </c>
      <c r="AA37" s="669"/>
      <c r="AB37" s="669"/>
      <c r="AC37" s="669"/>
      <c r="AD37" s="670" t="s">
        <v>127</v>
      </c>
      <c r="AE37" s="670"/>
      <c r="AF37" s="670"/>
      <c r="AG37" s="670"/>
      <c r="AH37" s="670"/>
      <c r="AI37" s="670"/>
      <c r="AJ37" s="670"/>
      <c r="AK37" s="670"/>
      <c r="AL37" s="671" t="s">
        <v>127</v>
      </c>
      <c r="AM37" s="672"/>
      <c r="AN37" s="672"/>
      <c r="AO37" s="673"/>
      <c r="AQ37" s="744" t="s">
        <v>329</v>
      </c>
      <c r="AR37" s="745"/>
      <c r="AS37" s="745"/>
      <c r="AT37" s="745"/>
      <c r="AU37" s="745"/>
      <c r="AV37" s="745"/>
      <c r="AW37" s="745"/>
      <c r="AX37" s="745"/>
      <c r="AY37" s="746"/>
      <c r="AZ37" s="666">
        <v>87570</v>
      </c>
      <c r="BA37" s="667"/>
      <c r="BB37" s="667"/>
      <c r="BC37" s="667"/>
      <c r="BD37" s="704"/>
      <c r="BE37" s="704"/>
      <c r="BF37" s="735"/>
      <c r="BG37" s="681" t="s">
        <v>330</v>
      </c>
      <c r="BH37" s="682"/>
      <c r="BI37" s="682"/>
      <c r="BJ37" s="682"/>
      <c r="BK37" s="682"/>
      <c r="BL37" s="682"/>
      <c r="BM37" s="682"/>
      <c r="BN37" s="682"/>
      <c r="BO37" s="682"/>
      <c r="BP37" s="682"/>
      <c r="BQ37" s="682"/>
      <c r="BR37" s="682"/>
      <c r="BS37" s="682"/>
      <c r="BT37" s="682"/>
      <c r="BU37" s="683"/>
      <c r="BV37" s="666">
        <v>48407</v>
      </c>
      <c r="BW37" s="667"/>
      <c r="BX37" s="667"/>
      <c r="BY37" s="667"/>
      <c r="BZ37" s="667"/>
      <c r="CA37" s="667"/>
      <c r="CB37" s="676"/>
      <c r="CD37" s="681" t="s">
        <v>331</v>
      </c>
      <c r="CE37" s="682"/>
      <c r="CF37" s="682"/>
      <c r="CG37" s="682"/>
      <c r="CH37" s="682"/>
      <c r="CI37" s="682"/>
      <c r="CJ37" s="682"/>
      <c r="CK37" s="682"/>
      <c r="CL37" s="682"/>
      <c r="CM37" s="682"/>
      <c r="CN37" s="682"/>
      <c r="CO37" s="682"/>
      <c r="CP37" s="682"/>
      <c r="CQ37" s="683"/>
      <c r="CR37" s="666">
        <v>127380</v>
      </c>
      <c r="CS37" s="704"/>
      <c r="CT37" s="704"/>
      <c r="CU37" s="704"/>
      <c r="CV37" s="704"/>
      <c r="CW37" s="704"/>
      <c r="CX37" s="704"/>
      <c r="CY37" s="705"/>
      <c r="CZ37" s="671">
        <v>2.1</v>
      </c>
      <c r="DA37" s="706"/>
      <c r="DB37" s="706"/>
      <c r="DC37" s="709"/>
      <c r="DD37" s="675">
        <v>127380</v>
      </c>
      <c r="DE37" s="704"/>
      <c r="DF37" s="704"/>
      <c r="DG37" s="704"/>
      <c r="DH37" s="704"/>
      <c r="DI37" s="704"/>
      <c r="DJ37" s="704"/>
      <c r="DK37" s="705"/>
      <c r="DL37" s="675">
        <v>127380</v>
      </c>
      <c r="DM37" s="704"/>
      <c r="DN37" s="704"/>
      <c r="DO37" s="704"/>
      <c r="DP37" s="704"/>
      <c r="DQ37" s="704"/>
      <c r="DR37" s="704"/>
      <c r="DS37" s="704"/>
      <c r="DT37" s="704"/>
      <c r="DU37" s="704"/>
      <c r="DV37" s="705"/>
      <c r="DW37" s="671">
        <v>6.4</v>
      </c>
      <c r="DX37" s="706"/>
      <c r="DY37" s="706"/>
      <c r="DZ37" s="706"/>
      <c r="EA37" s="706"/>
      <c r="EB37" s="706"/>
      <c r="EC37" s="707"/>
    </row>
    <row r="38" spans="2:133" ht="11.25" customHeight="1" x14ac:dyDescent="0.2">
      <c r="B38" s="663" t="s">
        <v>332</v>
      </c>
      <c r="C38" s="664"/>
      <c r="D38" s="664"/>
      <c r="E38" s="664"/>
      <c r="F38" s="664"/>
      <c r="G38" s="664"/>
      <c r="H38" s="664"/>
      <c r="I38" s="664"/>
      <c r="J38" s="664"/>
      <c r="K38" s="664"/>
      <c r="L38" s="664"/>
      <c r="M38" s="664"/>
      <c r="N38" s="664"/>
      <c r="O38" s="664"/>
      <c r="P38" s="664"/>
      <c r="Q38" s="665"/>
      <c r="R38" s="666">
        <v>595137</v>
      </c>
      <c r="S38" s="667"/>
      <c r="T38" s="667"/>
      <c r="U38" s="667"/>
      <c r="V38" s="667"/>
      <c r="W38" s="667"/>
      <c r="X38" s="667"/>
      <c r="Y38" s="668"/>
      <c r="Z38" s="669">
        <v>9.1999999999999993</v>
      </c>
      <c r="AA38" s="669"/>
      <c r="AB38" s="669"/>
      <c r="AC38" s="669"/>
      <c r="AD38" s="670" t="s">
        <v>127</v>
      </c>
      <c r="AE38" s="670"/>
      <c r="AF38" s="670"/>
      <c r="AG38" s="670"/>
      <c r="AH38" s="670"/>
      <c r="AI38" s="670"/>
      <c r="AJ38" s="670"/>
      <c r="AK38" s="670"/>
      <c r="AL38" s="671" t="s">
        <v>127</v>
      </c>
      <c r="AM38" s="672"/>
      <c r="AN38" s="672"/>
      <c r="AO38" s="673"/>
      <c r="AQ38" s="744" t="s">
        <v>333</v>
      </c>
      <c r="AR38" s="745"/>
      <c r="AS38" s="745"/>
      <c r="AT38" s="745"/>
      <c r="AU38" s="745"/>
      <c r="AV38" s="745"/>
      <c r="AW38" s="745"/>
      <c r="AX38" s="745"/>
      <c r="AY38" s="746"/>
      <c r="AZ38" s="666">
        <v>2910</v>
      </c>
      <c r="BA38" s="667"/>
      <c r="BB38" s="667"/>
      <c r="BC38" s="667"/>
      <c r="BD38" s="704"/>
      <c r="BE38" s="704"/>
      <c r="BF38" s="735"/>
      <c r="BG38" s="681" t="s">
        <v>334</v>
      </c>
      <c r="BH38" s="682"/>
      <c r="BI38" s="682"/>
      <c r="BJ38" s="682"/>
      <c r="BK38" s="682"/>
      <c r="BL38" s="682"/>
      <c r="BM38" s="682"/>
      <c r="BN38" s="682"/>
      <c r="BO38" s="682"/>
      <c r="BP38" s="682"/>
      <c r="BQ38" s="682"/>
      <c r="BR38" s="682"/>
      <c r="BS38" s="682"/>
      <c r="BT38" s="682"/>
      <c r="BU38" s="683"/>
      <c r="BV38" s="666">
        <v>427</v>
      </c>
      <c r="BW38" s="667"/>
      <c r="BX38" s="667"/>
      <c r="BY38" s="667"/>
      <c r="BZ38" s="667"/>
      <c r="CA38" s="667"/>
      <c r="CB38" s="676"/>
      <c r="CD38" s="681" t="s">
        <v>335</v>
      </c>
      <c r="CE38" s="682"/>
      <c r="CF38" s="682"/>
      <c r="CG38" s="682"/>
      <c r="CH38" s="682"/>
      <c r="CI38" s="682"/>
      <c r="CJ38" s="682"/>
      <c r="CK38" s="682"/>
      <c r="CL38" s="682"/>
      <c r="CM38" s="682"/>
      <c r="CN38" s="682"/>
      <c r="CO38" s="682"/>
      <c r="CP38" s="682"/>
      <c r="CQ38" s="683"/>
      <c r="CR38" s="666">
        <v>299074</v>
      </c>
      <c r="CS38" s="667"/>
      <c r="CT38" s="667"/>
      <c r="CU38" s="667"/>
      <c r="CV38" s="667"/>
      <c r="CW38" s="667"/>
      <c r="CX38" s="667"/>
      <c r="CY38" s="668"/>
      <c r="CZ38" s="671">
        <v>5</v>
      </c>
      <c r="DA38" s="706"/>
      <c r="DB38" s="706"/>
      <c r="DC38" s="709"/>
      <c r="DD38" s="675">
        <v>270346</v>
      </c>
      <c r="DE38" s="667"/>
      <c r="DF38" s="667"/>
      <c r="DG38" s="667"/>
      <c r="DH38" s="667"/>
      <c r="DI38" s="667"/>
      <c r="DJ38" s="667"/>
      <c r="DK38" s="668"/>
      <c r="DL38" s="675">
        <v>225394</v>
      </c>
      <c r="DM38" s="667"/>
      <c r="DN38" s="667"/>
      <c r="DO38" s="667"/>
      <c r="DP38" s="667"/>
      <c r="DQ38" s="667"/>
      <c r="DR38" s="667"/>
      <c r="DS38" s="667"/>
      <c r="DT38" s="667"/>
      <c r="DU38" s="667"/>
      <c r="DV38" s="668"/>
      <c r="DW38" s="671">
        <v>11.3</v>
      </c>
      <c r="DX38" s="706"/>
      <c r="DY38" s="706"/>
      <c r="DZ38" s="706"/>
      <c r="EA38" s="706"/>
      <c r="EB38" s="706"/>
      <c r="EC38" s="707"/>
    </row>
    <row r="39" spans="2:133" ht="11.25" customHeight="1" x14ac:dyDescent="0.2">
      <c r="B39" s="663" t="s">
        <v>336</v>
      </c>
      <c r="C39" s="664"/>
      <c r="D39" s="664"/>
      <c r="E39" s="664"/>
      <c r="F39" s="664"/>
      <c r="G39" s="664"/>
      <c r="H39" s="664"/>
      <c r="I39" s="664"/>
      <c r="J39" s="664"/>
      <c r="K39" s="664"/>
      <c r="L39" s="664"/>
      <c r="M39" s="664"/>
      <c r="N39" s="664"/>
      <c r="O39" s="664"/>
      <c r="P39" s="664"/>
      <c r="Q39" s="665"/>
      <c r="R39" s="666">
        <v>314801</v>
      </c>
      <c r="S39" s="667"/>
      <c r="T39" s="667"/>
      <c r="U39" s="667"/>
      <c r="V39" s="667"/>
      <c r="W39" s="667"/>
      <c r="X39" s="667"/>
      <c r="Y39" s="668"/>
      <c r="Z39" s="669">
        <v>4.9000000000000004</v>
      </c>
      <c r="AA39" s="669"/>
      <c r="AB39" s="669"/>
      <c r="AC39" s="669"/>
      <c r="AD39" s="670">
        <v>24</v>
      </c>
      <c r="AE39" s="670"/>
      <c r="AF39" s="670"/>
      <c r="AG39" s="670"/>
      <c r="AH39" s="670"/>
      <c r="AI39" s="670"/>
      <c r="AJ39" s="670"/>
      <c r="AK39" s="670"/>
      <c r="AL39" s="671">
        <v>0</v>
      </c>
      <c r="AM39" s="672"/>
      <c r="AN39" s="672"/>
      <c r="AO39" s="673"/>
      <c r="AQ39" s="744" t="s">
        <v>337</v>
      </c>
      <c r="AR39" s="745"/>
      <c r="AS39" s="745"/>
      <c r="AT39" s="745"/>
      <c r="AU39" s="745"/>
      <c r="AV39" s="745"/>
      <c r="AW39" s="745"/>
      <c r="AX39" s="745"/>
      <c r="AY39" s="746"/>
      <c r="AZ39" s="666" t="s">
        <v>127</v>
      </c>
      <c r="BA39" s="667"/>
      <c r="BB39" s="667"/>
      <c r="BC39" s="667"/>
      <c r="BD39" s="704"/>
      <c r="BE39" s="704"/>
      <c r="BF39" s="735"/>
      <c r="BG39" s="681" t="s">
        <v>338</v>
      </c>
      <c r="BH39" s="682"/>
      <c r="BI39" s="682"/>
      <c r="BJ39" s="682"/>
      <c r="BK39" s="682"/>
      <c r="BL39" s="682"/>
      <c r="BM39" s="682"/>
      <c r="BN39" s="682"/>
      <c r="BO39" s="682"/>
      <c r="BP39" s="682"/>
      <c r="BQ39" s="682"/>
      <c r="BR39" s="682"/>
      <c r="BS39" s="682"/>
      <c r="BT39" s="682"/>
      <c r="BU39" s="683"/>
      <c r="BV39" s="666">
        <v>665</v>
      </c>
      <c r="BW39" s="667"/>
      <c r="BX39" s="667"/>
      <c r="BY39" s="667"/>
      <c r="BZ39" s="667"/>
      <c r="CA39" s="667"/>
      <c r="CB39" s="676"/>
      <c r="CD39" s="681" t="s">
        <v>339</v>
      </c>
      <c r="CE39" s="682"/>
      <c r="CF39" s="682"/>
      <c r="CG39" s="682"/>
      <c r="CH39" s="682"/>
      <c r="CI39" s="682"/>
      <c r="CJ39" s="682"/>
      <c r="CK39" s="682"/>
      <c r="CL39" s="682"/>
      <c r="CM39" s="682"/>
      <c r="CN39" s="682"/>
      <c r="CO39" s="682"/>
      <c r="CP39" s="682"/>
      <c r="CQ39" s="683"/>
      <c r="CR39" s="666">
        <v>691721</v>
      </c>
      <c r="CS39" s="704"/>
      <c r="CT39" s="704"/>
      <c r="CU39" s="704"/>
      <c r="CV39" s="704"/>
      <c r="CW39" s="704"/>
      <c r="CX39" s="704"/>
      <c r="CY39" s="705"/>
      <c r="CZ39" s="671">
        <v>11.6</v>
      </c>
      <c r="DA39" s="706"/>
      <c r="DB39" s="706"/>
      <c r="DC39" s="709"/>
      <c r="DD39" s="675">
        <v>18742</v>
      </c>
      <c r="DE39" s="704"/>
      <c r="DF39" s="704"/>
      <c r="DG39" s="704"/>
      <c r="DH39" s="704"/>
      <c r="DI39" s="704"/>
      <c r="DJ39" s="704"/>
      <c r="DK39" s="705"/>
      <c r="DL39" s="675" t="s">
        <v>127</v>
      </c>
      <c r="DM39" s="704"/>
      <c r="DN39" s="704"/>
      <c r="DO39" s="704"/>
      <c r="DP39" s="704"/>
      <c r="DQ39" s="704"/>
      <c r="DR39" s="704"/>
      <c r="DS39" s="704"/>
      <c r="DT39" s="704"/>
      <c r="DU39" s="704"/>
      <c r="DV39" s="705"/>
      <c r="DW39" s="671" t="s">
        <v>127</v>
      </c>
      <c r="DX39" s="706"/>
      <c r="DY39" s="706"/>
      <c r="DZ39" s="706"/>
      <c r="EA39" s="706"/>
      <c r="EB39" s="706"/>
      <c r="EC39" s="707"/>
    </row>
    <row r="40" spans="2:133" ht="11.25" customHeight="1" x14ac:dyDescent="0.2">
      <c r="B40" s="663" t="s">
        <v>340</v>
      </c>
      <c r="C40" s="664"/>
      <c r="D40" s="664"/>
      <c r="E40" s="664"/>
      <c r="F40" s="664"/>
      <c r="G40" s="664"/>
      <c r="H40" s="664"/>
      <c r="I40" s="664"/>
      <c r="J40" s="664"/>
      <c r="K40" s="664"/>
      <c r="L40" s="664"/>
      <c r="M40" s="664"/>
      <c r="N40" s="664"/>
      <c r="O40" s="664"/>
      <c r="P40" s="664"/>
      <c r="Q40" s="665"/>
      <c r="R40" s="666">
        <v>342489</v>
      </c>
      <c r="S40" s="667"/>
      <c r="T40" s="667"/>
      <c r="U40" s="667"/>
      <c r="V40" s="667"/>
      <c r="W40" s="667"/>
      <c r="X40" s="667"/>
      <c r="Y40" s="668"/>
      <c r="Z40" s="669">
        <v>5.3</v>
      </c>
      <c r="AA40" s="669"/>
      <c r="AB40" s="669"/>
      <c r="AC40" s="669"/>
      <c r="AD40" s="670" t="s">
        <v>127</v>
      </c>
      <c r="AE40" s="670"/>
      <c r="AF40" s="670"/>
      <c r="AG40" s="670"/>
      <c r="AH40" s="670"/>
      <c r="AI40" s="670"/>
      <c r="AJ40" s="670"/>
      <c r="AK40" s="670"/>
      <c r="AL40" s="671" t="s">
        <v>127</v>
      </c>
      <c r="AM40" s="672"/>
      <c r="AN40" s="672"/>
      <c r="AO40" s="673"/>
      <c r="AQ40" s="744" t="s">
        <v>341</v>
      </c>
      <c r="AR40" s="745"/>
      <c r="AS40" s="745"/>
      <c r="AT40" s="745"/>
      <c r="AU40" s="745"/>
      <c r="AV40" s="745"/>
      <c r="AW40" s="745"/>
      <c r="AX40" s="745"/>
      <c r="AY40" s="746"/>
      <c r="AZ40" s="666" t="s">
        <v>127</v>
      </c>
      <c r="BA40" s="667"/>
      <c r="BB40" s="667"/>
      <c r="BC40" s="667"/>
      <c r="BD40" s="704"/>
      <c r="BE40" s="704"/>
      <c r="BF40" s="735"/>
      <c r="BG40" s="747" t="s">
        <v>342</v>
      </c>
      <c r="BH40" s="748"/>
      <c r="BI40" s="748"/>
      <c r="BJ40" s="748"/>
      <c r="BK40" s="748"/>
      <c r="BL40" s="364"/>
      <c r="BM40" s="682" t="s">
        <v>343</v>
      </c>
      <c r="BN40" s="682"/>
      <c r="BO40" s="682"/>
      <c r="BP40" s="682"/>
      <c r="BQ40" s="682"/>
      <c r="BR40" s="682"/>
      <c r="BS40" s="682"/>
      <c r="BT40" s="682"/>
      <c r="BU40" s="683"/>
      <c r="BV40" s="666">
        <v>14</v>
      </c>
      <c r="BW40" s="667"/>
      <c r="BX40" s="667"/>
      <c r="BY40" s="667"/>
      <c r="BZ40" s="667"/>
      <c r="CA40" s="667"/>
      <c r="CB40" s="676"/>
      <c r="CD40" s="681" t="s">
        <v>344</v>
      </c>
      <c r="CE40" s="682"/>
      <c r="CF40" s="682"/>
      <c r="CG40" s="682"/>
      <c r="CH40" s="682"/>
      <c r="CI40" s="682"/>
      <c r="CJ40" s="682"/>
      <c r="CK40" s="682"/>
      <c r="CL40" s="682"/>
      <c r="CM40" s="682"/>
      <c r="CN40" s="682"/>
      <c r="CO40" s="682"/>
      <c r="CP40" s="682"/>
      <c r="CQ40" s="683"/>
      <c r="CR40" s="666">
        <v>202</v>
      </c>
      <c r="CS40" s="667"/>
      <c r="CT40" s="667"/>
      <c r="CU40" s="667"/>
      <c r="CV40" s="667"/>
      <c r="CW40" s="667"/>
      <c r="CX40" s="667"/>
      <c r="CY40" s="668"/>
      <c r="CZ40" s="671">
        <v>0</v>
      </c>
      <c r="DA40" s="706"/>
      <c r="DB40" s="706"/>
      <c r="DC40" s="709"/>
      <c r="DD40" s="675">
        <v>202</v>
      </c>
      <c r="DE40" s="667"/>
      <c r="DF40" s="667"/>
      <c r="DG40" s="667"/>
      <c r="DH40" s="667"/>
      <c r="DI40" s="667"/>
      <c r="DJ40" s="667"/>
      <c r="DK40" s="668"/>
      <c r="DL40" s="675">
        <v>202</v>
      </c>
      <c r="DM40" s="667"/>
      <c r="DN40" s="667"/>
      <c r="DO40" s="667"/>
      <c r="DP40" s="667"/>
      <c r="DQ40" s="667"/>
      <c r="DR40" s="667"/>
      <c r="DS40" s="667"/>
      <c r="DT40" s="667"/>
      <c r="DU40" s="667"/>
      <c r="DV40" s="668"/>
      <c r="DW40" s="671">
        <v>0</v>
      </c>
      <c r="DX40" s="706"/>
      <c r="DY40" s="706"/>
      <c r="DZ40" s="706"/>
      <c r="EA40" s="706"/>
      <c r="EB40" s="706"/>
      <c r="EC40" s="707"/>
    </row>
    <row r="41" spans="2:133" ht="11.25" customHeight="1" x14ac:dyDescent="0.2">
      <c r="B41" s="663" t="s">
        <v>345</v>
      </c>
      <c r="C41" s="664"/>
      <c r="D41" s="664"/>
      <c r="E41" s="664"/>
      <c r="F41" s="664"/>
      <c r="G41" s="664"/>
      <c r="H41" s="664"/>
      <c r="I41" s="664"/>
      <c r="J41" s="664"/>
      <c r="K41" s="664"/>
      <c r="L41" s="664"/>
      <c r="M41" s="664"/>
      <c r="N41" s="664"/>
      <c r="O41" s="664"/>
      <c r="P41" s="664"/>
      <c r="Q41" s="665"/>
      <c r="R41" s="666" t="s">
        <v>127</v>
      </c>
      <c r="S41" s="667"/>
      <c r="T41" s="667"/>
      <c r="U41" s="667"/>
      <c r="V41" s="667"/>
      <c r="W41" s="667"/>
      <c r="X41" s="667"/>
      <c r="Y41" s="668"/>
      <c r="Z41" s="669" t="s">
        <v>127</v>
      </c>
      <c r="AA41" s="669"/>
      <c r="AB41" s="669"/>
      <c r="AC41" s="669"/>
      <c r="AD41" s="670" t="s">
        <v>127</v>
      </c>
      <c r="AE41" s="670"/>
      <c r="AF41" s="670"/>
      <c r="AG41" s="670"/>
      <c r="AH41" s="670"/>
      <c r="AI41" s="670"/>
      <c r="AJ41" s="670"/>
      <c r="AK41" s="670"/>
      <c r="AL41" s="671" t="s">
        <v>127</v>
      </c>
      <c r="AM41" s="672"/>
      <c r="AN41" s="672"/>
      <c r="AO41" s="673"/>
      <c r="AQ41" s="744" t="s">
        <v>346</v>
      </c>
      <c r="AR41" s="745"/>
      <c r="AS41" s="745"/>
      <c r="AT41" s="745"/>
      <c r="AU41" s="745"/>
      <c r="AV41" s="745"/>
      <c r="AW41" s="745"/>
      <c r="AX41" s="745"/>
      <c r="AY41" s="746"/>
      <c r="AZ41" s="666">
        <v>76740</v>
      </c>
      <c r="BA41" s="667"/>
      <c r="BB41" s="667"/>
      <c r="BC41" s="667"/>
      <c r="BD41" s="704"/>
      <c r="BE41" s="704"/>
      <c r="BF41" s="735"/>
      <c r="BG41" s="747"/>
      <c r="BH41" s="748"/>
      <c r="BI41" s="748"/>
      <c r="BJ41" s="748"/>
      <c r="BK41" s="748"/>
      <c r="BL41" s="364"/>
      <c r="BM41" s="682" t="s">
        <v>347</v>
      </c>
      <c r="BN41" s="682"/>
      <c r="BO41" s="682"/>
      <c r="BP41" s="682"/>
      <c r="BQ41" s="682"/>
      <c r="BR41" s="682"/>
      <c r="BS41" s="682"/>
      <c r="BT41" s="682"/>
      <c r="BU41" s="683"/>
      <c r="BV41" s="666">
        <v>43</v>
      </c>
      <c r="BW41" s="667"/>
      <c r="BX41" s="667"/>
      <c r="BY41" s="667"/>
      <c r="BZ41" s="667"/>
      <c r="CA41" s="667"/>
      <c r="CB41" s="676"/>
      <c r="CD41" s="681" t="s">
        <v>348</v>
      </c>
      <c r="CE41" s="682"/>
      <c r="CF41" s="682"/>
      <c r="CG41" s="682"/>
      <c r="CH41" s="682"/>
      <c r="CI41" s="682"/>
      <c r="CJ41" s="682"/>
      <c r="CK41" s="682"/>
      <c r="CL41" s="682"/>
      <c r="CM41" s="682"/>
      <c r="CN41" s="682"/>
      <c r="CO41" s="682"/>
      <c r="CP41" s="682"/>
      <c r="CQ41" s="683"/>
      <c r="CR41" s="666" t="s">
        <v>127</v>
      </c>
      <c r="CS41" s="704"/>
      <c r="CT41" s="704"/>
      <c r="CU41" s="704"/>
      <c r="CV41" s="704"/>
      <c r="CW41" s="704"/>
      <c r="CX41" s="704"/>
      <c r="CY41" s="705"/>
      <c r="CZ41" s="671" t="s">
        <v>127</v>
      </c>
      <c r="DA41" s="706"/>
      <c r="DB41" s="706"/>
      <c r="DC41" s="709"/>
      <c r="DD41" s="675" t="s">
        <v>127</v>
      </c>
      <c r="DE41" s="704"/>
      <c r="DF41" s="704"/>
      <c r="DG41" s="704"/>
      <c r="DH41" s="704"/>
      <c r="DI41" s="704"/>
      <c r="DJ41" s="704"/>
      <c r="DK41" s="705"/>
      <c r="DL41" s="757"/>
      <c r="DM41" s="758"/>
      <c r="DN41" s="758"/>
      <c r="DO41" s="758"/>
      <c r="DP41" s="758"/>
      <c r="DQ41" s="758"/>
      <c r="DR41" s="758"/>
      <c r="DS41" s="758"/>
      <c r="DT41" s="758"/>
      <c r="DU41" s="758"/>
      <c r="DV41" s="759"/>
      <c r="DW41" s="751"/>
      <c r="DX41" s="752"/>
      <c r="DY41" s="752"/>
      <c r="DZ41" s="752"/>
      <c r="EA41" s="752"/>
      <c r="EB41" s="752"/>
      <c r="EC41" s="753"/>
    </row>
    <row r="42" spans="2:133" ht="11.25" customHeight="1" x14ac:dyDescent="0.2">
      <c r="B42" s="663" t="s">
        <v>349</v>
      </c>
      <c r="C42" s="664"/>
      <c r="D42" s="664"/>
      <c r="E42" s="664"/>
      <c r="F42" s="664"/>
      <c r="G42" s="664"/>
      <c r="H42" s="664"/>
      <c r="I42" s="664"/>
      <c r="J42" s="664"/>
      <c r="K42" s="664"/>
      <c r="L42" s="664"/>
      <c r="M42" s="664"/>
      <c r="N42" s="664"/>
      <c r="O42" s="664"/>
      <c r="P42" s="664"/>
      <c r="Q42" s="665"/>
      <c r="R42" s="666" t="s">
        <v>127</v>
      </c>
      <c r="S42" s="667"/>
      <c r="T42" s="667"/>
      <c r="U42" s="667"/>
      <c r="V42" s="667"/>
      <c r="W42" s="667"/>
      <c r="X42" s="667"/>
      <c r="Y42" s="668"/>
      <c r="Z42" s="669" t="s">
        <v>127</v>
      </c>
      <c r="AA42" s="669"/>
      <c r="AB42" s="669"/>
      <c r="AC42" s="669"/>
      <c r="AD42" s="670" t="s">
        <v>127</v>
      </c>
      <c r="AE42" s="670"/>
      <c r="AF42" s="670"/>
      <c r="AG42" s="670"/>
      <c r="AH42" s="670"/>
      <c r="AI42" s="670"/>
      <c r="AJ42" s="670"/>
      <c r="AK42" s="670"/>
      <c r="AL42" s="671" t="s">
        <v>127</v>
      </c>
      <c r="AM42" s="672"/>
      <c r="AN42" s="672"/>
      <c r="AO42" s="673"/>
      <c r="AQ42" s="754" t="s">
        <v>350</v>
      </c>
      <c r="AR42" s="755"/>
      <c r="AS42" s="755"/>
      <c r="AT42" s="755"/>
      <c r="AU42" s="755"/>
      <c r="AV42" s="755"/>
      <c r="AW42" s="755"/>
      <c r="AX42" s="755"/>
      <c r="AY42" s="756"/>
      <c r="AZ42" s="760">
        <v>134764</v>
      </c>
      <c r="BA42" s="761"/>
      <c r="BB42" s="761"/>
      <c r="BC42" s="761"/>
      <c r="BD42" s="737"/>
      <c r="BE42" s="737"/>
      <c r="BF42" s="739"/>
      <c r="BG42" s="749"/>
      <c r="BH42" s="750"/>
      <c r="BI42" s="750"/>
      <c r="BJ42" s="750"/>
      <c r="BK42" s="750"/>
      <c r="BL42" s="365"/>
      <c r="BM42" s="695" t="s">
        <v>351</v>
      </c>
      <c r="BN42" s="695"/>
      <c r="BO42" s="695"/>
      <c r="BP42" s="695"/>
      <c r="BQ42" s="695"/>
      <c r="BR42" s="695"/>
      <c r="BS42" s="695"/>
      <c r="BT42" s="695"/>
      <c r="BU42" s="696"/>
      <c r="BV42" s="760">
        <v>519</v>
      </c>
      <c r="BW42" s="761"/>
      <c r="BX42" s="761"/>
      <c r="BY42" s="761"/>
      <c r="BZ42" s="761"/>
      <c r="CA42" s="761"/>
      <c r="CB42" s="773"/>
      <c r="CD42" s="663" t="s">
        <v>352</v>
      </c>
      <c r="CE42" s="664"/>
      <c r="CF42" s="664"/>
      <c r="CG42" s="664"/>
      <c r="CH42" s="664"/>
      <c r="CI42" s="664"/>
      <c r="CJ42" s="664"/>
      <c r="CK42" s="664"/>
      <c r="CL42" s="664"/>
      <c r="CM42" s="664"/>
      <c r="CN42" s="664"/>
      <c r="CO42" s="664"/>
      <c r="CP42" s="664"/>
      <c r="CQ42" s="665"/>
      <c r="CR42" s="666">
        <v>2515029</v>
      </c>
      <c r="CS42" s="704"/>
      <c r="CT42" s="704"/>
      <c r="CU42" s="704"/>
      <c r="CV42" s="704"/>
      <c r="CW42" s="704"/>
      <c r="CX42" s="704"/>
      <c r="CY42" s="705"/>
      <c r="CZ42" s="671">
        <v>42.3</v>
      </c>
      <c r="DA42" s="706"/>
      <c r="DB42" s="706"/>
      <c r="DC42" s="709"/>
      <c r="DD42" s="675">
        <v>569315</v>
      </c>
      <c r="DE42" s="704"/>
      <c r="DF42" s="704"/>
      <c r="DG42" s="704"/>
      <c r="DH42" s="704"/>
      <c r="DI42" s="704"/>
      <c r="DJ42" s="704"/>
      <c r="DK42" s="705"/>
      <c r="DL42" s="757"/>
      <c r="DM42" s="758"/>
      <c r="DN42" s="758"/>
      <c r="DO42" s="758"/>
      <c r="DP42" s="758"/>
      <c r="DQ42" s="758"/>
      <c r="DR42" s="758"/>
      <c r="DS42" s="758"/>
      <c r="DT42" s="758"/>
      <c r="DU42" s="758"/>
      <c r="DV42" s="759"/>
      <c r="DW42" s="751"/>
      <c r="DX42" s="752"/>
      <c r="DY42" s="752"/>
      <c r="DZ42" s="752"/>
      <c r="EA42" s="752"/>
      <c r="EB42" s="752"/>
      <c r="EC42" s="753"/>
    </row>
    <row r="43" spans="2:133" ht="11.25" customHeight="1" x14ac:dyDescent="0.2">
      <c r="B43" s="663" t="s">
        <v>353</v>
      </c>
      <c r="C43" s="664"/>
      <c r="D43" s="664"/>
      <c r="E43" s="664"/>
      <c r="F43" s="664"/>
      <c r="G43" s="664"/>
      <c r="H43" s="664"/>
      <c r="I43" s="664"/>
      <c r="J43" s="664"/>
      <c r="K43" s="664"/>
      <c r="L43" s="664"/>
      <c r="M43" s="664"/>
      <c r="N43" s="664"/>
      <c r="O43" s="664"/>
      <c r="P43" s="664"/>
      <c r="Q43" s="665"/>
      <c r="R43" s="666">
        <v>68089</v>
      </c>
      <c r="S43" s="667"/>
      <c r="T43" s="667"/>
      <c r="U43" s="667"/>
      <c r="V43" s="667"/>
      <c r="W43" s="667"/>
      <c r="X43" s="667"/>
      <c r="Y43" s="668"/>
      <c r="Z43" s="669">
        <v>1.1000000000000001</v>
      </c>
      <c r="AA43" s="669"/>
      <c r="AB43" s="669"/>
      <c r="AC43" s="669"/>
      <c r="AD43" s="670" t="s">
        <v>127</v>
      </c>
      <c r="AE43" s="670"/>
      <c r="AF43" s="670"/>
      <c r="AG43" s="670"/>
      <c r="AH43" s="670"/>
      <c r="AI43" s="670"/>
      <c r="AJ43" s="670"/>
      <c r="AK43" s="670"/>
      <c r="AL43" s="671" t="s">
        <v>127</v>
      </c>
      <c r="AM43" s="672"/>
      <c r="AN43" s="672"/>
      <c r="AO43" s="673"/>
      <c r="BV43" s="219"/>
      <c r="BW43" s="219"/>
      <c r="BX43" s="219"/>
      <c r="BY43" s="219"/>
      <c r="BZ43" s="219"/>
      <c r="CA43" s="219"/>
      <c r="CB43" s="219"/>
      <c r="CD43" s="663" t="s">
        <v>354</v>
      </c>
      <c r="CE43" s="664"/>
      <c r="CF43" s="664"/>
      <c r="CG43" s="664"/>
      <c r="CH43" s="664"/>
      <c r="CI43" s="664"/>
      <c r="CJ43" s="664"/>
      <c r="CK43" s="664"/>
      <c r="CL43" s="664"/>
      <c r="CM43" s="664"/>
      <c r="CN43" s="664"/>
      <c r="CO43" s="664"/>
      <c r="CP43" s="664"/>
      <c r="CQ43" s="665"/>
      <c r="CR43" s="666">
        <v>36157</v>
      </c>
      <c r="CS43" s="704"/>
      <c r="CT43" s="704"/>
      <c r="CU43" s="704"/>
      <c r="CV43" s="704"/>
      <c r="CW43" s="704"/>
      <c r="CX43" s="704"/>
      <c r="CY43" s="705"/>
      <c r="CZ43" s="671">
        <v>0.6</v>
      </c>
      <c r="DA43" s="706"/>
      <c r="DB43" s="706"/>
      <c r="DC43" s="709"/>
      <c r="DD43" s="675">
        <v>36157</v>
      </c>
      <c r="DE43" s="704"/>
      <c r="DF43" s="704"/>
      <c r="DG43" s="704"/>
      <c r="DH43" s="704"/>
      <c r="DI43" s="704"/>
      <c r="DJ43" s="704"/>
      <c r="DK43" s="705"/>
      <c r="DL43" s="757"/>
      <c r="DM43" s="758"/>
      <c r="DN43" s="758"/>
      <c r="DO43" s="758"/>
      <c r="DP43" s="758"/>
      <c r="DQ43" s="758"/>
      <c r="DR43" s="758"/>
      <c r="DS43" s="758"/>
      <c r="DT43" s="758"/>
      <c r="DU43" s="758"/>
      <c r="DV43" s="759"/>
      <c r="DW43" s="751"/>
      <c r="DX43" s="752"/>
      <c r="DY43" s="752"/>
      <c r="DZ43" s="752"/>
      <c r="EA43" s="752"/>
      <c r="EB43" s="752"/>
      <c r="EC43" s="753"/>
    </row>
    <row r="44" spans="2:133" ht="11.25" customHeight="1" x14ac:dyDescent="0.2">
      <c r="B44" s="710" t="s">
        <v>355</v>
      </c>
      <c r="C44" s="711"/>
      <c r="D44" s="711"/>
      <c r="E44" s="711"/>
      <c r="F44" s="711"/>
      <c r="G44" s="711"/>
      <c r="H44" s="711"/>
      <c r="I44" s="711"/>
      <c r="J44" s="711"/>
      <c r="K44" s="711"/>
      <c r="L44" s="711"/>
      <c r="M44" s="711"/>
      <c r="N44" s="711"/>
      <c r="O44" s="711"/>
      <c r="P44" s="711"/>
      <c r="Q44" s="712"/>
      <c r="R44" s="760">
        <v>6446628</v>
      </c>
      <c r="S44" s="761"/>
      <c r="T44" s="761"/>
      <c r="U44" s="761"/>
      <c r="V44" s="761"/>
      <c r="W44" s="761"/>
      <c r="X44" s="761"/>
      <c r="Y44" s="762"/>
      <c r="Z44" s="763">
        <v>100</v>
      </c>
      <c r="AA44" s="763"/>
      <c r="AB44" s="763"/>
      <c r="AC44" s="763"/>
      <c r="AD44" s="764">
        <v>1924142</v>
      </c>
      <c r="AE44" s="764"/>
      <c r="AF44" s="764"/>
      <c r="AG44" s="764"/>
      <c r="AH44" s="764"/>
      <c r="AI44" s="764"/>
      <c r="AJ44" s="764"/>
      <c r="AK44" s="764"/>
      <c r="AL44" s="765">
        <v>100</v>
      </c>
      <c r="AM44" s="738"/>
      <c r="AN44" s="738"/>
      <c r="AO44" s="766"/>
      <c r="CD44" s="767" t="s">
        <v>302</v>
      </c>
      <c r="CE44" s="768"/>
      <c r="CF44" s="663" t="s">
        <v>356</v>
      </c>
      <c r="CG44" s="664"/>
      <c r="CH44" s="664"/>
      <c r="CI44" s="664"/>
      <c r="CJ44" s="664"/>
      <c r="CK44" s="664"/>
      <c r="CL44" s="664"/>
      <c r="CM44" s="664"/>
      <c r="CN44" s="664"/>
      <c r="CO44" s="664"/>
      <c r="CP44" s="664"/>
      <c r="CQ44" s="665"/>
      <c r="CR44" s="666">
        <v>1018054</v>
      </c>
      <c r="CS44" s="667"/>
      <c r="CT44" s="667"/>
      <c r="CU44" s="667"/>
      <c r="CV44" s="667"/>
      <c r="CW44" s="667"/>
      <c r="CX44" s="667"/>
      <c r="CY44" s="668"/>
      <c r="CZ44" s="671">
        <v>17.100000000000001</v>
      </c>
      <c r="DA44" s="672"/>
      <c r="DB44" s="672"/>
      <c r="DC44" s="684"/>
      <c r="DD44" s="675">
        <v>207385</v>
      </c>
      <c r="DE44" s="667"/>
      <c r="DF44" s="667"/>
      <c r="DG44" s="667"/>
      <c r="DH44" s="667"/>
      <c r="DI44" s="667"/>
      <c r="DJ44" s="667"/>
      <c r="DK44" s="668"/>
      <c r="DL44" s="757"/>
      <c r="DM44" s="758"/>
      <c r="DN44" s="758"/>
      <c r="DO44" s="758"/>
      <c r="DP44" s="758"/>
      <c r="DQ44" s="758"/>
      <c r="DR44" s="758"/>
      <c r="DS44" s="758"/>
      <c r="DT44" s="758"/>
      <c r="DU44" s="758"/>
      <c r="DV44" s="759"/>
      <c r="DW44" s="751"/>
      <c r="DX44" s="752"/>
      <c r="DY44" s="752"/>
      <c r="DZ44" s="752"/>
      <c r="EA44" s="752"/>
      <c r="EB44" s="752"/>
      <c r="EC44" s="753"/>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357</v>
      </c>
      <c r="CG45" s="664"/>
      <c r="CH45" s="664"/>
      <c r="CI45" s="664"/>
      <c r="CJ45" s="664"/>
      <c r="CK45" s="664"/>
      <c r="CL45" s="664"/>
      <c r="CM45" s="664"/>
      <c r="CN45" s="664"/>
      <c r="CO45" s="664"/>
      <c r="CP45" s="664"/>
      <c r="CQ45" s="665"/>
      <c r="CR45" s="666">
        <v>740940</v>
      </c>
      <c r="CS45" s="704"/>
      <c r="CT45" s="704"/>
      <c r="CU45" s="704"/>
      <c r="CV45" s="704"/>
      <c r="CW45" s="704"/>
      <c r="CX45" s="704"/>
      <c r="CY45" s="705"/>
      <c r="CZ45" s="671">
        <v>12.5</v>
      </c>
      <c r="DA45" s="706"/>
      <c r="DB45" s="706"/>
      <c r="DC45" s="709"/>
      <c r="DD45" s="675">
        <v>89387</v>
      </c>
      <c r="DE45" s="704"/>
      <c r="DF45" s="704"/>
      <c r="DG45" s="704"/>
      <c r="DH45" s="704"/>
      <c r="DI45" s="704"/>
      <c r="DJ45" s="704"/>
      <c r="DK45" s="705"/>
      <c r="DL45" s="757"/>
      <c r="DM45" s="758"/>
      <c r="DN45" s="758"/>
      <c r="DO45" s="758"/>
      <c r="DP45" s="758"/>
      <c r="DQ45" s="758"/>
      <c r="DR45" s="758"/>
      <c r="DS45" s="758"/>
      <c r="DT45" s="758"/>
      <c r="DU45" s="758"/>
      <c r="DV45" s="759"/>
      <c r="DW45" s="751"/>
      <c r="DX45" s="752"/>
      <c r="DY45" s="752"/>
      <c r="DZ45" s="752"/>
      <c r="EA45" s="752"/>
      <c r="EB45" s="752"/>
      <c r="EC45" s="753"/>
    </row>
    <row r="46" spans="2:133" ht="11.25" customHeight="1" x14ac:dyDescent="0.2">
      <c r="B46" s="221" t="s">
        <v>358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359</v>
      </c>
      <c r="CG46" s="664"/>
      <c r="CH46" s="664"/>
      <c r="CI46" s="664"/>
      <c r="CJ46" s="664"/>
      <c r="CK46" s="664"/>
      <c r="CL46" s="664"/>
      <c r="CM46" s="664"/>
      <c r="CN46" s="664"/>
      <c r="CO46" s="664"/>
      <c r="CP46" s="664"/>
      <c r="CQ46" s="665"/>
      <c r="CR46" s="666">
        <v>260314</v>
      </c>
      <c r="CS46" s="667"/>
      <c r="CT46" s="667"/>
      <c r="CU46" s="667"/>
      <c r="CV46" s="667"/>
      <c r="CW46" s="667"/>
      <c r="CX46" s="667"/>
      <c r="CY46" s="668"/>
      <c r="CZ46" s="671">
        <v>4.4000000000000004</v>
      </c>
      <c r="DA46" s="672"/>
      <c r="DB46" s="672"/>
      <c r="DC46" s="684"/>
      <c r="DD46" s="675">
        <v>101198</v>
      </c>
      <c r="DE46" s="667"/>
      <c r="DF46" s="667"/>
      <c r="DG46" s="667"/>
      <c r="DH46" s="667"/>
      <c r="DI46" s="667"/>
      <c r="DJ46" s="667"/>
      <c r="DK46" s="668"/>
      <c r="DL46" s="757"/>
      <c r="DM46" s="758"/>
      <c r="DN46" s="758"/>
      <c r="DO46" s="758"/>
      <c r="DP46" s="758"/>
      <c r="DQ46" s="758"/>
      <c r="DR46" s="758"/>
      <c r="DS46" s="758"/>
      <c r="DT46" s="758"/>
      <c r="DU46" s="758"/>
      <c r="DV46" s="759"/>
      <c r="DW46" s="751"/>
      <c r="DX46" s="752"/>
      <c r="DY46" s="752"/>
      <c r="DZ46" s="752"/>
      <c r="EA46" s="752"/>
      <c r="EB46" s="752"/>
      <c r="EC46" s="753"/>
    </row>
    <row r="47" spans="2:133" ht="11.25" customHeight="1" x14ac:dyDescent="0.2">
      <c r="B47" s="785" t="s">
        <v>360</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361</v>
      </c>
      <c r="CG47" s="664"/>
      <c r="CH47" s="664"/>
      <c r="CI47" s="664"/>
      <c r="CJ47" s="664"/>
      <c r="CK47" s="664"/>
      <c r="CL47" s="664"/>
      <c r="CM47" s="664"/>
      <c r="CN47" s="664"/>
      <c r="CO47" s="664"/>
      <c r="CP47" s="664"/>
      <c r="CQ47" s="665"/>
      <c r="CR47" s="666">
        <v>1496975</v>
      </c>
      <c r="CS47" s="704"/>
      <c r="CT47" s="704"/>
      <c r="CU47" s="704"/>
      <c r="CV47" s="704"/>
      <c r="CW47" s="704"/>
      <c r="CX47" s="704"/>
      <c r="CY47" s="705"/>
      <c r="CZ47" s="671">
        <v>25.2</v>
      </c>
      <c r="DA47" s="706"/>
      <c r="DB47" s="706"/>
      <c r="DC47" s="709"/>
      <c r="DD47" s="675">
        <v>361930</v>
      </c>
      <c r="DE47" s="704"/>
      <c r="DF47" s="704"/>
      <c r="DG47" s="704"/>
      <c r="DH47" s="704"/>
      <c r="DI47" s="704"/>
      <c r="DJ47" s="704"/>
      <c r="DK47" s="705"/>
      <c r="DL47" s="757"/>
      <c r="DM47" s="758"/>
      <c r="DN47" s="758"/>
      <c r="DO47" s="758"/>
      <c r="DP47" s="758"/>
      <c r="DQ47" s="758"/>
      <c r="DR47" s="758"/>
      <c r="DS47" s="758"/>
      <c r="DT47" s="758"/>
      <c r="DU47" s="758"/>
      <c r="DV47" s="759"/>
      <c r="DW47" s="751"/>
      <c r="DX47" s="752"/>
      <c r="DY47" s="752"/>
      <c r="DZ47" s="752"/>
      <c r="EA47" s="752"/>
      <c r="EB47" s="752"/>
      <c r="EC47" s="753"/>
    </row>
    <row r="48" spans="2:133" ht="10.8" x14ac:dyDescent="0.2">
      <c r="B48" s="784" t="s">
        <v>362</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363</v>
      </c>
      <c r="CG48" s="664"/>
      <c r="CH48" s="664"/>
      <c r="CI48" s="664"/>
      <c r="CJ48" s="664"/>
      <c r="CK48" s="664"/>
      <c r="CL48" s="664"/>
      <c r="CM48" s="664"/>
      <c r="CN48" s="664"/>
      <c r="CO48" s="664"/>
      <c r="CP48" s="664"/>
      <c r="CQ48" s="665"/>
      <c r="CR48" s="666" t="s">
        <v>127</v>
      </c>
      <c r="CS48" s="667"/>
      <c r="CT48" s="667"/>
      <c r="CU48" s="667"/>
      <c r="CV48" s="667"/>
      <c r="CW48" s="667"/>
      <c r="CX48" s="667"/>
      <c r="CY48" s="668"/>
      <c r="CZ48" s="671" t="s">
        <v>127</v>
      </c>
      <c r="DA48" s="672"/>
      <c r="DB48" s="672"/>
      <c r="DC48" s="684"/>
      <c r="DD48" s="675" t="s">
        <v>127</v>
      </c>
      <c r="DE48" s="667"/>
      <c r="DF48" s="667"/>
      <c r="DG48" s="667"/>
      <c r="DH48" s="667"/>
      <c r="DI48" s="667"/>
      <c r="DJ48" s="667"/>
      <c r="DK48" s="668"/>
      <c r="DL48" s="757"/>
      <c r="DM48" s="758"/>
      <c r="DN48" s="758"/>
      <c r="DO48" s="758"/>
      <c r="DP48" s="758"/>
      <c r="DQ48" s="758"/>
      <c r="DR48" s="758"/>
      <c r="DS48" s="758"/>
      <c r="DT48" s="758"/>
      <c r="DU48" s="758"/>
      <c r="DV48" s="759"/>
      <c r="DW48" s="751"/>
      <c r="DX48" s="752"/>
      <c r="DY48" s="752"/>
      <c r="DZ48" s="752"/>
      <c r="EA48" s="752"/>
      <c r="EB48" s="752"/>
      <c r="EC48" s="753"/>
    </row>
    <row r="49" spans="2:133" ht="11.25" customHeight="1" x14ac:dyDescent="0.2">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364</v>
      </c>
      <c r="CE49" s="711"/>
      <c r="CF49" s="711"/>
      <c r="CG49" s="711"/>
      <c r="CH49" s="711"/>
      <c r="CI49" s="711"/>
      <c r="CJ49" s="711"/>
      <c r="CK49" s="711"/>
      <c r="CL49" s="711"/>
      <c r="CM49" s="711"/>
      <c r="CN49" s="711"/>
      <c r="CO49" s="711"/>
      <c r="CP49" s="711"/>
      <c r="CQ49" s="712"/>
      <c r="CR49" s="760">
        <v>5944052</v>
      </c>
      <c r="CS49" s="737"/>
      <c r="CT49" s="737"/>
      <c r="CU49" s="737"/>
      <c r="CV49" s="737"/>
      <c r="CW49" s="737"/>
      <c r="CX49" s="737"/>
      <c r="CY49" s="774"/>
      <c r="CZ49" s="765">
        <v>100</v>
      </c>
      <c r="DA49" s="775"/>
      <c r="DB49" s="775"/>
      <c r="DC49" s="776"/>
      <c r="DD49" s="777">
        <v>2670765</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t="10.8" hidden="1" x14ac:dyDescent="0.2">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ageMargins left="0.7" right="0.7" top="0.75" bottom="0.75" header="0.3" footer="0.3"/>
  <pageSetup paperSize="8" scale="8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election activeCell="C113" sqref="C113:Z113"/>
    </sheetView>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86" t="s">
        <v>365</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366</v>
      </c>
      <c r="DK2" s="788"/>
      <c r="DL2" s="788"/>
      <c r="DM2" s="788"/>
      <c r="DN2" s="788"/>
      <c r="DO2" s="789"/>
      <c r="DP2" s="224"/>
      <c r="DQ2" s="787" t="s">
        <v>367</v>
      </c>
      <c r="DR2" s="788"/>
      <c r="DS2" s="788"/>
      <c r="DT2" s="788"/>
      <c r="DU2" s="788"/>
      <c r="DV2" s="788"/>
      <c r="DW2" s="788"/>
      <c r="DX2" s="788"/>
      <c r="DY2" s="788"/>
      <c r="DZ2" s="789"/>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90" t="s">
        <v>368</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369</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2">
      <c r="A5" s="792" t="s">
        <v>370</v>
      </c>
      <c r="B5" s="793"/>
      <c r="C5" s="793"/>
      <c r="D5" s="793"/>
      <c r="E5" s="793"/>
      <c r="F5" s="793"/>
      <c r="G5" s="793"/>
      <c r="H5" s="793"/>
      <c r="I5" s="793"/>
      <c r="J5" s="793"/>
      <c r="K5" s="793"/>
      <c r="L5" s="793"/>
      <c r="M5" s="793"/>
      <c r="N5" s="793"/>
      <c r="O5" s="793"/>
      <c r="P5" s="794"/>
      <c r="Q5" s="798" t="s">
        <v>371</v>
      </c>
      <c r="R5" s="799"/>
      <c r="S5" s="799"/>
      <c r="T5" s="799"/>
      <c r="U5" s="800"/>
      <c r="V5" s="798" t="s">
        <v>372</v>
      </c>
      <c r="W5" s="799"/>
      <c r="X5" s="799"/>
      <c r="Y5" s="799"/>
      <c r="Z5" s="800"/>
      <c r="AA5" s="798" t="s">
        <v>373</v>
      </c>
      <c r="AB5" s="799"/>
      <c r="AC5" s="799"/>
      <c r="AD5" s="799"/>
      <c r="AE5" s="799"/>
      <c r="AF5" s="804" t="s">
        <v>374</v>
      </c>
      <c r="AG5" s="799"/>
      <c r="AH5" s="799"/>
      <c r="AI5" s="799"/>
      <c r="AJ5" s="805"/>
      <c r="AK5" s="799" t="s">
        <v>375</v>
      </c>
      <c r="AL5" s="799"/>
      <c r="AM5" s="799"/>
      <c r="AN5" s="799"/>
      <c r="AO5" s="800"/>
      <c r="AP5" s="798" t="s">
        <v>376</v>
      </c>
      <c r="AQ5" s="799"/>
      <c r="AR5" s="799"/>
      <c r="AS5" s="799"/>
      <c r="AT5" s="800"/>
      <c r="AU5" s="798" t="s">
        <v>377</v>
      </c>
      <c r="AV5" s="799"/>
      <c r="AW5" s="799"/>
      <c r="AX5" s="799"/>
      <c r="AY5" s="805"/>
      <c r="AZ5" s="228"/>
      <c r="BA5" s="228"/>
      <c r="BB5" s="228"/>
      <c r="BC5" s="228"/>
      <c r="BD5" s="228"/>
      <c r="BE5" s="229"/>
      <c r="BF5" s="229"/>
      <c r="BG5" s="229"/>
      <c r="BH5" s="229"/>
      <c r="BI5" s="229"/>
      <c r="BJ5" s="229"/>
      <c r="BK5" s="229"/>
      <c r="BL5" s="229"/>
      <c r="BM5" s="229"/>
      <c r="BN5" s="229"/>
      <c r="BO5" s="229"/>
      <c r="BP5" s="229"/>
      <c r="BQ5" s="792" t="s">
        <v>378</v>
      </c>
      <c r="BR5" s="793"/>
      <c r="BS5" s="793"/>
      <c r="BT5" s="793"/>
      <c r="BU5" s="793"/>
      <c r="BV5" s="793"/>
      <c r="BW5" s="793"/>
      <c r="BX5" s="793"/>
      <c r="BY5" s="793"/>
      <c r="BZ5" s="793"/>
      <c r="CA5" s="793"/>
      <c r="CB5" s="793"/>
      <c r="CC5" s="793"/>
      <c r="CD5" s="793"/>
      <c r="CE5" s="793"/>
      <c r="CF5" s="793"/>
      <c r="CG5" s="794"/>
      <c r="CH5" s="798" t="s">
        <v>379</v>
      </c>
      <c r="CI5" s="799"/>
      <c r="CJ5" s="799"/>
      <c r="CK5" s="799"/>
      <c r="CL5" s="800"/>
      <c r="CM5" s="798" t="s">
        <v>380</v>
      </c>
      <c r="CN5" s="799"/>
      <c r="CO5" s="799"/>
      <c r="CP5" s="799"/>
      <c r="CQ5" s="800"/>
      <c r="CR5" s="798" t="s">
        <v>381</v>
      </c>
      <c r="CS5" s="799"/>
      <c r="CT5" s="799"/>
      <c r="CU5" s="799"/>
      <c r="CV5" s="800"/>
      <c r="CW5" s="798" t="s">
        <v>382</v>
      </c>
      <c r="CX5" s="799"/>
      <c r="CY5" s="799"/>
      <c r="CZ5" s="799"/>
      <c r="DA5" s="800"/>
      <c r="DB5" s="798" t="s">
        <v>383</v>
      </c>
      <c r="DC5" s="799"/>
      <c r="DD5" s="799"/>
      <c r="DE5" s="799"/>
      <c r="DF5" s="800"/>
      <c r="DG5" s="828" t="s">
        <v>384</v>
      </c>
      <c r="DH5" s="829"/>
      <c r="DI5" s="829"/>
      <c r="DJ5" s="829"/>
      <c r="DK5" s="830"/>
      <c r="DL5" s="828" t="s">
        <v>385</v>
      </c>
      <c r="DM5" s="829"/>
      <c r="DN5" s="829"/>
      <c r="DO5" s="829"/>
      <c r="DP5" s="830"/>
      <c r="DQ5" s="798" t="s">
        <v>386</v>
      </c>
      <c r="DR5" s="799"/>
      <c r="DS5" s="799"/>
      <c r="DT5" s="799"/>
      <c r="DU5" s="800"/>
      <c r="DV5" s="798" t="s">
        <v>377</v>
      </c>
      <c r="DW5" s="799"/>
      <c r="DX5" s="799"/>
      <c r="DY5" s="799"/>
      <c r="DZ5" s="805"/>
      <c r="EA5" s="230"/>
    </row>
    <row r="6" spans="1:131" s="231" customFormat="1" ht="26.25" customHeight="1" thickBot="1" x14ac:dyDescent="0.25">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x14ac:dyDescent="0.2">
      <c r="A7" s="232">
        <v>1</v>
      </c>
      <c r="B7" s="814" t="s">
        <v>387</v>
      </c>
      <c r="C7" s="815"/>
      <c r="D7" s="815"/>
      <c r="E7" s="815"/>
      <c r="F7" s="815"/>
      <c r="G7" s="815"/>
      <c r="H7" s="815"/>
      <c r="I7" s="815"/>
      <c r="J7" s="815"/>
      <c r="K7" s="815"/>
      <c r="L7" s="815"/>
      <c r="M7" s="815"/>
      <c r="N7" s="815"/>
      <c r="O7" s="815"/>
      <c r="P7" s="816"/>
      <c r="Q7" s="817">
        <v>6447</v>
      </c>
      <c r="R7" s="818"/>
      <c r="S7" s="818"/>
      <c r="T7" s="818"/>
      <c r="U7" s="818"/>
      <c r="V7" s="818">
        <v>5944</v>
      </c>
      <c r="W7" s="818"/>
      <c r="X7" s="818"/>
      <c r="Y7" s="818"/>
      <c r="Z7" s="818"/>
      <c r="AA7" s="818">
        <v>503</v>
      </c>
      <c r="AB7" s="818"/>
      <c r="AC7" s="818"/>
      <c r="AD7" s="818"/>
      <c r="AE7" s="819"/>
      <c r="AF7" s="820">
        <v>57</v>
      </c>
      <c r="AG7" s="821"/>
      <c r="AH7" s="821"/>
      <c r="AI7" s="821"/>
      <c r="AJ7" s="822"/>
      <c r="AK7" s="823">
        <v>189</v>
      </c>
      <c r="AL7" s="824"/>
      <c r="AM7" s="824"/>
      <c r="AN7" s="824"/>
      <c r="AO7" s="824"/>
      <c r="AP7" s="824">
        <v>2510</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c r="BT7" s="812"/>
      <c r="BU7" s="812"/>
      <c r="BV7" s="812"/>
      <c r="BW7" s="812"/>
      <c r="BX7" s="812"/>
      <c r="BY7" s="812"/>
      <c r="BZ7" s="812"/>
      <c r="CA7" s="812"/>
      <c r="CB7" s="812"/>
      <c r="CC7" s="812"/>
      <c r="CD7" s="812"/>
      <c r="CE7" s="812"/>
      <c r="CF7" s="812"/>
      <c r="CG7" s="827"/>
      <c r="CH7" s="808"/>
      <c r="CI7" s="809"/>
      <c r="CJ7" s="809"/>
      <c r="CK7" s="809"/>
      <c r="CL7" s="810"/>
      <c r="CM7" s="808"/>
      <c r="CN7" s="809"/>
      <c r="CO7" s="809"/>
      <c r="CP7" s="809"/>
      <c r="CQ7" s="810"/>
      <c r="CR7" s="808"/>
      <c r="CS7" s="809"/>
      <c r="CT7" s="809"/>
      <c r="CU7" s="809"/>
      <c r="CV7" s="810"/>
      <c r="CW7" s="808"/>
      <c r="CX7" s="809"/>
      <c r="CY7" s="809"/>
      <c r="CZ7" s="809"/>
      <c r="DA7" s="810"/>
      <c r="DB7" s="808"/>
      <c r="DC7" s="809"/>
      <c r="DD7" s="809"/>
      <c r="DE7" s="809"/>
      <c r="DF7" s="810"/>
      <c r="DG7" s="808"/>
      <c r="DH7" s="809"/>
      <c r="DI7" s="809"/>
      <c r="DJ7" s="809"/>
      <c r="DK7" s="810"/>
      <c r="DL7" s="808"/>
      <c r="DM7" s="809"/>
      <c r="DN7" s="809"/>
      <c r="DO7" s="809"/>
      <c r="DP7" s="810"/>
      <c r="DQ7" s="808"/>
      <c r="DR7" s="809"/>
      <c r="DS7" s="809"/>
      <c r="DT7" s="809"/>
      <c r="DU7" s="810"/>
      <c r="DV7" s="811"/>
      <c r="DW7" s="812"/>
      <c r="DX7" s="812"/>
      <c r="DY7" s="812"/>
      <c r="DZ7" s="813"/>
      <c r="EA7" s="230"/>
    </row>
    <row r="8" spans="1:131" s="231" customFormat="1" ht="26.25" customHeight="1" x14ac:dyDescent="0.2">
      <c r="A8" s="234">
        <v>2</v>
      </c>
      <c r="B8" s="845"/>
      <c r="C8" s="846"/>
      <c r="D8" s="846"/>
      <c r="E8" s="846"/>
      <c r="F8" s="846"/>
      <c r="G8" s="846"/>
      <c r="H8" s="846"/>
      <c r="I8" s="846"/>
      <c r="J8" s="846"/>
      <c r="K8" s="846"/>
      <c r="L8" s="846"/>
      <c r="M8" s="846"/>
      <c r="N8" s="846"/>
      <c r="O8" s="846"/>
      <c r="P8" s="847"/>
      <c r="Q8" s="848"/>
      <c r="R8" s="849"/>
      <c r="S8" s="849"/>
      <c r="T8" s="849"/>
      <c r="U8" s="849"/>
      <c r="V8" s="849"/>
      <c r="W8" s="849"/>
      <c r="X8" s="849"/>
      <c r="Y8" s="849"/>
      <c r="Z8" s="849"/>
      <c r="AA8" s="849"/>
      <c r="AB8" s="849"/>
      <c r="AC8" s="849"/>
      <c r="AD8" s="849"/>
      <c r="AE8" s="850"/>
      <c r="AF8" s="851"/>
      <c r="AG8" s="852"/>
      <c r="AH8" s="852"/>
      <c r="AI8" s="852"/>
      <c r="AJ8" s="853"/>
      <c r="AK8" s="834"/>
      <c r="AL8" s="835"/>
      <c r="AM8" s="835"/>
      <c r="AN8" s="835"/>
      <c r="AO8" s="835"/>
      <c r="AP8" s="835"/>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c r="BT8" s="839"/>
      <c r="BU8" s="839"/>
      <c r="BV8" s="839"/>
      <c r="BW8" s="839"/>
      <c r="BX8" s="839"/>
      <c r="BY8" s="839"/>
      <c r="BZ8" s="839"/>
      <c r="CA8" s="839"/>
      <c r="CB8" s="839"/>
      <c r="CC8" s="839"/>
      <c r="CD8" s="839"/>
      <c r="CE8" s="839"/>
      <c r="CF8" s="839"/>
      <c r="CG8" s="84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38"/>
      <c r="DW8" s="839"/>
      <c r="DX8" s="839"/>
      <c r="DY8" s="839"/>
      <c r="DZ8" s="844"/>
      <c r="EA8" s="230"/>
    </row>
    <row r="9" spans="1:131" s="231" customFormat="1" ht="26.25" customHeight="1" x14ac:dyDescent="0.2">
      <c r="A9" s="234">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0"/>
    </row>
    <row r="10" spans="1:131" s="231" customFormat="1" ht="26.25" customHeight="1" x14ac:dyDescent="0.2">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0"/>
    </row>
    <row r="11" spans="1:131" s="231" customFormat="1" ht="26.25" customHeight="1" x14ac:dyDescent="0.2">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x14ac:dyDescent="0.2">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x14ac:dyDescent="0.2">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x14ac:dyDescent="0.2">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x14ac:dyDescent="0.2">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x14ac:dyDescent="0.2">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x14ac:dyDescent="0.2">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x14ac:dyDescent="0.2">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x14ac:dyDescent="0.2">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x14ac:dyDescent="0.2">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x14ac:dyDescent="0.25">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x14ac:dyDescent="0.2">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388</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x14ac:dyDescent="0.25">
      <c r="A23" s="236" t="s">
        <v>389</v>
      </c>
      <c r="B23" s="854" t="s">
        <v>390</v>
      </c>
      <c r="C23" s="855"/>
      <c r="D23" s="855"/>
      <c r="E23" s="855"/>
      <c r="F23" s="855"/>
      <c r="G23" s="855"/>
      <c r="H23" s="855"/>
      <c r="I23" s="855"/>
      <c r="J23" s="855"/>
      <c r="K23" s="855"/>
      <c r="L23" s="855"/>
      <c r="M23" s="855"/>
      <c r="N23" s="855"/>
      <c r="O23" s="855"/>
      <c r="P23" s="856"/>
      <c r="Q23" s="857">
        <v>6447</v>
      </c>
      <c r="R23" s="858"/>
      <c r="S23" s="858"/>
      <c r="T23" s="858"/>
      <c r="U23" s="858"/>
      <c r="V23" s="858">
        <v>5944</v>
      </c>
      <c r="W23" s="858"/>
      <c r="X23" s="858"/>
      <c r="Y23" s="858"/>
      <c r="Z23" s="858"/>
      <c r="AA23" s="858">
        <v>503</v>
      </c>
      <c r="AB23" s="858"/>
      <c r="AC23" s="858"/>
      <c r="AD23" s="858"/>
      <c r="AE23" s="859"/>
      <c r="AF23" s="860">
        <v>57</v>
      </c>
      <c r="AG23" s="858"/>
      <c r="AH23" s="858"/>
      <c r="AI23" s="858"/>
      <c r="AJ23" s="861"/>
      <c r="AK23" s="862"/>
      <c r="AL23" s="863"/>
      <c r="AM23" s="863"/>
      <c r="AN23" s="863"/>
      <c r="AO23" s="863"/>
      <c r="AP23" s="858">
        <v>2510</v>
      </c>
      <c r="AQ23" s="858"/>
      <c r="AR23" s="858"/>
      <c r="AS23" s="858"/>
      <c r="AT23" s="858"/>
      <c r="AU23" s="874"/>
      <c r="AV23" s="874"/>
      <c r="AW23" s="874"/>
      <c r="AX23" s="874"/>
      <c r="AY23" s="875"/>
      <c r="AZ23" s="876" t="s">
        <v>128</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x14ac:dyDescent="0.2">
      <c r="A24" s="873" t="s">
        <v>391</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x14ac:dyDescent="0.25">
      <c r="A25" s="790" t="s">
        <v>392</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x14ac:dyDescent="0.2">
      <c r="A26" s="792" t="s">
        <v>370</v>
      </c>
      <c r="B26" s="793"/>
      <c r="C26" s="793"/>
      <c r="D26" s="793"/>
      <c r="E26" s="793"/>
      <c r="F26" s="793"/>
      <c r="G26" s="793"/>
      <c r="H26" s="793"/>
      <c r="I26" s="793"/>
      <c r="J26" s="793"/>
      <c r="K26" s="793"/>
      <c r="L26" s="793"/>
      <c r="M26" s="793"/>
      <c r="N26" s="793"/>
      <c r="O26" s="793"/>
      <c r="P26" s="794"/>
      <c r="Q26" s="798" t="s">
        <v>393</v>
      </c>
      <c r="R26" s="799"/>
      <c r="S26" s="799"/>
      <c r="T26" s="799"/>
      <c r="U26" s="800"/>
      <c r="V26" s="798" t="s">
        <v>394</v>
      </c>
      <c r="W26" s="799"/>
      <c r="X26" s="799"/>
      <c r="Y26" s="799"/>
      <c r="Z26" s="800"/>
      <c r="AA26" s="798" t="s">
        <v>395</v>
      </c>
      <c r="AB26" s="799"/>
      <c r="AC26" s="799"/>
      <c r="AD26" s="799"/>
      <c r="AE26" s="799"/>
      <c r="AF26" s="879" t="s">
        <v>396</v>
      </c>
      <c r="AG26" s="880"/>
      <c r="AH26" s="880"/>
      <c r="AI26" s="880"/>
      <c r="AJ26" s="881"/>
      <c r="AK26" s="799" t="s">
        <v>397</v>
      </c>
      <c r="AL26" s="799"/>
      <c r="AM26" s="799"/>
      <c r="AN26" s="799"/>
      <c r="AO26" s="800"/>
      <c r="AP26" s="798" t="s">
        <v>398</v>
      </c>
      <c r="AQ26" s="799"/>
      <c r="AR26" s="799"/>
      <c r="AS26" s="799"/>
      <c r="AT26" s="800"/>
      <c r="AU26" s="798" t="s">
        <v>399</v>
      </c>
      <c r="AV26" s="799"/>
      <c r="AW26" s="799"/>
      <c r="AX26" s="799"/>
      <c r="AY26" s="800"/>
      <c r="AZ26" s="798" t="s">
        <v>400</v>
      </c>
      <c r="BA26" s="799"/>
      <c r="BB26" s="799"/>
      <c r="BC26" s="799"/>
      <c r="BD26" s="800"/>
      <c r="BE26" s="798" t="s">
        <v>377</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x14ac:dyDescent="0.25">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x14ac:dyDescent="0.2">
      <c r="A28" s="238">
        <v>1</v>
      </c>
      <c r="B28" s="814" t="s">
        <v>401</v>
      </c>
      <c r="C28" s="815"/>
      <c r="D28" s="815"/>
      <c r="E28" s="815"/>
      <c r="F28" s="815"/>
      <c r="G28" s="815"/>
      <c r="H28" s="815"/>
      <c r="I28" s="815"/>
      <c r="J28" s="815"/>
      <c r="K28" s="815"/>
      <c r="L28" s="815"/>
      <c r="M28" s="815"/>
      <c r="N28" s="815"/>
      <c r="O28" s="815"/>
      <c r="P28" s="816"/>
      <c r="Q28" s="887">
        <v>521</v>
      </c>
      <c r="R28" s="888"/>
      <c r="S28" s="888"/>
      <c r="T28" s="888"/>
      <c r="U28" s="888"/>
      <c r="V28" s="888">
        <v>486</v>
      </c>
      <c r="W28" s="888"/>
      <c r="X28" s="888"/>
      <c r="Y28" s="888"/>
      <c r="Z28" s="888"/>
      <c r="AA28" s="888">
        <v>35</v>
      </c>
      <c r="AB28" s="888"/>
      <c r="AC28" s="888"/>
      <c r="AD28" s="888"/>
      <c r="AE28" s="889"/>
      <c r="AF28" s="890">
        <v>35</v>
      </c>
      <c r="AG28" s="888"/>
      <c r="AH28" s="888"/>
      <c r="AI28" s="888"/>
      <c r="AJ28" s="891"/>
      <c r="AK28" s="892">
        <v>31</v>
      </c>
      <c r="AL28" s="893"/>
      <c r="AM28" s="893"/>
      <c r="AN28" s="893"/>
      <c r="AO28" s="893"/>
      <c r="AP28" s="893" t="s">
        <v>574</v>
      </c>
      <c r="AQ28" s="893"/>
      <c r="AR28" s="893"/>
      <c r="AS28" s="893"/>
      <c r="AT28" s="893"/>
      <c r="AU28" s="893" t="s">
        <v>574</v>
      </c>
      <c r="AV28" s="893"/>
      <c r="AW28" s="893"/>
      <c r="AX28" s="893"/>
      <c r="AY28" s="893"/>
      <c r="AZ28" s="894" t="s">
        <v>574</v>
      </c>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x14ac:dyDescent="0.2">
      <c r="A29" s="238">
        <v>2</v>
      </c>
      <c r="B29" s="845" t="s">
        <v>402</v>
      </c>
      <c r="C29" s="846"/>
      <c r="D29" s="846"/>
      <c r="E29" s="846"/>
      <c r="F29" s="846"/>
      <c r="G29" s="846"/>
      <c r="H29" s="846"/>
      <c r="I29" s="846"/>
      <c r="J29" s="846"/>
      <c r="K29" s="846"/>
      <c r="L29" s="846"/>
      <c r="M29" s="846"/>
      <c r="N29" s="846"/>
      <c r="O29" s="846"/>
      <c r="P29" s="847"/>
      <c r="Q29" s="848">
        <v>167</v>
      </c>
      <c r="R29" s="849"/>
      <c r="S29" s="849"/>
      <c r="T29" s="849"/>
      <c r="U29" s="849"/>
      <c r="V29" s="849">
        <v>147</v>
      </c>
      <c r="W29" s="849"/>
      <c r="X29" s="849"/>
      <c r="Y29" s="849"/>
      <c r="Z29" s="849"/>
      <c r="AA29" s="849">
        <v>20</v>
      </c>
      <c r="AB29" s="849"/>
      <c r="AC29" s="849"/>
      <c r="AD29" s="849"/>
      <c r="AE29" s="850"/>
      <c r="AF29" s="851">
        <v>20</v>
      </c>
      <c r="AG29" s="852"/>
      <c r="AH29" s="852"/>
      <c r="AI29" s="852"/>
      <c r="AJ29" s="853"/>
      <c r="AK29" s="899">
        <v>60</v>
      </c>
      <c r="AL29" s="895"/>
      <c r="AM29" s="895"/>
      <c r="AN29" s="895"/>
      <c r="AO29" s="895"/>
      <c r="AP29" s="895" t="s">
        <v>574</v>
      </c>
      <c r="AQ29" s="895"/>
      <c r="AR29" s="895"/>
      <c r="AS29" s="895"/>
      <c r="AT29" s="895"/>
      <c r="AU29" s="895" t="s">
        <v>574</v>
      </c>
      <c r="AV29" s="895"/>
      <c r="AW29" s="895"/>
      <c r="AX29" s="895"/>
      <c r="AY29" s="895"/>
      <c r="AZ29" s="896" t="s">
        <v>574</v>
      </c>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x14ac:dyDescent="0.2">
      <c r="A30" s="238">
        <v>3</v>
      </c>
      <c r="B30" s="845" t="s">
        <v>403</v>
      </c>
      <c r="C30" s="846"/>
      <c r="D30" s="846"/>
      <c r="E30" s="846"/>
      <c r="F30" s="846"/>
      <c r="G30" s="846"/>
      <c r="H30" s="846"/>
      <c r="I30" s="846"/>
      <c r="J30" s="846"/>
      <c r="K30" s="846"/>
      <c r="L30" s="846"/>
      <c r="M30" s="846"/>
      <c r="N30" s="846"/>
      <c r="O30" s="846"/>
      <c r="P30" s="847"/>
      <c r="Q30" s="848">
        <v>477</v>
      </c>
      <c r="R30" s="849"/>
      <c r="S30" s="849"/>
      <c r="T30" s="849"/>
      <c r="U30" s="849"/>
      <c r="V30" s="849">
        <v>448</v>
      </c>
      <c r="W30" s="849"/>
      <c r="X30" s="849"/>
      <c r="Y30" s="849"/>
      <c r="Z30" s="849"/>
      <c r="AA30" s="849">
        <v>29</v>
      </c>
      <c r="AB30" s="849"/>
      <c r="AC30" s="849"/>
      <c r="AD30" s="849"/>
      <c r="AE30" s="850"/>
      <c r="AF30" s="851">
        <v>29</v>
      </c>
      <c r="AG30" s="852"/>
      <c r="AH30" s="852"/>
      <c r="AI30" s="852"/>
      <c r="AJ30" s="853"/>
      <c r="AK30" s="899">
        <v>69</v>
      </c>
      <c r="AL30" s="895"/>
      <c r="AM30" s="895"/>
      <c r="AN30" s="895"/>
      <c r="AO30" s="895"/>
      <c r="AP30" s="895" t="s">
        <v>574</v>
      </c>
      <c r="AQ30" s="895"/>
      <c r="AR30" s="895"/>
      <c r="AS30" s="895"/>
      <c r="AT30" s="895"/>
      <c r="AU30" s="895" t="s">
        <v>574</v>
      </c>
      <c r="AV30" s="895"/>
      <c r="AW30" s="895"/>
      <c r="AX30" s="895"/>
      <c r="AY30" s="895"/>
      <c r="AZ30" s="896" t="s">
        <v>574</v>
      </c>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x14ac:dyDescent="0.2">
      <c r="A31" s="238">
        <v>4</v>
      </c>
      <c r="B31" s="845" t="s">
        <v>404</v>
      </c>
      <c r="C31" s="846"/>
      <c r="D31" s="846"/>
      <c r="E31" s="846"/>
      <c r="F31" s="846"/>
      <c r="G31" s="846"/>
      <c r="H31" s="846"/>
      <c r="I31" s="846"/>
      <c r="J31" s="846"/>
      <c r="K31" s="846"/>
      <c r="L31" s="846"/>
      <c r="M31" s="846"/>
      <c r="N31" s="846"/>
      <c r="O31" s="846"/>
      <c r="P31" s="847"/>
      <c r="Q31" s="848">
        <v>72</v>
      </c>
      <c r="R31" s="849"/>
      <c r="S31" s="849"/>
      <c r="T31" s="849"/>
      <c r="U31" s="849"/>
      <c r="V31" s="849">
        <v>72</v>
      </c>
      <c r="W31" s="849"/>
      <c r="X31" s="849"/>
      <c r="Y31" s="849"/>
      <c r="Z31" s="849"/>
      <c r="AA31" s="849">
        <v>0</v>
      </c>
      <c r="AB31" s="849"/>
      <c r="AC31" s="849"/>
      <c r="AD31" s="849"/>
      <c r="AE31" s="850"/>
      <c r="AF31" s="851">
        <v>0</v>
      </c>
      <c r="AG31" s="852"/>
      <c r="AH31" s="852"/>
      <c r="AI31" s="852"/>
      <c r="AJ31" s="853"/>
      <c r="AK31" s="899">
        <v>66</v>
      </c>
      <c r="AL31" s="895"/>
      <c r="AM31" s="895"/>
      <c r="AN31" s="895"/>
      <c r="AO31" s="895"/>
      <c r="AP31" s="895" t="s">
        <v>574</v>
      </c>
      <c r="AQ31" s="895"/>
      <c r="AR31" s="895"/>
      <c r="AS31" s="895"/>
      <c r="AT31" s="895"/>
      <c r="AU31" s="895" t="s">
        <v>574</v>
      </c>
      <c r="AV31" s="895"/>
      <c r="AW31" s="895"/>
      <c r="AX31" s="895"/>
      <c r="AY31" s="895"/>
      <c r="AZ31" s="896" t="s">
        <v>574</v>
      </c>
      <c r="BA31" s="896"/>
      <c r="BB31" s="896"/>
      <c r="BC31" s="896"/>
      <c r="BD31" s="896"/>
      <c r="BE31" s="897"/>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x14ac:dyDescent="0.2">
      <c r="A32" s="238">
        <v>5</v>
      </c>
      <c r="B32" s="845" t="s">
        <v>405</v>
      </c>
      <c r="C32" s="846"/>
      <c r="D32" s="846"/>
      <c r="E32" s="846"/>
      <c r="F32" s="846"/>
      <c r="G32" s="846"/>
      <c r="H32" s="846"/>
      <c r="I32" s="846"/>
      <c r="J32" s="846"/>
      <c r="K32" s="846"/>
      <c r="L32" s="846"/>
      <c r="M32" s="846"/>
      <c r="N32" s="846"/>
      <c r="O32" s="846"/>
      <c r="P32" s="847"/>
      <c r="Q32" s="848">
        <v>109</v>
      </c>
      <c r="R32" s="849"/>
      <c r="S32" s="849"/>
      <c r="T32" s="849"/>
      <c r="U32" s="849"/>
      <c r="V32" s="849">
        <v>103</v>
      </c>
      <c r="W32" s="849"/>
      <c r="X32" s="849"/>
      <c r="Y32" s="849"/>
      <c r="Z32" s="849"/>
      <c r="AA32" s="849">
        <v>6</v>
      </c>
      <c r="AB32" s="849"/>
      <c r="AC32" s="849"/>
      <c r="AD32" s="849"/>
      <c r="AE32" s="850"/>
      <c r="AF32" s="851">
        <v>6</v>
      </c>
      <c r="AG32" s="852"/>
      <c r="AH32" s="852"/>
      <c r="AI32" s="852"/>
      <c r="AJ32" s="853"/>
      <c r="AK32" s="899">
        <v>88</v>
      </c>
      <c r="AL32" s="895"/>
      <c r="AM32" s="895"/>
      <c r="AN32" s="895"/>
      <c r="AO32" s="895"/>
      <c r="AP32" s="895">
        <v>413</v>
      </c>
      <c r="AQ32" s="895"/>
      <c r="AR32" s="895"/>
      <c r="AS32" s="895"/>
      <c r="AT32" s="895"/>
      <c r="AU32" s="895">
        <v>413</v>
      </c>
      <c r="AV32" s="895"/>
      <c r="AW32" s="895"/>
      <c r="AX32" s="895"/>
      <c r="AY32" s="895"/>
      <c r="AZ32" s="896" t="s">
        <v>574</v>
      </c>
      <c r="BA32" s="896"/>
      <c r="BB32" s="896"/>
      <c r="BC32" s="896"/>
      <c r="BD32" s="896"/>
      <c r="BE32" s="897" t="s">
        <v>406</v>
      </c>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x14ac:dyDescent="0.2">
      <c r="A33" s="238">
        <v>6</v>
      </c>
      <c r="B33" s="845"/>
      <c r="C33" s="846"/>
      <c r="D33" s="846"/>
      <c r="E33" s="846"/>
      <c r="F33" s="846"/>
      <c r="G33" s="846"/>
      <c r="H33" s="846"/>
      <c r="I33" s="846"/>
      <c r="J33" s="846"/>
      <c r="K33" s="846"/>
      <c r="L33" s="846"/>
      <c r="M33" s="846"/>
      <c r="N33" s="846"/>
      <c r="O33" s="846"/>
      <c r="P33" s="847"/>
      <c r="Q33" s="848"/>
      <c r="R33" s="849"/>
      <c r="S33" s="849"/>
      <c r="T33" s="849"/>
      <c r="U33" s="849"/>
      <c r="V33" s="849"/>
      <c r="W33" s="849"/>
      <c r="X33" s="849"/>
      <c r="Y33" s="849"/>
      <c r="Z33" s="849"/>
      <c r="AA33" s="849"/>
      <c r="AB33" s="849"/>
      <c r="AC33" s="849"/>
      <c r="AD33" s="849"/>
      <c r="AE33" s="850"/>
      <c r="AF33" s="851"/>
      <c r="AG33" s="852"/>
      <c r="AH33" s="852"/>
      <c r="AI33" s="852"/>
      <c r="AJ33" s="853"/>
      <c r="AK33" s="899"/>
      <c r="AL33" s="895"/>
      <c r="AM33" s="895"/>
      <c r="AN33" s="895"/>
      <c r="AO33" s="895"/>
      <c r="AP33" s="895"/>
      <c r="AQ33" s="895"/>
      <c r="AR33" s="895"/>
      <c r="AS33" s="895"/>
      <c r="AT33" s="895"/>
      <c r="AU33" s="895"/>
      <c r="AV33" s="895"/>
      <c r="AW33" s="895"/>
      <c r="AX33" s="895"/>
      <c r="AY33" s="895"/>
      <c r="AZ33" s="896"/>
      <c r="BA33" s="896"/>
      <c r="BB33" s="896"/>
      <c r="BC33" s="896"/>
      <c r="BD33" s="896"/>
      <c r="BE33" s="897"/>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x14ac:dyDescent="0.2">
      <c r="A34" s="238">
        <v>7</v>
      </c>
      <c r="B34" s="845"/>
      <c r="C34" s="846"/>
      <c r="D34" s="846"/>
      <c r="E34" s="846"/>
      <c r="F34" s="846"/>
      <c r="G34" s="846"/>
      <c r="H34" s="846"/>
      <c r="I34" s="846"/>
      <c r="J34" s="846"/>
      <c r="K34" s="846"/>
      <c r="L34" s="846"/>
      <c r="M34" s="846"/>
      <c r="N34" s="846"/>
      <c r="O34" s="846"/>
      <c r="P34" s="847"/>
      <c r="Q34" s="848"/>
      <c r="R34" s="849"/>
      <c r="S34" s="849"/>
      <c r="T34" s="849"/>
      <c r="U34" s="849"/>
      <c r="V34" s="849"/>
      <c r="W34" s="849"/>
      <c r="X34" s="849"/>
      <c r="Y34" s="849"/>
      <c r="Z34" s="849"/>
      <c r="AA34" s="849"/>
      <c r="AB34" s="849"/>
      <c r="AC34" s="849"/>
      <c r="AD34" s="849"/>
      <c r="AE34" s="850"/>
      <c r="AF34" s="851"/>
      <c r="AG34" s="852"/>
      <c r="AH34" s="852"/>
      <c r="AI34" s="852"/>
      <c r="AJ34" s="853"/>
      <c r="AK34" s="899"/>
      <c r="AL34" s="895"/>
      <c r="AM34" s="895"/>
      <c r="AN34" s="895"/>
      <c r="AO34" s="895"/>
      <c r="AP34" s="895"/>
      <c r="AQ34" s="895"/>
      <c r="AR34" s="895"/>
      <c r="AS34" s="895"/>
      <c r="AT34" s="895"/>
      <c r="AU34" s="895"/>
      <c r="AV34" s="895"/>
      <c r="AW34" s="895"/>
      <c r="AX34" s="895"/>
      <c r="AY34" s="895"/>
      <c r="AZ34" s="896"/>
      <c r="BA34" s="896"/>
      <c r="BB34" s="896"/>
      <c r="BC34" s="896"/>
      <c r="BD34" s="896"/>
      <c r="BE34" s="897"/>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x14ac:dyDescent="0.2">
      <c r="A35" s="238">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x14ac:dyDescent="0.2">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x14ac:dyDescent="0.2">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x14ac:dyDescent="0.2">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x14ac:dyDescent="0.2">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x14ac:dyDescent="0.2">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x14ac:dyDescent="0.2">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x14ac:dyDescent="0.2">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x14ac:dyDescent="0.2">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x14ac:dyDescent="0.2">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x14ac:dyDescent="0.2">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x14ac:dyDescent="0.2">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x14ac:dyDescent="0.2">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x14ac:dyDescent="0.2">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x14ac:dyDescent="0.2">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x14ac:dyDescent="0.2">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x14ac:dyDescent="0.2">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x14ac:dyDescent="0.2">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x14ac:dyDescent="0.2">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x14ac:dyDescent="0.2">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x14ac:dyDescent="0.2">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x14ac:dyDescent="0.2">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x14ac:dyDescent="0.2">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x14ac:dyDescent="0.2">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x14ac:dyDescent="0.2">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x14ac:dyDescent="0.2">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x14ac:dyDescent="0.25">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x14ac:dyDescent="0.2">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407</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x14ac:dyDescent="0.25">
      <c r="A63" s="236" t="s">
        <v>389</v>
      </c>
      <c r="B63" s="854" t="s">
        <v>408</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91</v>
      </c>
      <c r="AG63" s="909"/>
      <c r="AH63" s="909"/>
      <c r="AI63" s="909"/>
      <c r="AJ63" s="910"/>
      <c r="AK63" s="911"/>
      <c r="AL63" s="906"/>
      <c r="AM63" s="906"/>
      <c r="AN63" s="906"/>
      <c r="AO63" s="906"/>
      <c r="AP63" s="909"/>
      <c r="AQ63" s="909"/>
      <c r="AR63" s="909"/>
      <c r="AS63" s="909"/>
      <c r="AT63" s="909"/>
      <c r="AU63" s="909"/>
      <c r="AV63" s="909"/>
      <c r="AW63" s="909"/>
      <c r="AX63" s="909"/>
      <c r="AY63" s="909"/>
      <c r="AZ63" s="913"/>
      <c r="BA63" s="913"/>
      <c r="BB63" s="913"/>
      <c r="BC63" s="913"/>
      <c r="BD63" s="913"/>
      <c r="BE63" s="914"/>
      <c r="BF63" s="914"/>
      <c r="BG63" s="914"/>
      <c r="BH63" s="914"/>
      <c r="BI63" s="915"/>
      <c r="BJ63" s="916" t="s">
        <v>409</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x14ac:dyDescent="0.25">
      <c r="A65" s="228" t="s">
        <v>410</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x14ac:dyDescent="0.2">
      <c r="A66" s="792" t="s">
        <v>411</v>
      </c>
      <c r="B66" s="793"/>
      <c r="C66" s="793"/>
      <c r="D66" s="793"/>
      <c r="E66" s="793"/>
      <c r="F66" s="793"/>
      <c r="G66" s="793"/>
      <c r="H66" s="793"/>
      <c r="I66" s="793"/>
      <c r="J66" s="793"/>
      <c r="K66" s="793"/>
      <c r="L66" s="793"/>
      <c r="M66" s="793"/>
      <c r="N66" s="793"/>
      <c r="O66" s="793"/>
      <c r="P66" s="794"/>
      <c r="Q66" s="798" t="s">
        <v>412</v>
      </c>
      <c r="R66" s="799"/>
      <c r="S66" s="799"/>
      <c r="T66" s="799"/>
      <c r="U66" s="800"/>
      <c r="V66" s="798" t="s">
        <v>413</v>
      </c>
      <c r="W66" s="799"/>
      <c r="X66" s="799"/>
      <c r="Y66" s="799"/>
      <c r="Z66" s="800"/>
      <c r="AA66" s="798" t="s">
        <v>395</v>
      </c>
      <c r="AB66" s="799"/>
      <c r="AC66" s="799"/>
      <c r="AD66" s="799"/>
      <c r="AE66" s="800"/>
      <c r="AF66" s="919" t="s">
        <v>414</v>
      </c>
      <c r="AG66" s="880"/>
      <c r="AH66" s="880"/>
      <c r="AI66" s="880"/>
      <c r="AJ66" s="920"/>
      <c r="AK66" s="798" t="s">
        <v>415</v>
      </c>
      <c r="AL66" s="793"/>
      <c r="AM66" s="793"/>
      <c r="AN66" s="793"/>
      <c r="AO66" s="794"/>
      <c r="AP66" s="798" t="s">
        <v>416</v>
      </c>
      <c r="AQ66" s="799"/>
      <c r="AR66" s="799"/>
      <c r="AS66" s="799"/>
      <c r="AT66" s="800"/>
      <c r="AU66" s="798" t="s">
        <v>417</v>
      </c>
      <c r="AV66" s="799"/>
      <c r="AW66" s="799"/>
      <c r="AX66" s="799"/>
      <c r="AY66" s="800"/>
      <c r="AZ66" s="798" t="s">
        <v>377</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x14ac:dyDescent="0.25">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x14ac:dyDescent="0.2">
      <c r="A68" s="232">
        <v>1</v>
      </c>
      <c r="B68" s="934" t="s">
        <v>575</v>
      </c>
      <c r="C68" s="935"/>
      <c r="D68" s="935"/>
      <c r="E68" s="935"/>
      <c r="F68" s="935"/>
      <c r="G68" s="935"/>
      <c r="H68" s="935"/>
      <c r="I68" s="935"/>
      <c r="J68" s="935"/>
      <c r="K68" s="935"/>
      <c r="L68" s="935"/>
      <c r="M68" s="935"/>
      <c r="N68" s="935"/>
      <c r="O68" s="935"/>
      <c r="P68" s="936"/>
      <c r="Q68" s="937">
        <v>3699</v>
      </c>
      <c r="R68" s="931"/>
      <c r="S68" s="931"/>
      <c r="T68" s="931"/>
      <c r="U68" s="931"/>
      <c r="V68" s="931">
        <v>3592</v>
      </c>
      <c r="W68" s="931"/>
      <c r="X68" s="931"/>
      <c r="Y68" s="931"/>
      <c r="Z68" s="931"/>
      <c r="AA68" s="931">
        <v>107</v>
      </c>
      <c r="AB68" s="931"/>
      <c r="AC68" s="931"/>
      <c r="AD68" s="931"/>
      <c r="AE68" s="931"/>
      <c r="AF68" s="931">
        <v>107</v>
      </c>
      <c r="AG68" s="931"/>
      <c r="AH68" s="931"/>
      <c r="AI68" s="931"/>
      <c r="AJ68" s="931"/>
      <c r="AK68" s="931" t="s">
        <v>576</v>
      </c>
      <c r="AL68" s="931"/>
      <c r="AM68" s="931"/>
      <c r="AN68" s="931"/>
      <c r="AO68" s="931"/>
      <c r="AP68" s="931">
        <v>388</v>
      </c>
      <c r="AQ68" s="931"/>
      <c r="AR68" s="931"/>
      <c r="AS68" s="931"/>
      <c r="AT68" s="931"/>
      <c r="AU68" s="931" t="s">
        <v>576</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x14ac:dyDescent="0.2">
      <c r="A69" s="234">
        <v>2</v>
      </c>
      <c r="B69" s="938" t="s">
        <v>577</v>
      </c>
      <c r="C69" s="939"/>
      <c r="D69" s="939"/>
      <c r="E69" s="939"/>
      <c r="F69" s="939"/>
      <c r="G69" s="939"/>
      <c r="H69" s="939"/>
      <c r="I69" s="939"/>
      <c r="J69" s="939"/>
      <c r="K69" s="939"/>
      <c r="L69" s="939"/>
      <c r="M69" s="939"/>
      <c r="N69" s="939"/>
      <c r="O69" s="939"/>
      <c r="P69" s="940"/>
      <c r="Q69" s="941">
        <v>60</v>
      </c>
      <c r="R69" s="895"/>
      <c r="S69" s="895"/>
      <c r="T69" s="895"/>
      <c r="U69" s="895"/>
      <c r="V69" s="895">
        <v>60</v>
      </c>
      <c r="W69" s="895"/>
      <c r="X69" s="895"/>
      <c r="Y69" s="895"/>
      <c r="Z69" s="895"/>
      <c r="AA69" s="895" t="s">
        <v>574</v>
      </c>
      <c r="AB69" s="895"/>
      <c r="AC69" s="895"/>
      <c r="AD69" s="895"/>
      <c r="AE69" s="895"/>
      <c r="AF69" s="895" t="s">
        <v>574</v>
      </c>
      <c r="AG69" s="895"/>
      <c r="AH69" s="895"/>
      <c r="AI69" s="895"/>
      <c r="AJ69" s="895"/>
      <c r="AK69" s="895" t="s">
        <v>576</v>
      </c>
      <c r="AL69" s="895"/>
      <c r="AM69" s="895"/>
      <c r="AN69" s="895"/>
      <c r="AO69" s="895"/>
      <c r="AP69" s="895" t="s">
        <v>576</v>
      </c>
      <c r="AQ69" s="895"/>
      <c r="AR69" s="895"/>
      <c r="AS69" s="895"/>
      <c r="AT69" s="895"/>
      <c r="AU69" s="895" t="s">
        <v>576</v>
      </c>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x14ac:dyDescent="0.2">
      <c r="A70" s="234">
        <v>3</v>
      </c>
      <c r="B70" s="938" t="s">
        <v>578</v>
      </c>
      <c r="C70" s="939"/>
      <c r="D70" s="939"/>
      <c r="E70" s="939"/>
      <c r="F70" s="939"/>
      <c r="G70" s="939"/>
      <c r="H70" s="939"/>
      <c r="I70" s="939"/>
      <c r="J70" s="939"/>
      <c r="K70" s="939"/>
      <c r="L70" s="939"/>
      <c r="M70" s="939"/>
      <c r="N70" s="939"/>
      <c r="O70" s="939"/>
      <c r="P70" s="940"/>
      <c r="Q70" s="941">
        <v>2120</v>
      </c>
      <c r="R70" s="895"/>
      <c r="S70" s="895"/>
      <c r="T70" s="895"/>
      <c r="U70" s="895"/>
      <c r="V70" s="895">
        <v>1967</v>
      </c>
      <c r="W70" s="895"/>
      <c r="X70" s="895"/>
      <c r="Y70" s="895"/>
      <c r="Z70" s="895"/>
      <c r="AA70" s="895">
        <v>153</v>
      </c>
      <c r="AB70" s="895"/>
      <c r="AC70" s="895"/>
      <c r="AD70" s="895"/>
      <c r="AE70" s="895"/>
      <c r="AF70" s="895">
        <v>538</v>
      </c>
      <c r="AG70" s="895"/>
      <c r="AH70" s="895"/>
      <c r="AI70" s="895"/>
      <c r="AJ70" s="895"/>
      <c r="AK70" s="895" t="s">
        <v>576</v>
      </c>
      <c r="AL70" s="895"/>
      <c r="AM70" s="895"/>
      <c r="AN70" s="895"/>
      <c r="AO70" s="895"/>
      <c r="AP70" s="895">
        <v>453</v>
      </c>
      <c r="AQ70" s="895"/>
      <c r="AR70" s="895"/>
      <c r="AS70" s="895"/>
      <c r="AT70" s="895"/>
      <c r="AU70" s="895" t="s">
        <v>576</v>
      </c>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x14ac:dyDescent="0.2">
      <c r="A71" s="234">
        <v>4</v>
      </c>
      <c r="B71" s="938" t="s">
        <v>579</v>
      </c>
      <c r="C71" s="939"/>
      <c r="D71" s="939"/>
      <c r="E71" s="939"/>
      <c r="F71" s="939"/>
      <c r="G71" s="939"/>
      <c r="H71" s="939"/>
      <c r="I71" s="939"/>
      <c r="J71" s="939"/>
      <c r="K71" s="939"/>
      <c r="L71" s="939"/>
      <c r="M71" s="939"/>
      <c r="N71" s="939"/>
      <c r="O71" s="939"/>
      <c r="P71" s="940"/>
      <c r="Q71" s="941">
        <v>798</v>
      </c>
      <c r="R71" s="895"/>
      <c r="S71" s="895"/>
      <c r="T71" s="895"/>
      <c r="U71" s="895"/>
      <c r="V71" s="895">
        <v>745</v>
      </c>
      <c r="W71" s="895"/>
      <c r="X71" s="895"/>
      <c r="Y71" s="895"/>
      <c r="Z71" s="895"/>
      <c r="AA71" s="895">
        <v>53</v>
      </c>
      <c r="AB71" s="895"/>
      <c r="AC71" s="895"/>
      <c r="AD71" s="895"/>
      <c r="AE71" s="895"/>
      <c r="AF71" s="895">
        <v>53</v>
      </c>
      <c r="AG71" s="895"/>
      <c r="AH71" s="895"/>
      <c r="AI71" s="895"/>
      <c r="AJ71" s="895"/>
      <c r="AK71" s="895" t="s">
        <v>576</v>
      </c>
      <c r="AL71" s="895"/>
      <c r="AM71" s="895"/>
      <c r="AN71" s="895"/>
      <c r="AO71" s="895"/>
      <c r="AP71" s="895" t="s">
        <v>576</v>
      </c>
      <c r="AQ71" s="895"/>
      <c r="AR71" s="895"/>
      <c r="AS71" s="895"/>
      <c r="AT71" s="895"/>
      <c r="AU71" s="895" t="s">
        <v>576</v>
      </c>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x14ac:dyDescent="0.2">
      <c r="A72" s="234">
        <v>5</v>
      </c>
      <c r="B72" s="938" t="s">
        <v>580</v>
      </c>
      <c r="C72" s="939"/>
      <c r="D72" s="939"/>
      <c r="E72" s="939"/>
      <c r="F72" s="939"/>
      <c r="G72" s="939"/>
      <c r="H72" s="939"/>
      <c r="I72" s="939"/>
      <c r="J72" s="939"/>
      <c r="K72" s="939"/>
      <c r="L72" s="939"/>
      <c r="M72" s="939"/>
      <c r="N72" s="939"/>
      <c r="O72" s="939"/>
      <c r="P72" s="940"/>
      <c r="Q72" s="941">
        <v>254237</v>
      </c>
      <c r="R72" s="895"/>
      <c r="S72" s="895"/>
      <c r="T72" s="895"/>
      <c r="U72" s="895"/>
      <c r="V72" s="895">
        <v>237960</v>
      </c>
      <c r="W72" s="895"/>
      <c r="X72" s="895"/>
      <c r="Y72" s="895"/>
      <c r="Z72" s="895"/>
      <c r="AA72" s="895">
        <v>16277</v>
      </c>
      <c r="AB72" s="895"/>
      <c r="AC72" s="895"/>
      <c r="AD72" s="895"/>
      <c r="AE72" s="895"/>
      <c r="AF72" s="895">
        <v>16277</v>
      </c>
      <c r="AG72" s="895"/>
      <c r="AH72" s="895"/>
      <c r="AI72" s="895"/>
      <c r="AJ72" s="895"/>
      <c r="AK72" s="895">
        <v>534</v>
      </c>
      <c r="AL72" s="895"/>
      <c r="AM72" s="895"/>
      <c r="AN72" s="895"/>
      <c r="AO72" s="895"/>
      <c r="AP72" s="895" t="s">
        <v>576</v>
      </c>
      <c r="AQ72" s="895"/>
      <c r="AR72" s="895"/>
      <c r="AS72" s="895"/>
      <c r="AT72" s="895"/>
      <c r="AU72" s="895" t="s">
        <v>576</v>
      </c>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x14ac:dyDescent="0.2">
      <c r="A73" s="234">
        <v>6</v>
      </c>
      <c r="B73" s="938" t="s">
        <v>581</v>
      </c>
      <c r="C73" s="939"/>
      <c r="D73" s="939"/>
      <c r="E73" s="939"/>
      <c r="F73" s="939"/>
      <c r="G73" s="939"/>
      <c r="H73" s="939"/>
      <c r="I73" s="939"/>
      <c r="J73" s="939"/>
      <c r="K73" s="939"/>
      <c r="L73" s="939"/>
      <c r="M73" s="939"/>
      <c r="N73" s="939"/>
      <c r="O73" s="939"/>
      <c r="P73" s="940"/>
      <c r="Q73" s="941">
        <v>8056</v>
      </c>
      <c r="R73" s="895"/>
      <c r="S73" s="895"/>
      <c r="T73" s="895"/>
      <c r="U73" s="895"/>
      <c r="V73" s="895">
        <v>6911</v>
      </c>
      <c r="W73" s="895"/>
      <c r="X73" s="895"/>
      <c r="Y73" s="895"/>
      <c r="Z73" s="895"/>
      <c r="AA73" s="895">
        <v>1145</v>
      </c>
      <c r="AB73" s="895"/>
      <c r="AC73" s="895"/>
      <c r="AD73" s="895"/>
      <c r="AE73" s="895"/>
      <c r="AF73" s="895" t="s">
        <v>576</v>
      </c>
      <c r="AG73" s="895"/>
      <c r="AH73" s="895"/>
      <c r="AI73" s="895"/>
      <c r="AJ73" s="895"/>
      <c r="AK73" s="895">
        <v>14</v>
      </c>
      <c r="AL73" s="895"/>
      <c r="AM73" s="895"/>
      <c r="AN73" s="895"/>
      <c r="AO73" s="895"/>
      <c r="AP73" s="895" t="s">
        <v>576</v>
      </c>
      <c r="AQ73" s="895"/>
      <c r="AR73" s="895"/>
      <c r="AS73" s="895"/>
      <c r="AT73" s="895"/>
      <c r="AU73" s="895" t="s">
        <v>576</v>
      </c>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x14ac:dyDescent="0.2">
      <c r="A74" s="234">
        <v>7</v>
      </c>
      <c r="B74" s="938" t="s">
        <v>582</v>
      </c>
      <c r="C74" s="939"/>
      <c r="D74" s="939"/>
      <c r="E74" s="939"/>
      <c r="F74" s="939"/>
      <c r="G74" s="939"/>
      <c r="H74" s="939"/>
      <c r="I74" s="939"/>
      <c r="J74" s="939"/>
      <c r="K74" s="939"/>
      <c r="L74" s="939"/>
      <c r="M74" s="939"/>
      <c r="N74" s="939"/>
      <c r="O74" s="939"/>
      <c r="P74" s="940"/>
      <c r="Q74" s="941">
        <v>1445</v>
      </c>
      <c r="R74" s="895"/>
      <c r="S74" s="895"/>
      <c r="T74" s="895"/>
      <c r="U74" s="895"/>
      <c r="V74" s="895">
        <v>1444</v>
      </c>
      <c r="W74" s="895"/>
      <c r="X74" s="895"/>
      <c r="Y74" s="895"/>
      <c r="Z74" s="895"/>
      <c r="AA74" s="895">
        <v>1</v>
      </c>
      <c r="AB74" s="895"/>
      <c r="AC74" s="895"/>
      <c r="AD74" s="895"/>
      <c r="AE74" s="895"/>
      <c r="AF74" s="895" t="s">
        <v>576</v>
      </c>
      <c r="AG74" s="895"/>
      <c r="AH74" s="895"/>
      <c r="AI74" s="895"/>
      <c r="AJ74" s="895"/>
      <c r="AK74" s="895" t="s">
        <v>576</v>
      </c>
      <c r="AL74" s="895"/>
      <c r="AM74" s="895"/>
      <c r="AN74" s="895"/>
      <c r="AO74" s="895"/>
      <c r="AP74" s="895" t="s">
        <v>576</v>
      </c>
      <c r="AQ74" s="895"/>
      <c r="AR74" s="895"/>
      <c r="AS74" s="895"/>
      <c r="AT74" s="895"/>
      <c r="AU74" s="895" t="s">
        <v>576</v>
      </c>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x14ac:dyDescent="0.2">
      <c r="A75" s="234">
        <v>8</v>
      </c>
      <c r="B75" s="938" t="s">
        <v>583</v>
      </c>
      <c r="C75" s="939"/>
      <c r="D75" s="939"/>
      <c r="E75" s="939"/>
      <c r="F75" s="939"/>
      <c r="G75" s="939"/>
      <c r="H75" s="939"/>
      <c r="I75" s="939"/>
      <c r="J75" s="939"/>
      <c r="K75" s="939"/>
      <c r="L75" s="939"/>
      <c r="M75" s="939"/>
      <c r="N75" s="939"/>
      <c r="O75" s="939"/>
      <c r="P75" s="940"/>
      <c r="Q75" s="942">
        <v>1</v>
      </c>
      <c r="R75" s="943"/>
      <c r="S75" s="943"/>
      <c r="T75" s="943"/>
      <c r="U75" s="899"/>
      <c r="V75" s="944" t="s">
        <v>574</v>
      </c>
      <c r="W75" s="943"/>
      <c r="X75" s="943"/>
      <c r="Y75" s="943"/>
      <c r="Z75" s="899"/>
      <c r="AA75" s="944">
        <v>1</v>
      </c>
      <c r="AB75" s="943"/>
      <c r="AC75" s="943"/>
      <c r="AD75" s="943"/>
      <c r="AE75" s="899"/>
      <c r="AF75" s="944" t="s">
        <v>576</v>
      </c>
      <c r="AG75" s="943"/>
      <c r="AH75" s="943"/>
      <c r="AI75" s="943"/>
      <c r="AJ75" s="899"/>
      <c r="AK75" s="944" t="s">
        <v>574</v>
      </c>
      <c r="AL75" s="943"/>
      <c r="AM75" s="943"/>
      <c r="AN75" s="943"/>
      <c r="AO75" s="899"/>
      <c r="AP75" s="944" t="s">
        <v>576</v>
      </c>
      <c r="AQ75" s="943"/>
      <c r="AR75" s="943"/>
      <c r="AS75" s="943"/>
      <c r="AT75" s="899"/>
      <c r="AU75" s="944" t="s">
        <v>576</v>
      </c>
      <c r="AV75" s="943"/>
      <c r="AW75" s="943"/>
      <c r="AX75" s="943"/>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x14ac:dyDescent="0.2">
      <c r="A76" s="234">
        <v>9</v>
      </c>
      <c r="B76" s="938" t="s">
        <v>584</v>
      </c>
      <c r="C76" s="939"/>
      <c r="D76" s="939"/>
      <c r="E76" s="939"/>
      <c r="F76" s="939"/>
      <c r="G76" s="939"/>
      <c r="H76" s="939"/>
      <c r="I76" s="939"/>
      <c r="J76" s="939"/>
      <c r="K76" s="939"/>
      <c r="L76" s="939"/>
      <c r="M76" s="939"/>
      <c r="N76" s="939"/>
      <c r="O76" s="939"/>
      <c r="P76" s="940"/>
      <c r="Q76" s="942">
        <v>59</v>
      </c>
      <c r="R76" s="943"/>
      <c r="S76" s="943"/>
      <c r="T76" s="943"/>
      <c r="U76" s="899"/>
      <c r="V76" s="944">
        <v>33</v>
      </c>
      <c r="W76" s="943"/>
      <c r="X76" s="943"/>
      <c r="Y76" s="943"/>
      <c r="Z76" s="899"/>
      <c r="AA76" s="944">
        <v>26</v>
      </c>
      <c r="AB76" s="943"/>
      <c r="AC76" s="943"/>
      <c r="AD76" s="943"/>
      <c r="AE76" s="899"/>
      <c r="AF76" s="944" t="s">
        <v>576</v>
      </c>
      <c r="AG76" s="943"/>
      <c r="AH76" s="943"/>
      <c r="AI76" s="943"/>
      <c r="AJ76" s="899"/>
      <c r="AK76" s="944" t="s">
        <v>576</v>
      </c>
      <c r="AL76" s="943"/>
      <c r="AM76" s="943"/>
      <c r="AN76" s="943"/>
      <c r="AO76" s="899"/>
      <c r="AP76" s="944" t="s">
        <v>576</v>
      </c>
      <c r="AQ76" s="943"/>
      <c r="AR76" s="943"/>
      <c r="AS76" s="943"/>
      <c r="AT76" s="899"/>
      <c r="AU76" s="944" t="s">
        <v>576</v>
      </c>
      <c r="AV76" s="943"/>
      <c r="AW76" s="943"/>
      <c r="AX76" s="943"/>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x14ac:dyDescent="0.2">
      <c r="A77" s="234">
        <v>10</v>
      </c>
      <c r="B77" s="938" t="s">
        <v>585</v>
      </c>
      <c r="C77" s="939"/>
      <c r="D77" s="939"/>
      <c r="E77" s="939"/>
      <c r="F77" s="939"/>
      <c r="G77" s="939"/>
      <c r="H77" s="939"/>
      <c r="I77" s="939"/>
      <c r="J77" s="939"/>
      <c r="K77" s="939"/>
      <c r="L77" s="939"/>
      <c r="M77" s="939"/>
      <c r="N77" s="939"/>
      <c r="O77" s="939"/>
      <c r="P77" s="940"/>
      <c r="Q77" s="942">
        <v>42</v>
      </c>
      <c r="R77" s="943"/>
      <c r="S77" s="943"/>
      <c r="T77" s="943"/>
      <c r="U77" s="899"/>
      <c r="V77" s="944">
        <v>41</v>
      </c>
      <c r="W77" s="943"/>
      <c r="X77" s="943"/>
      <c r="Y77" s="943"/>
      <c r="Z77" s="899"/>
      <c r="AA77" s="944">
        <v>1</v>
      </c>
      <c r="AB77" s="943"/>
      <c r="AC77" s="943"/>
      <c r="AD77" s="943"/>
      <c r="AE77" s="899"/>
      <c r="AF77" s="944" t="s">
        <v>576</v>
      </c>
      <c r="AG77" s="943"/>
      <c r="AH77" s="943"/>
      <c r="AI77" s="943"/>
      <c r="AJ77" s="899"/>
      <c r="AK77" s="944" t="s">
        <v>576</v>
      </c>
      <c r="AL77" s="943"/>
      <c r="AM77" s="943"/>
      <c r="AN77" s="943"/>
      <c r="AO77" s="899"/>
      <c r="AP77" s="944" t="s">
        <v>576</v>
      </c>
      <c r="AQ77" s="943"/>
      <c r="AR77" s="943"/>
      <c r="AS77" s="943"/>
      <c r="AT77" s="899"/>
      <c r="AU77" s="944" t="s">
        <v>576</v>
      </c>
      <c r="AV77" s="943"/>
      <c r="AW77" s="943"/>
      <c r="AX77" s="943"/>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x14ac:dyDescent="0.2">
      <c r="A78" s="234">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x14ac:dyDescent="0.2">
      <c r="A79" s="234">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x14ac:dyDescent="0.2">
      <c r="A80" s="234">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x14ac:dyDescent="0.2">
      <c r="A81" s="234">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x14ac:dyDescent="0.2">
      <c r="A82" s="234">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x14ac:dyDescent="0.2">
      <c r="A83" s="234">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x14ac:dyDescent="0.2">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x14ac:dyDescent="0.2">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x14ac:dyDescent="0.2">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x14ac:dyDescent="0.2">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x14ac:dyDescent="0.25">
      <c r="A88" s="236" t="s">
        <v>389</v>
      </c>
      <c r="B88" s="854" t="s">
        <v>418</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c r="AG88" s="909"/>
      <c r="AH88" s="909"/>
      <c r="AI88" s="909"/>
      <c r="AJ88" s="909"/>
      <c r="AK88" s="906"/>
      <c r="AL88" s="906"/>
      <c r="AM88" s="906"/>
      <c r="AN88" s="906"/>
      <c r="AO88" s="906"/>
      <c r="AP88" s="909"/>
      <c r="AQ88" s="909"/>
      <c r="AR88" s="909"/>
      <c r="AS88" s="909"/>
      <c r="AT88" s="909"/>
      <c r="AU88" s="909"/>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389</v>
      </c>
      <c r="BR102" s="854" t="s">
        <v>419</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c r="CS102" s="917"/>
      <c r="CT102" s="917"/>
      <c r="CU102" s="917"/>
      <c r="CV102" s="956"/>
      <c r="CW102" s="955"/>
      <c r="CX102" s="917"/>
      <c r="CY102" s="917"/>
      <c r="CZ102" s="917"/>
      <c r="DA102" s="956"/>
      <c r="DB102" s="955"/>
      <c r="DC102" s="917"/>
      <c r="DD102" s="917"/>
      <c r="DE102" s="917"/>
      <c r="DF102" s="956"/>
      <c r="DG102" s="955"/>
      <c r="DH102" s="917"/>
      <c r="DI102" s="917"/>
      <c r="DJ102" s="917"/>
      <c r="DK102" s="956"/>
      <c r="DL102" s="955"/>
      <c r="DM102" s="917"/>
      <c r="DN102" s="917"/>
      <c r="DO102" s="917"/>
      <c r="DP102" s="956"/>
      <c r="DQ102" s="955"/>
      <c r="DR102" s="917"/>
      <c r="DS102" s="917"/>
      <c r="DT102" s="917"/>
      <c r="DU102" s="956"/>
      <c r="DV102" s="854"/>
      <c r="DW102" s="855"/>
      <c r="DX102" s="855"/>
      <c r="DY102" s="855"/>
      <c r="DZ102" s="979"/>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420</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421</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82" t="s">
        <v>424</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425</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2">
      <c r="A109" s="977" t="s">
        <v>426</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427</v>
      </c>
      <c r="AB109" s="958"/>
      <c r="AC109" s="958"/>
      <c r="AD109" s="958"/>
      <c r="AE109" s="959"/>
      <c r="AF109" s="957" t="s">
        <v>428</v>
      </c>
      <c r="AG109" s="958"/>
      <c r="AH109" s="958"/>
      <c r="AI109" s="958"/>
      <c r="AJ109" s="959"/>
      <c r="AK109" s="957" t="s">
        <v>304</v>
      </c>
      <c r="AL109" s="958"/>
      <c r="AM109" s="958"/>
      <c r="AN109" s="958"/>
      <c r="AO109" s="959"/>
      <c r="AP109" s="957" t="s">
        <v>429</v>
      </c>
      <c r="AQ109" s="958"/>
      <c r="AR109" s="958"/>
      <c r="AS109" s="958"/>
      <c r="AT109" s="960"/>
      <c r="AU109" s="977" t="s">
        <v>426</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427</v>
      </c>
      <c r="BR109" s="958"/>
      <c r="BS109" s="958"/>
      <c r="BT109" s="958"/>
      <c r="BU109" s="959"/>
      <c r="BV109" s="957" t="s">
        <v>428</v>
      </c>
      <c r="BW109" s="958"/>
      <c r="BX109" s="958"/>
      <c r="BY109" s="958"/>
      <c r="BZ109" s="959"/>
      <c r="CA109" s="957" t="s">
        <v>304</v>
      </c>
      <c r="CB109" s="958"/>
      <c r="CC109" s="958"/>
      <c r="CD109" s="958"/>
      <c r="CE109" s="959"/>
      <c r="CF109" s="978" t="s">
        <v>429</v>
      </c>
      <c r="CG109" s="978"/>
      <c r="CH109" s="978"/>
      <c r="CI109" s="978"/>
      <c r="CJ109" s="978"/>
      <c r="CK109" s="957" t="s">
        <v>430</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427</v>
      </c>
      <c r="DH109" s="958"/>
      <c r="DI109" s="958"/>
      <c r="DJ109" s="958"/>
      <c r="DK109" s="959"/>
      <c r="DL109" s="957" t="s">
        <v>428</v>
      </c>
      <c r="DM109" s="958"/>
      <c r="DN109" s="958"/>
      <c r="DO109" s="958"/>
      <c r="DP109" s="959"/>
      <c r="DQ109" s="957" t="s">
        <v>304</v>
      </c>
      <c r="DR109" s="958"/>
      <c r="DS109" s="958"/>
      <c r="DT109" s="958"/>
      <c r="DU109" s="959"/>
      <c r="DV109" s="957" t="s">
        <v>429</v>
      </c>
      <c r="DW109" s="958"/>
      <c r="DX109" s="958"/>
      <c r="DY109" s="958"/>
      <c r="DZ109" s="960"/>
    </row>
    <row r="110" spans="1:131" s="226" customFormat="1" ht="26.25" customHeight="1" x14ac:dyDescent="0.2">
      <c r="A110" s="961" t="s">
        <v>431</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304560</v>
      </c>
      <c r="AB110" s="965"/>
      <c r="AC110" s="965"/>
      <c r="AD110" s="965"/>
      <c r="AE110" s="966"/>
      <c r="AF110" s="967">
        <v>286633</v>
      </c>
      <c r="AG110" s="965"/>
      <c r="AH110" s="965"/>
      <c r="AI110" s="965"/>
      <c r="AJ110" s="966"/>
      <c r="AK110" s="967">
        <v>283852</v>
      </c>
      <c r="AL110" s="965"/>
      <c r="AM110" s="965"/>
      <c r="AN110" s="965"/>
      <c r="AO110" s="966"/>
      <c r="AP110" s="968">
        <v>15.4</v>
      </c>
      <c r="AQ110" s="969"/>
      <c r="AR110" s="969"/>
      <c r="AS110" s="969"/>
      <c r="AT110" s="970"/>
      <c r="AU110" s="971" t="s">
        <v>72</v>
      </c>
      <c r="AV110" s="972"/>
      <c r="AW110" s="972"/>
      <c r="AX110" s="972"/>
      <c r="AY110" s="972"/>
      <c r="AZ110" s="994" t="s">
        <v>432</v>
      </c>
      <c r="BA110" s="962"/>
      <c r="BB110" s="962"/>
      <c r="BC110" s="962"/>
      <c r="BD110" s="962"/>
      <c r="BE110" s="962"/>
      <c r="BF110" s="962"/>
      <c r="BG110" s="962"/>
      <c r="BH110" s="962"/>
      <c r="BI110" s="962"/>
      <c r="BJ110" s="962"/>
      <c r="BK110" s="962"/>
      <c r="BL110" s="962"/>
      <c r="BM110" s="962"/>
      <c r="BN110" s="962"/>
      <c r="BO110" s="962"/>
      <c r="BP110" s="963"/>
      <c r="BQ110" s="995">
        <v>1874043</v>
      </c>
      <c r="BR110" s="996"/>
      <c r="BS110" s="996"/>
      <c r="BT110" s="996"/>
      <c r="BU110" s="996"/>
      <c r="BV110" s="996">
        <v>2447915</v>
      </c>
      <c r="BW110" s="996"/>
      <c r="BX110" s="996"/>
      <c r="BY110" s="996"/>
      <c r="BZ110" s="996"/>
      <c r="CA110" s="996">
        <v>2510331</v>
      </c>
      <c r="CB110" s="996"/>
      <c r="CC110" s="996"/>
      <c r="CD110" s="996"/>
      <c r="CE110" s="996"/>
      <c r="CF110" s="1009">
        <v>136.19999999999999</v>
      </c>
      <c r="CG110" s="1010"/>
      <c r="CH110" s="1010"/>
      <c r="CI110" s="1010"/>
      <c r="CJ110" s="1010"/>
      <c r="CK110" s="1011" t="s">
        <v>433</v>
      </c>
      <c r="CL110" s="1012"/>
      <c r="CM110" s="994" t="s">
        <v>434</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128</v>
      </c>
      <c r="DH110" s="996"/>
      <c r="DI110" s="996"/>
      <c r="DJ110" s="996"/>
      <c r="DK110" s="996"/>
      <c r="DL110" s="996" t="s">
        <v>128</v>
      </c>
      <c r="DM110" s="996"/>
      <c r="DN110" s="996"/>
      <c r="DO110" s="996"/>
      <c r="DP110" s="996"/>
      <c r="DQ110" s="996" t="s">
        <v>128</v>
      </c>
      <c r="DR110" s="996"/>
      <c r="DS110" s="996"/>
      <c r="DT110" s="996"/>
      <c r="DU110" s="996"/>
      <c r="DV110" s="997" t="s">
        <v>128</v>
      </c>
      <c r="DW110" s="997"/>
      <c r="DX110" s="997"/>
      <c r="DY110" s="997"/>
      <c r="DZ110" s="998"/>
    </row>
    <row r="111" spans="1:131" s="226" customFormat="1" ht="26.25" customHeight="1" x14ac:dyDescent="0.2">
      <c r="A111" s="999" t="s">
        <v>435</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128</v>
      </c>
      <c r="AB111" s="1003"/>
      <c r="AC111" s="1003"/>
      <c r="AD111" s="1003"/>
      <c r="AE111" s="1004"/>
      <c r="AF111" s="1005" t="s">
        <v>436</v>
      </c>
      <c r="AG111" s="1003"/>
      <c r="AH111" s="1003"/>
      <c r="AI111" s="1003"/>
      <c r="AJ111" s="1004"/>
      <c r="AK111" s="1005" t="s">
        <v>128</v>
      </c>
      <c r="AL111" s="1003"/>
      <c r="AM111" s="1003"/>
      <c r="AN111" s="1003"/>
      <c r="AO111" s="1004"/>
      <c r="AP111" s="1006" t="s">
        <v>128</v>
      </c>
      <c r="AQ111" s="1007"/>
      <c r="AR111" s="1007"/>
      <c r="AS111" s="1007"/>
      <c r="AT111" s="1008"/>
      <c r="AU111" s="973"/>
      <c r="AV111" s="974"/>
      <c r="AW111" s="974"/>
      <c r="AX111" s="974"/>
      <c r="AY111" s="974"/>
      <c r="AZ111" s="987" t="s">
        <v>437</v>
      </c>
      <c r="BA111" s="988"/>
      <c r="BB111" s="988"/>
      <c r="BC111" s="988"/>
      <c r="BD111" s="988"/>
      <c r="BE111" s="988"/>
      <c r="BF111" s="988"/>
      <c r="BG111" s="988"/>
      <c r="BH111" s="988"/>
      <c r="BI111" s="988"/>
      <c r="BJ111" s="988"/>
      <c r="BK111" s="988"/>
      <c r="BL111" s="988"/>
      <c r="BM111" s="988"/>
      <c r="BN111" s="988"/>
      <c r="BO111" s="988"/>
      <c r="BP111" s="989"/>
      <c r="BQ111" s="990" t="s">
        <v>128</v>
      </c>
      <c r="BR111" s="991"/>
      <c r="BS111" s="991"/>
      <c r="BT111" s="991"/>
      <c r="BU111" s="991"/>
      <c r="BV111" s="991" t="s">
        <v>438</v>
      </c>
      <c r="BW111" s="991"/>
      <c r="BX111" s="991"/>
      <c r="BY111" s="991"/>
      <c r="BZ111" s="991"/>
      <c r="CA111" s="991" t="s">
        <v>128</v>
      </c>
      <c r="CB111" s="991"/>
      <c r="CC111" s="991"/>
      <c r="CD111" s="991"/>
      <c r="CE111" s="991"/>
      <c r="CF111" s="985" t="s">
        <v>128</v>
      </c>
      <c r="CG111" s="986"/>
      <c r="CH111" s="986"/>
      <c r="CI111" s="986"/>
      <c r="CJ111" s="986"/>
      <c r="CK111" s="1013"/>
      <c r="CL111" s="1014"/>
      <c r="CM111" s="987" t="s">
        <v>439</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128</v>
      </c>
      <c r="DH111" s="991"/>
      <c r="DI111" s="991"/>
      <c r="DJ111" s="991"/>
      <c r="DK111" s="991"/>
      <c r="DL111" s="991" t="s">
        <v>438</v>
      </c>
      <c r="DM111" s="991"/>
      <c r="DN111" s="991"/>
      <c r="DO111" s="991"/>
      <c r="DP111" s="991"/>
      <c r="DQ111" s="991" t="s">
        <v>436</v>
      </c>
      <c r="DR111" s="991"/>
      <c r="DS111" s="991"/>
      <c r="DT111" s="991"/>
      <c r="DU111" s="991"/>
      <c r="DV111" s="992" t="s">
        <v>128</v>
      </c>
      <c r="DW111" s="992"/>
      <c r="DX111" s="992"/>
      <c r="DY111" s="992"/>
      <c r="DZ111" s="993"/>
    </row>
    <row r="112" spans="1:131" s="226" customFormat="1" ht="26.25" customHeight="1" x14ac:dyDescent="0.2">
      <c r="A112" s="1017" t="s">
        <v>440</v>
      </c>
      <c r="B112" s="1018"/>
      <c r="C112" s="988" t="s">
        <v>441</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128</v>
      </c>
      <c r="AB112" s="1024"/>
      <c r="AC112" s="1024"/>
      <c r="AD112" s="1024"/>
      <c r="AE112" s="1025"/>
      <c r="AF112" s="1026" t="s">
        <v>128</v>
      </c>
      <c r="AG112" s="1024"/>
      <c r="AH112" s="1024"/>
      <c r="AI112" s="1024"/>
      <c r="AJ112" s="1025"/>
      <c r="AK112" s="1026" t="s">
        <v>128</v>
      </c>
      <c r="AL112" s="1024"/>
      <c r="AM112" s="1024"/>
      <c r="AN112" s="1024"/>
      <c r="AO112" s="1025"/>
      <c r="AP112" s="1027" t="s">
        <v>409</v>
      </c>
      <c r="AQ112" s="1028"/>
      <c r="AR112" s="1028"/>
      <c r="AS112" s="1028"/>
      <c r="AT112" s="1029"/>
      <c r="AU112" s="973"/>
      <c r="AV112" s="974"/>
      <c r="AW112" s="974"/>
      <c r="AX112" s="974"/>
      <c r="AY112" s="974"/>
      <c r="AZ112" s="987" t="s">
        <v>442</v>
      </c>
      <c r="BA112" s="988"/>
      <c r="BB112" s="988"/>
      <c r="BC112" s="988"/>
      <c r="BD112" s="988"/>
      <c r="BE112" s="988"/>
      <c r="BF112" s="988"/>
      <c r="BG112" s="988"/>
      <c r="BH112" s="988"/>
      <c r="BI112" s="988"/>
      <c r="BJ112" s="988"/>
      <c r="BK112" s="988"/>
      <c r="BL112" s="988"/>
      <c r="BM112" s="988"/>
      <c r="BN112" s="988"/>
      <c r="BO112" s="988"/>
      <c r="BP112" s="989"/>
      <c r="BQ112" s="990">
        <v>520126</v>
      </c>
      <c r="BR112" s="991"/>
      <c r="BS112" s="991"/>
      <c r="BT112" s="991"/>
      <c r="BU112" s="991"/>
      <c r="BV112" s="991">
        <v>467304</v>
      </c>
      <c r="BW112" s="991"/>
      <c r="BX112" s="991"/>
      <c r="BY112" s="991"/>
      <c r="BZ112" s="991"/>
      <c r="CA112" s="991">
        <v>413359</v>
      </c>
      <c r="CB112" s="991"/>
      <c r="CC112" s="991"/>
      <c r="CD112" s="991"/>
      <c r="CE112" s="991"/>
      <c r="CF112" s="985">
        <v>22.4</v>
      </c>
      <c r="CG112" s="986"/>
      <c r="CH112" s="986"/>
      <c r="CI112" s="986"/>
      <c r="CJ112" s="986"/>
      <c r="CK112" s="1013"/>
      <c r="CL112" s="1014"/>
      <c r="CM112" s="987" t="s">
        <v>443</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436</v>
      </c>
      <c r="DH112" s="991"/>
      <c r="DI112" s="991"/>
      <c r="DJ112" s="991"/>
      <c r="DK112" s="991"/>
      <c r="DL112" s="991" t="s">
        <v>128</v>
      </c>
      <c r="DM112" s="991"/>
      <c r="DN112" s="991"/>
      <c r="DO112" s="991"/>
      <c r="DP112" s="991"/>
      <c r="DQ112" s="991" t="s">
        <v>128</v>
      </c>
      <c r="DR112" s="991"/>
      <c r="DS112" s="991"/>
      <c r="DT112" s="991"/>
      <c r="DU112" s="991"/>
      <c r="DV112" s="992" t="s">
        <v>128</v>
      </c>
      <c r="DW112" s="992"/>
      <c r="DX112" s="992"/>
      <c r="DY112" s="992"/>
      <c r="DZ112" s="993"/>
    </row>
    <row r="113" spans="1:130" s="226" customFormat="1" ht="26.25" customHeight="1" x14ac:dyDescent="0.2">
      <c r="A113" s="1019"/>
      <c r="B113" s="1020"/>
      <c r="C113" s="988" t="s">
        <v>444</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62754</v>
      </c>
      <c r="AB113" s="1003"/>
      <c r="AC113" s="1003"/>
      <c r="AD113" s="1003"/>
      <c r="AE113" s="1004"/>
      <c r="AF113" s="1005">
        <v>62754</v>
      </c>
      <c r="AG113" s="1003"/>
      <c r="AH113" s="1003"/>
      <c r="AI113" s="1003"/>
      <c r="AJ113" s="1004"/>
      <c r="AK113" s="1005">
        <v>62754</v>
      </c>
      <c r="AL113" s="1003"/>
      <c r="AM113" s="1003"/>
      <c r="AN113" s="1003"/>
      <c r="AO113" s="1004"/>
      <c r="AP113" s="1006">
        <v>3.4</v>
      </c>
      <c r="AQ113" s="1007"/>
      <c r="AR113" s="1007"/>
      <c r="AS113" s="1007"/>
      <c r="AT113" s="1008"/>
      <c r="AU113" s="973"/>
      <c r="AV113" s="974"/>
      <c r="AW113" s="974"/>
      <c r="AX113" s="974"/>
      <c r="AY113" s="974"/>
      <c r="AZ113" s="987" t="s">
        <v>445</v>
      </c>
      <c r="BA113" s="988"/>
      <c r="BB113" s="988"/>
      <c r="BC113" s="988"/>
      <c r="BD113" s="988"/>
      <c r="BE113" s="988"/>
      <c r="BF113" s="988"/>
      <c r="BG113" s="988"/>
      <c r="BH113" s="988"/>
      <c r="BI113" s="988"/>
      <c r="BJ113" s="988"/>
      <c r="BK113" s="988"/>
      <c r="BL113" s="988"/>
      <c r="BM113" s="988"/>
      <c r="BN113" s="988"/>
      <c r="BO113" s="988"/>
      <c r="BP113" s="989"/>
      <c r="BQ113" s="990">
        <v>35128</v>
      </c>
      <c r="BR113" s="991"/>
      <c r="BS113" s="991"/>
      <c r="BT113" s="991"/>
      <c r="BU113" s="991"/>
      <c r="BV113" s="991">
        <v>30275</v>
      </c>
      <c r="BW113" s="991"/>
      <c r="BX113" s="991"/>
      <c r="BY113" s="991"/>
      <c r="BZ113" s="991"/>
      <c r="CA113" s="991">
        <v>27281</v>
      </c>
      <c r="CB113" s="991"/>
      <c r="CC113" s="991"/>
      <c r="CD113" s="991"/>
      <c r="CE113" s="991"/>
      <c r="CF113" s="985">
        <v>1.5</v>
      </c>
      <c r="CG113" s="986"/>
      <c r="CH113" s="986"/>
      <c r="CI113" s="986"/>
      <c r="CJ113" s="986"/>
      <c r="CK113" s="1013"/>
      <c r="CL113" s="1014"/>
      <c r="CM113" s="987" t="s">
        <v>446</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128</v>
      </c>
      <c r="DH113" s="1024"/>
      <c r="DI113" s="1024"/>
      <c r="DJ113" s="1024"/>
      <c r="DK113" s="1025"/>
      <c r="DL113" s="1026" t="s">
        <v>128</v>
      </c>
      <c r="DM113" s="1024"/>
      <c r="DN113" s="1024"/>
      <c r="DO113" s="1024"/>
      <c r="DP113" s="1025"/>
      <c r="DQ113" s="1026" t="s">
        <v>128</v>
      </c>
      <c r="DR113" s="1024"/>
      <c r="DS113" s="1024"/>
      <c r="DT113" s="1024"/>
      <c r="DU113" s="1025"/>
      <c r="DV113" s="1027" t="s">
        <v>128</v>
      </c>
      <c r="DW113" s="1028"/>
      <c r="DX113" s="1028"/>
      <c r="DY113" s="1028"/>
      <c r="DZ113" s="1029"/>
    </row>
    <row r="114" spans="1:130" s="226" customFormat="1" ht="26.25" customHeight="1" x14ac:dyDescent="0.2">
      <c r="A114" s="1019"/>
      <c r="B114" s="1020"/>
      <c r="C114" s="988" t="s">
        <v>447</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7073</v>
      </c>
      <c r="AB114" s="1024"/>
      <c r="AC114" s="1024"/>
      <c r="AD114" s="1024"/>
      <c r="AE114" s="1025"/>
      <c r="AF114" s="1026">
        <v>5305</v>
      </c>
      <c r="AG114" s="1024"/>
      <c r="AH114" s="1024"/>
      <c r="AI114" s="1024"/>
      <c r="AJ114" s="1025"/>
      <c r="AK114" s="1026">
        <v>5999</v>
      </c>
      <c r="AL114" s="1024"/>
      <c r="AM114" s="1024"/>
      <c r="AN114" s="1024"/>
      <c r="AO114" s="1025"/>
      <c r="AP114" s="1027">
        <v>0.3</v>
      </c>
      <c r="AQ114" s="1028"/>
      <c r="AR114" s="1028"/>
      <c r="AS114" s="1028"/>
      <c r="AT114" s="1029"/>
      <c r="AU114" s="973"/>
      <c r="AV114" s="974"/>
      <c r="AW114" s="974"/>
      <c r="AX114" s="974"/>
      <c r="AY114" s="974"/>
      <c r="AZ114" s="987" t="s">
        <v>448</v>
      </c>
      <c r="BA114" s="988"/>
      <c r="BB114" s="988"/>
      <c r="BC114" s="988"/>
      <c r="BD114" s="988"/>
      <c r="BE114" s="988"/>
      <c r="BF114" s="988"/>
      <c r="BG114" s="988"/>
      <c r="BH114" s="988"/>
      <c r="BI114" s="988"/>
      <c r="BJ114" s="988"/>
      <c r="BK114" s="988"/>
      <c r="BL114" s="988"/>
      <c r="BM114" s="988"/>
      <c r="BN114" s="988"/>
      <c r="BO114" s="988"/>
      <c r="BP114" s="989"/>
      <c r="BQ114" s="990">
        <v>270832</v>
      </c>
      <c r="BR114" s="991"/>
      <c r="BS114" s="991"/>
      <c r="BT114" s="991"/>
      <c r="BU114" s="991"/>
      <c r="BV114" s="991">
        <v>277368</v>
      </c>
      <c r="BW114" s="991"/>
      <c r="BX114" s="991"/>
      <c r="BY114" s="991"/>
      <c r="BZ114" s="991"/>
      <c r="CA114" s="991">
        <v>286586</v>
      </c>
      <c r="CB114" s="991"/>
      <c r="CC114" s="991"/>
      <c r="CD114" s="991"/>
      <c r="CE114" s="991"/>
      <c r="CF114" s="985">
        <v>15.6</v>
      </c>
      <c r="CG114" s="986"/>
      <c r="CH114" s="986"/>
      <c r="CI114" s="986"/>
      <c r="CJ114" s="986"/>
      <c r="CK114" s="1013"/>
      <c r="CL114" s="1014"/>
      <c r="CM114" s="987" t="s">
        <v>449</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438</v>
      </c>
      <c r="DH114" s="1024"/>
      <c r="DI114" s="1024"/>
      <c r="DJ114" s="1024"/>
      <c r="DK114" s="1025"/>
      <c r="DL114" s="1026" t="s">
        <v>128</v>
      </c>
      <c r="DM114" s="1024"/>
      <c r="DN114" s="1024"/>
      <c r="DO114" s="1024"/>
      <c r="DP114" s="1025"/>
      <c r="DQ114" s="1026" t="s">
        <v>128</v>
      </c>
      <c r="DR114" s="1024"/>
      <c r="DS114" s="1024"/>
      <c r="DT114" s="1024"/>
      <c r="DU114" s="1025"/>
      <c r="DV114" s="1027" t="s">
        <v>128</v>
      </c>
      <c r="DW114" s="1028"/>
      <c r="DX114" s="1028"/>
      <c r="DY114" s="1028"/>
      <c r="DZ114" s="1029"/>
    </row>
    <row r="115" spans="1:130" s="226" customFormat="1" ht="26.25" customHeight="1" x14ac:dyDescent="0.2">
      <c r="A115" s="1019"/>
      <c r="B115" s="1020"/>
      <c r="C115" s="988" t="s">
        <v>450</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t="s">
        <v>128</v>
      </c>
      <c r="AB115" s="1003"/>
      <c r="AC115" s="1003"/>
      <c r="AD115" s="1003"/>
      <c r="AE115" s="1004"/>
      <c r="AF115" s="1005" t="s">
        <v>128</v>
      </c>
      <c r="AG115" s="1003"/>
      <c r="AH115" s="1003"/>
      <c r="AI115" s="1003"/>
      <c r="AJ115" s="1004"/>
      <c r="AK115" s="1005" t="s">
        <v>128</v>
      </c>
      <c r="AL115" s="1003"/>
      <c r="AM115" s="1003"/>
      <c r="AN115" s="1003"/>
      <c r="AO115" s="1004"/>
      <c r="AP115" s="1006" t="s">
        <v>409</v>
      </c>
      <c r="AQ115" s="1007"/>
      <c r="AR115" s="1007"/>
      <c r="AS115" s="1007"/>
      <c r="AT115" s="1008"/>
      <c r="AU115" s="973"/>
      <c r="AV115" s="974"/>
      <c r="AW115" s="974"/>
      <c r="AX115" s="974"/>
      <c r="AY115" s="974"/>
      <c r="AZ115" s="987" t="s">
        <v>451</v>
      </c>
      <c r="BA115" s="988"/>
      <c r="BB115" s="988"/>
      <c r="BC115" s="988"/>
      <c r="BD115" s="988"/>
      <c r="BE115" s="988"/>
      <c r="BF115" s="988"/>
      <c r="BG115" s="988"/>
      <c r="BH115" s="988"/>
      <c r="BI115" s="988"/>
      <c r="BJ115" s="988"/>
      <c r="BK115" s="988"/>
      <c r="BL115" s="988"/>
      <c r="BM115" s="988"/>
      <c r="BN115" s="988"/>
      <c r="BO115" s="988"/>
      <c r="BP115" s="989"/>
      <c r="BQ115" s="990" t="s">
        <v>409</v>
      </c>
      <c r="BR115" s="991"/>
      <c r="BS115" s="991"/>
      <c r="BT115" s="991"/>
      <c r="BU115" s="991"/>
      <c r="BV115" s="991" t="s">
        <v>128</v>
      </c>
      <c r="BW115" s="991"/>
      <c r="BX115" s="991"/>
      <c r="BY115" s="991"/>
      <c r="BZ115" s="991"/>
      <c r="CA115" s="991" t="s">
        <v>409</v>
      </c>
      <c r="CB115" s="991"/>
      <c r="CC115" s="991"/>
      <c r="CD115" s="991"/>
      <c r="CE115" s="991"/>
      <c r="CF115" s="985" t="s">
        <v>128</v>
      </c>
      <c r="CG115" s="986"/>
      <c r="CH115" s="986"/>
      <c r="CI115" s="986"/>
      <c r="CJ115" s="986"/>
      <c r="CK115" s="1013"/>
      <c r="CL115" s="1014"/>
      <c r="CM115" s="987" t="s">
        <v>452</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409</v>
      </c>
      <c r="DH115" s="1024"/>
      <c r="DI115" s="1024"/>
      <c r="DJ115" s="1024"/>
      <c r="DK115" s="1025"/>
      <c r="DL115" s="1026" t="s">
        <v>128</v>
      </c>
      <c r="DM115" s="1024"/>
      <c r="DN115" s="1024"/>
      <c r="DO115" s="1024"/>
      <c r="DP115" s="1025"/>
      <c r="DQ115" s="1026" t="s">
        <v>128</v>
      </c>
      <c r="DR115" s="1024"/>
      <c r="DS115" s="1024"/>
      <c r="DT115" s="1024"/>
      <c r="DU115" s="1025"/>
      <c r="DV115" s="1027" t="s">
        <v>409</v>
      </c>
      <c r="DW115" s="1028"/>
      <c r="DX115" s="1028"/>
      <c r="DY115" s="1028"/>
      <c r="DZ115" s="1029"/>
    </row>
    <row r="116" spans="1:130" s="226" customFormat="1" ht="26.25" customHeight="1" x14ac:dyDescent="0.2">
      <c r="A116" s="1021"/>
      <c r="B116" s="1022"/>
      <c r="C116" s="1030" t="s">
        <v>453</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409</v>
      </c>
      <c r="AB116" s="1024"/>
      <c r="AC116" s="1024"/>
      <c r="AD116" s="1024"/>
      <c r="AE116" s="1025"/>
      <c r="AF116" s="1026" t="s">
        <v>128</v>
      </c>
      <c r="AG116" s="1024"/>
      <c r="AH116" s="1024"/>
      <c r="AI116" s="1024"/>
      <c r="AJ116" s="1025"/>
      <c r="AK116" s="1026" t="s">
        <v>128</v>
      </c>
      <c r="AL116" s="1024"/>
      <c r="AM116" s="1024"/>
      <c r="AN116" s="1024"/>
      <c r="AO116" s="1025"/>
      <c r="AP116" s="1027" t="s">
        <v>438</v>
      </c>
      <c r="AQ116" s="1028"/>
      <c r="AR116" s="1028"/>
      <c r="AS116" s="1028"/>
      <c r="AT116" s="1029"/>
      <c r="AU116" s="973"/>
      <c r="AV116" s="974"/>
      <c r="AW116" s="974"/>
      <c r="AX116" s="974"/>
      <c r="AY116" s="974"/>
      <c r="AZ116" s="1032" t="s">
        <v>454</v>
      </c>
      <c r="BA116" s="1033"/>
      <c r="BB116" s="1033"/>
      <c r="BC116" s="1033"/>
      <c r="BD116" s="1033"/>
      <c r="BE116" s="1033"/>
      <c r="BF116" s="1033"/>
      <c r="BG116" s="1033"/>
      <c r="BH116" s="1033"/>
      <c r="BI116" s="1033"/>
      <c r="BJ116" s="1033"/>
      <c r="BK116" s="1033"/>
      <c r="BL116" s="1033"/>
      <c r="BM116" s="1033"/>
      <c r="BN116" s="1033"/>
      <c r="BO116" s="1033"/>
      <c r="BP116" s="1034"/>
      <c r="BQ116" s="990" t="s">
        <v>409</v>
      </c>
      <c r="BR116" s="991"/>
      <c r="BS116" s="991"/>
      <c r="BT116" s="991"/>
      <c r="BU116" s="991"/>
      <c r="BV116" s="991" t="s">
        <v>128</v>
      </c>
      <c r="BW116" s="991"/>
      <c r="BX116" s="991"/>
      <c r="BY116" s="991"/>
      <c r="BZ116" s="991"/>
      <c r="CA116" s="991" t="s">
        <v>128</v>
      </c>
      <c r="CB116" s="991"/>
      <c r="CC116" s="991"/>
      <c r="CD116" s="991"/>
      <c r="CE116" s="991"/>
      <c r="CF116" s="985" t="s">
        <v>128</v>
      </c>
      <c r="CG116" s="986"/>
      <c r="CH116" s="986"/>
      <c r="CI116" s="986"/>
      <c r="CJ116" s="986"/>
      <c r="CK116" s="1013"/>
      <c r="CL116" s="1014"/>
      <c r="CM116" s="987" t="s">
        <v>455</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128</v>
      </c>
      <c r="DH116" s="1024"/>
      <c r="DI116" s="1024"/>
      <c r="DJ116" s="1024"/>
      <c r="DK116" s="1025"/>
      <c r="DL116" s="1026" t="s">
        <v>128</v>
      </c>
      <c r="DM116" s="1024"/>
      <c r="DN116" s="1024"/>
      <c r="DO116" s="1024"/>
      <c r="DP116" s="1025"/>
      <c r="DQ116" s="1026" t="s">
        <v>128</v>
      </c>
      <c r="DR116" s="1024"/>
      <c r="DS116" s="1024"/>
      <c r="DT116" s="1024"/>
      <c r="DU116" s="1025"/>
      <c r="DV116" s="1027" t="s">
        <v>438</v>
      </c>
      <c r="DW116" s="1028"/>
      <c r="DX116" s="1028"/>
      <c r="DY116" s="1028"/>
      <c r="DZ116" s="1029"/>
    </row>
    <row r="117" spans="1:130" s="226" customFormat="1" ht="26.25" customHeight="1" x14ac:dyDescent="0.2">
      <c r="A117" s="977" t="s">
        <v>186</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456</v>
      </c>
      <c r="Z117" s="959"/>
      <c r="AA117" s="1043">
        <v>374387</v>
      </c>
      <c r="AB117" s="1044"/>
      <c r="AC117" s="1044"/>
      <c r="AD117" s="1044"/>
      <c r="AE117" s="1045"/>
      <c r="AF117" s="1046">
        <v>354692</v>
      </c>
      <c r="AG117" s="1044"/>
      <c r="AH117" s="1044"/>
      <c r="AI117" s="1044"/>
      <c r="AJ117" s="1045"/>
      <c r="AK117" s="1046">
        <v>352605</v>
      </c>
      <c r="AL117" s="1044"/>
      <c r="AM117" s="1044"/>
      <c r="AN117" s="1044"/>
      <c r="AO117" s="1045"/>
      <c r="AP117" s="1047"/>
      <c r="AQ117" s="1048"/>
      <c r="AR117" s="1048"/>
      <c r="AS117" s="1048"/>
      <c r="AT117" s="1049"/>
      <c r="AU117" s="973"/>
      <c r="AV117" s="974"/>
      <c r="AW117" s="974"/>
      <c r="AX117" s="974"/>
      <c r="AY117" s="974"/>
      <c r="AZ117" s="1039" t="s">
        <v>457</v>
      </c>
      <c r="BA117" s="1040"/>
      <c r="BB117" s="1040"/>
      <c r="BC117" s="1040"/>
      <c r="BD117" s="1040"/>
      <c r="BE117" s="1040"/>
      <c r="BF117" s="1040"/>
      <c r="BG117" s="1040"/>
      <c r="BH117" s="1040"/>
      <c r="BI117" s="1040"/>
      <c r="BJ117" s="1040"/>
      <c r="BK117" s="1040"/>
      <c r="BL117" s="1040"/>
      <c r="BM117" s="1040"/>
      <c r="BN117" s="1040"/>
      <c r="BO117" s="1040"/>
      <c r="BP117" s="1041"/>
      <c r="BQ117" s="990" t="s">
        <v>128</v>
      </c>
      <c r="BR117" s="991"/>
      <c r="BS117" s="991"/>
      <c r="BT117" s="991"/>
      <c r="BU117" s="991"/>
      <c r="BV117" s="991" t="s">
        <v>409</v>
      </c>
      <c r="BW117" s="991"/>
      <c r="BX117" s="991"/>
      <c r="BY117" s="991"/>
      <c r="BZ117" s="991"/>
      <c r="CA117" s="991" t="s">
        <v>409</v>
      </c>
      <c r="CB117" s="991"/>
      <c r="CC117" s="991"/>
      <c r="CD117" s="991"/>
      <c r="CE117" s="991"/>
      <c r="CF117" s="985" t="s">
        <v>438</v>
      </c>
      <c r="CG117" s="986"/>
      <c r="CH117" s="986"/>
      <c r="CI117" s="986"/>
      <c r="CJ117" s="986"/>
      <c r="CK117" s="1013"/>
      <c r="CL117" s="1014"/>
      <c r="CM117" s="987" t="s">
        <v>458</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438</v>
      </c>
      <c r="DH117" s="1024"/>
      <c r="DI117" s="1024"/>
      <c r="DJ117" s="1024"/>
      <c r="DK117" s="1025"/>
      <c r="DL117" s="1026" t="s">
        <v>409</v>
      </c>
      <c r="DM117" s="1024"/>
      <c r="DN117" s="1024"/>
      <c r="DO117" s="1024"/>
      <c r="DP117" s="1025"/>
      <c r="DQ117" s="1026" t="s">
        <v>409</v>
      </c>
      <c r="DR117" s="1024"/>
      <c r="DS117" s="1024"/>
      <c r="DT117" s="1024"/>
      <c r="DU117" s="1025"/>
      <c r="DV117" s="1027" t="s">
        <v>128</v>
      </c>
      <c r="DW117" s="1028"/>
      <c r="DX117" s="1028"/>
      <c r="DY117" s="1028"/>
      <c r="DZ117" s="1029"/>
    </row>
    <row r="118" spans="1:130" s="226" customFormat="1" ht="26.25" customHeight="1" x14ac:dyDescent="0.2">
      <c r="A118" s="977" t="s">
        <v>430</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427</v>
      </c>
      <c r="AB118" s="958"/>
      <c r="AC118" s="958"/>
      <c r="AD118" s="958"/>
      <c r="AE118" s="959"/>
      <c r="AF118" s="957" t="s">
        <v>428</v>
      </c>
      <c r="AG118" s="958"/>
      <c r="AH118" s="958"/>
      <c r="AI118" s="958"/>
      <c r="AJ118" s="959"/>
      <c r="AK118" s="957" t="s">
        <v>304</v>
      </c>
      <c r="AL118" s="958"/>
      <c r="AM118" s="958"/>
      <c r="AN118" s="958"/>
      <c r="AO118" s="959"/>
      <c r="AP118" s="1035" t="s">
        <v>429</v>
      </c>
      <c r="AQ118" s="1036"/>
      <c r="AR118" s="1036"/>
      <c r="AS118" s="1036"/>
      <c r="AT118" s="1037"/>
      <c r="AU118" s="973"/>
      <c r="AV118" s="974"/>
      <c r="AW118" s="974"/>
      <c r="AX118" s="974"/>
      <c r="AY118" s="974"/>
      <c r="AZ118" s="1038" t="s">
        <v>459</v>
      </c>
      <c r="BA118" s="1030"/>
      <c r="BB118" s="1030"/>
      <c r="BC118" s="1030"/>
      <c r="BD118" s="1030"/>
      <c r="BE118" s="1030"/>
      <c r="BF118" s="1030"/>
      <c r="BG118" s="1030"/>
      <c r="BH118" s="1030"/>
      <c r="BI118" s="1030"/>
      <c r="BJ118" s="1030"/>
      <c r="BK118" s="1030"/>
      <c r="BL118" s="1030"/>
      <c r="BM118" s="1030"/>
      <c r="BN118" s="1030"/>
      <c r="BO118" s="1030"/>
      <c r="BP118" s="1031"/>
      <c r="BQ118" s="1064" t="s">
        <v>436</v>
      </c>
      <c r="BR118" s="1065"/>
      <c r="BS118" s="1065"/>
      <c r="BT118" s="1065"/>
      <c r="BU118" s="1065"/>
      <c r="BV118" s="1065" t="s">
        <v>128</v>
      </c>
      <c r="BW118" s="1065"/>
      <c r="BX118" s="1065"/>
      <c r="BY118" s="1065"/>
      <c r="BZ118" s="1065"/>
      <c r="CA118" s="1065" t="s">
        <v>128</v>
      </c>
      <c r="CB118" s="1065"/>
      <c r="CC118" s="1065"/>
      <c r="CD118" s="1065"/>
      <c r="CE118" s="1065"/>
      <c r="CF118" s="985" t="s">
        <v>409</v>
      </c>
      <c r="CG118" s="986"/>
      <c r="CH118" s="986"/>
      <c r="CI118" s="986"/>
      <c r="CJ118" s="986"/>
      <c r="CK118" s="1013"/>
      <c r="CL118" s="1014"/>
      <c r="CM118" s="987" t="s">
        <v>460</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409</v>
      </c>
      <c r="DH118" s="1024"/>
      <c r="DI118" s="1024"/>
      <c r="DJ118" s="1024"/>
      <c r="DK118" s="1025"/>
      <c r="DL118" s="1026" t="s">
        <v>128</v>
      </c>
      <c r="DM118" s="1024"/>
      <c r="DN118" s="1024"/>
      <c r="DO118" s="1024"/>
      <c r="DP118" s="1025"/>
      <c r="DQ118" s="1026" t="s">
        <v>128</v>
      </c>
      <c r="DR118" s="1024"/>
      <c r="DS118" s="1024"/>
      <c r="DT118" s="1024"/>
      <c r="DU118" s="1025"/>
      <c r="DV118" s="1027" t="s">
        <v>128</v>
      </c>
      <c r="DW118" s="1028"/>
      <c r="DX118" s="1028"/>
      <c r="DY118" s="1028"/>
      <c r="DZ118" s="1029"/>
    </row>
    <row r="119" spans="1:130" s="226" customFormat="1" ht="26.25" customHeight="1" x14ac:dyDescent="0.2">
      <c r="A119" s="1121" t="s">
        <v>433</v>
      </c>
      <c r="B119" s="1012"/>
      <c r="C119" s="994" t="s">
        <v>434</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128</v>
      </c>
      <c r="AB119" s="965"/>
      <c r="AC119" s="965"/>
      <c r="AD119" s="965"/>
      <c r="AE119" s="966"/>
      <c r="AF119" s="967" t="s">
        <v>128</v>
      </c>
      <c r="AG119" s="965"/>
      <c r="AH119" s="965"/>
      <c r="AI119" s="965"/>
      <c r="AJ119" s="966"/>
      <c r="AK119" s="967" t="s">
        <v>128</v>
      </c>
      <c r="AL119" s="965"/>
      <c r="AM119" s="965"/>
      <c r="AN119" s="965"/>
      <c r="AO119" s="966"/>
      <c r="AP119" s="968" t="s">
        <v>128</v>
      </c>
      <c r="AQ119" s="969"/>
      <c r="AR119" s="969"/>
      <c r="AS119" s="969"/>
      <c r="AT119" s="970"/>
      <c r="AU119" s="975"/>
      <c r="AV119" s="976"/>
      <c r="AW119" s="976"/>
      <c r="AX119" s="976"/>
      <c r="AY119" s="976"/>
      <c r="AZ119" s="247" t="s">
        <v>186</v>
      </c>
      <c r="BA119" s="247"/>
      <c r="BB119" s="247"/>
      <c r="BC119" s="247"/>
      <c r="BD119" s="247"/>
      <c r="BE119" s="247"/>
      <c r="BF119" s="247"/>
      <c r="BG119" s="247"/>
      <c r="BH119" s="247"/>
      <c r="BI119" s="247"/>
      <c r="BJ119" s="247"/>
      <c r="BK119" s="247"/>
      <c r="BL119" s="247"/>
      <c r="BM119" s="247"/>
      <c r="BN119" s="247"/>
      <c r="BO119" s="1042" t="s">
        <v>461</v>
      </c>
      <c r="BP119" s="1070"/>
      <c r="BQ119" s="1064">
        <v>2700129</v>
      </c>
      <c r="BR119" s="1065"/>
      <c r="BS119" s="1065"/>
      <c r="BT119" s="1065"/>
      <c r="BU119" s="1065"/>
      <c r="BV119" s="1065">
        <v>3222862</v>
      </c>
      <c r="BW119" s="1065"/>
      <c r="BX119" s="1065"/>
      <c r="BY119" s="1065"/>
      <c r="BZ119" s="1065"/>
      <c r="CA119" s="1065">
        <v>3237557</v>
      </c>
      <c r="CB119" s="1065"/>
      <c r="CC119" s="1065"/>
      <c r="CD119" s="1065"/>
      <c r="CE119" s="1065"/>
      <c r="CF119" s="1066"/>
      <c r="CG119" s="1067"/>
      <c r="CH119" s="1067"/>
      <c r="CI119" s="1067"/>
      <c r="CJ119" s="1068"/>
      <c r="CK119" s="1015"/>
      <c r="CL119" s="1016"/>
      <c r="CM119" s="1038" t="s">
        <v>462</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409</v>
      </c>
      <c r="DH119" s="1051"/>
      <c r="DI119" s="1051"/>
      <c r="DJ119" s="1051"/>
      <c r="DK119" s="1052"/>
      <c r="DL119" s="1050" t="s">
        <v>436</v>
      </c>
      <c r="DM119" s="1051"/>
      <c r="DN119" s="1051"/>
      <c r="DO119" s="1051"/>
      <c r="DP119" s="1052"/>
      <c r="DQ119" s="1050" t="s">
        <v>409</v>
      </c>
      <c r="DR119" s="1051"/>
      <c r="DS119" s="1051"/>
      <c r="DT119" s="1051"/>
      <c r="DU119" s="1052"/>
      <c r="DV119" s="1053" t="s">
        <v>409</v>
      </c>
      <c r="DW119" s="1054"/>
      <c r="DX119" s="1054"/>
      <c r="DY119" s="1054"/>
      <c r="DZ119" s="1055"/>
    </row>
    <row r="120" spans="1:130" s="226" customFormat="1" ht="26.25" customHeight="1" x14ac:dyDescent="0.2">
      <c r="A120" s="1122"/>
      <c r="B120" s="1014"/>
      <c r="C120" s="987" t="s">
        <v>439</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128</v>
      </c>
      <c r="AB120" s="1024"/>
      <c r="AC120" s="1024"/>
      <c r="AD120" s="1024"/>
      <c r="AE120" s="1025"/>
      <c r="AF120" s="1026" t="s">
        <v>409</v>
      </c>
      <c r="AG120" s="1024"/>
      <c r="AH120" s="1024"/>
      <c r="AI120" s="1024"/>
      <c r="AJ120" s="1025"/>
      <c r="AK120" s="1026" t="s">
        <v>128</v>
      </c>
      <c r="AL120" s="1024"/>
      <c r="AM120" s="1024"/>
      <c r="AN120" s="1024"/>
      <c r="AO120" s="1025"/>
      <c r="AP120" s="1027" t="s">
        <v>409</v>
      </c>
      <c r="AQ120" s="1028"/>
      <c r="AR120" s="1028"/>
      <c r="AS120" s="1028"/>
      <c r="AT120" s="1029"/>
      <c r="AU120" s="1056" t="s">
        <v>463</v>
      </c>
      <c r="AV120" s="1057"/>
      <c r="AW120" s="1057"/>
      <c r="AX120" s="1057"/>
      <c r="AY120" s="1058"/>
      <c r="AZ120" s="994" t="s">
        <v>464</v>
      </c>
      <c r="BA120" s="962"/>
      <c r="BB120" s="962"/>
      <c r="BC120" s="962"/>
      <c r="BD120" s="962"/>
      <c r="BE120" s="962"/>
      <c r="BF120" s="962"/>
      <c r="BG120" s="962"/>
      <c r="BH120" s="962"/>
      <c r="BI120" s="962"/>
      <c r="BJ120" s="962"/>
      <c r="BK120" s="962"/>
      <c r="BL120" s="962"/>
      <c r="BM120" s="962"/>
      <c r="BN120" s="962"/>
      <c r="BO120" s="962"/>
      <c r="BP120" s="963"/>
      <c r="BQ120" s="995">
        <v>3728571</v>
      </c>
      <c r="BR120" s="996"/>
      <c r="BS120" s="996"/>
      <c r="BT120" s="996"/>
      <c r="BU120" s="996"/>
      <c r="BV120" s="996">
        <v>4736169</v>
      </c>
      <c r="BW120" s="996"/>
      <c r="BX120" s="996"/>
      <c r="BY120" s="996"/>
      <c r="BZ120" s="996"/>
      <c r="CA120" s="996">
        <v>5098342</v>
      </c>
      <c r="CB120" s="996"/>
      <c r="CC120" s="996"/>
      <c r="CD120" s="996"/>
      <c r="CE120" s="996"/>
      <c r="CF120" s="1009">
        <v>276.7</v>
      </c>
      <c r="CG120" s="1010"/>
      <c r="CH120" s="1010"/>
      <c r="CI120" s="1010"/>
      <c r="CJ120" s="1010"/>
      <c r="CK120" s="1071" t="s">
        <v>465</v>
      </c>
      <c r="CL120" s="1072"/>
      <c r="CM120" s="1072"/>
      <c r="CN120" s="1072"/>
      <c r="CO120" s="1073"/>
      <c r="CP120" s="1079" t="s">
        <v>466</v>
      </c>
      <c r="CQ120" s="1080"/>
      <c r="CR120" s="1080"/>
      <c r="CS120" s="1080"/>
      <c r="CT120" s="1080"/>
      <c r="CU120" s="1080"/>
      <c r="CV120" s="1080"/>
      <c r="CW120" s="1080"/>
      <c r="CX120" s="1080"/>
      <c r="CY120" s="1080"/>
      <c r="CZ120" s="1080"/>
      <c r="DA120" s="1080"/>
      <c r="DB120" s="1080"/>
      <c r="DC120" s="1080"/>
      <c r="DD120" s="1080"/>
      <c r="DE120" s="1080"/>
      <c r="DF120" s="1081"/>
      <c r="DG120" s="995">
        <v>520126</v>
      </c>
      <c r="DH120" s="996"/>
      <c r="DI120" s="996"/>
      <c r="DJ120" s="996"/>
      <c r="DK120" s="996"/>
      <c r="DL120" s="996">
        <v>467304</v>
      </c>
      <c r="DM120" s="996"/>
      <c r="DN120" s="996"/>
      <c r="DO120" s="996"/>
      <c r="DP120" s="996"/>
      <c r="DQ120" s="996">
        <v>413359</v>
      </c>
      <c r="DR120" s="996"/>
      <c r="DS120" s="996"/>
      <c r="DT120" s="996"/>
      <c r="DU120" s="996"/>
      <c r="DV120" s="997">
        <v>22.4</v>
      </c>
      <c r="DW120" s="997"/>
      <c r="DX120" s="997"/>
      <c r="DY120" s="997"/>
      <c r="DZ120" s="998"/>
    </row>
    <row r="121" spans="1:130" s="226" customFormat="1" ht="26.25" customHeight="1" x14ac:dyDescent="0.2">
      <c r="A121" s="1122"/>
      <c r="B121" s="1014"/>
      <c r="C121" s="1039" t="s">
        <v>467</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409</v>
      </c>
      <c r="AB121" s="1024"/>
      <c r="AC121" s="1024"/>
      <c r="AD121" s="1024"/>
      <c r="AE121" s="1025"/>
      <c r="AF121" s="1026" t="s">
        <v>436</v>
      </c>
      <c r="AG121" s="1024"/>
      <c r="AH121" s="1024"/>
      <c r="AI121" s="1024"/>
      <c r="AJ121" s="1025"/>
      <c r="AK121" s="1026" t="s">
        <v>409</v>
      </c>
      <c r="AL121" s="1024"/>
      <c r="AM121" s="1024"/>
      <c r="AN121" s="1024"/>
      <c r="AO121" s="1025"/>
      <c r="AP121" s="1027" t="s">
        <v>436</v>
      </c>
      <c r="AQ121" s="1028"/>
      <c r="AR121" s="1028"/>
      <c r="AS121" s="1028"/>
      <c r="AT121" s="1029"/>
      <c r="AU121" s="1059"/>
      <c r="AV121" s="1060"/>
      <c r="AW121" s="1060"/>
      <c r="AX121" s="1060"/>
      <c r="AY121" s="1061"/>
      <c r="AZ121" s="987" t="s">
        <v>468</v>
      </c>
      <c r="BA121" s="988"/>
      <c r="BB121" s="988"/>
      <c r="BC121" s="988"/>
      <c r="BD121" s="988"/>
      <c r="BE121" s="988"/>
      <c r="BF121" s="988"/>
      <c r="BG121" s="988"/>
      <c r="BH121" s="988"/>
      <c r="BI121" s="988"/>
      <c r="BJ121" s="988"/>
      <c r="BK121" s="988"/>
      <c r="BL121" s="988"/>
      <c r="BM121" s="988"/>
      <c r="BN121" s="988"/>
      <c r="BO121" s="988"/>
      <c r="BP121" s="989"/>
      <c r="BQ121" s="990" t="s">
        <v>409</v>
      </c>
      <c r="BR121" s="991"/>
      <c r="BS121" s="991"/>
      <c r="BT121" s="991"/>
      <c r="BU121" s="991"/>
      <c r="BV121" s="991" t="s">
        <v>409</v>
      </c>
      <c r="BW121" s="991"/>
      <c r="BX121" s="991"/>
      <c r="BY121" s="991"/>
      <c r="BZ121" s="991"/>
      <c r="CA121" s="991" t="s">
        <v>409</v>
      </c>
      <c r="CB121" s="991"/>
      <c r="CC121" s="991"/>
      <c r="CD121" s="991"/>
      <c r="CE121" s="991"/>
      <c r="CF121" s="985" t="s">
        <v>409</v>
      </c>
      <c r="CG121" s="986"/>
      <c r="CH121" s="986"/>
      <c r="CI121" s="986"/>
      <c r="CJ121" s="986"/>
      <c r="CK121" s="1074"/>
      <c r="CL121" s="1075"/>
      <c r="CM121" s="1075"/>
      <c r="CN121" s="1075"/>
      <c r="CO121" s="1076"/>
      <c r="CP121" s="1084" t="s">
        <v>469</v>
      </c>
      <c r="CQ121" s="1085"/>
      <c r="CR121" s="1085"/>
      <c r="CS121" s="1085"/>
      <c r="CT121" s="1085"/>
      <c r="CU121" s="1085"/>
      <c r="CV121" s="1085"/>
      <c r="CW121" s="1085"/>
      <c r="CX121" s="1085"/>
      <c r="CY121" s="1085"/>
      <c r="CZ121" s="1085"/>
      <c r="DA121" s="1085"/>
      <c r="DB121" s="1085"/>
      <c r="DC121" s="1085"/>
      <c r="DD121" s="1085"/>
      <c r="DE121" s="1085"/>
      <c r="DF121" s="1086"/>
      <c r="DG121" s="990" t="s">
        <v>409</v>
      </c>
      <c r="DH121" s="991"/>
      <c r="DI121" s="991"/>
      <c r="DJ121" s="991"/>
      <c r="DK121" s="991"/>
      <c r="DL121" s="991" t="s">
        <v>128</v>
      </c>
      <c r="DM121" s="991"/>
      <c r="DN121" s="991"/>
      <c r="DO121" s="991"/>
      <c r="DP121" s="991"/>
      <c r="DQ121" s="991" t="s">
        <v>409</v>
      </c>
      <c r="DR121" s="991"/>
      <c r="DS121" s="991"/>
      <c r="DT121" s="991"/>
      <c r="DU121" s="991"/>
      <c r="DV121" s="992" t="s">
        <v>409</v>
      </c>
      <c r="DW121" s="992"/>
      <c r="DX121" s="992"/>
      <c r="DY121" s="992"/>
      <c r="DZ121" s="993"/>
    </row>
    <row r="122" spans="1:130" s="226" customFormat="1" ht="26.25" customHeight="1" x14ac:dyDescent="0.2">
      <c r="A122" s="1122"/>
      <c r="B122" s="1014"/>
      <c r="C122" s="987" t="s">
        <v>449</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409</v>
      </c>
      <c r="AB122" s="1024"/>
      <c r="AC122" s="1024"/>
      <c r="AD122" s="1024"/>
      <c r="AE122" s="1025"/>
      <c r="AF122" s="1026" t="s">
        <v>409</v>
      </c>
      <c r="AG122" s="1024"/>
      <c r="AH122" s="1024"/>
      <c r="AI122" s="1024"/>
      <c r="AJ122" s="1025"/>
      <c r="AK122" s="1026" t="s">
        <v>409</v>
      </c>
      <c r="AL122" s="1024"/>
      <c r="AM122" s="1024"/>
      <c r="AN122" s="1024"/>
      <c r="AO122" s="1025"/>
      <c r="AP122" s="1027" t="s">
        <v>409</v>
      </c>
      <c r="AQ122" s="1028"/>
      <c r="AR122" s="1028"/>
      <c r="AS122" s="1028"/>
      <c r="AT122" s="1029"/>
      <c r="AU122" s="1059"/>
      <c r="AV122" s="1060"/>
      <c r="AW122" s="1060"/>
      <c r="AX122" s="1060"/>
      <c r="AY122" s="1061"/>
      <c r="AZ122" s="1038" t="s">
        <v>470</v>
      </c>
      <c r="BA122" s="1030"/>
      <c r="BB122" s="1030"/>
      <c r="BC122" s="1030"/>
      <c r="BD122" s="1030"/>
      <c r="BE122" s="1030"/>
      <c r="BF122" s="1030"/>
      <c r="BG122" s="1030"/>
      <c r="BH122" s="1030"/>
      <c r="BI122" s="1030"/>
      <c r="BJ122" s="1030"/>
      <c r="BK122" s="1030"/>
      <c r="BL122" s="1030"/>
      <c r="BM122" s="1030"/>
      <c r="BN122" s="1030"/>
      <c r="BO122" s="1030"/>
      <c r="BP122" s="1031"/>
      <c r="BQ122" s="1064">
        <v>2170437</v>
      </c>
      <c r="BR122" s="1065"/>
      <c r="BS122" s="1065"/>
      <c r="BT122" s="1065"/>
      <c r="BU122" s="1065"/>
      <c r="BV122" s="1065">
        <v>2573726</v>
      </c>
      <c r="BW122" s="1065"/>
      <c r="BX122" s="1065"/>
      <c r="BY122" s="1065"/>
      <c r="BZ122" s="1065"/>
      <c r="CA122" s="1065">
        <v>2711911</v>
      </c>
      <c r="CB122" s="1065"/>
      <c r="CC122" s="1065"/>
      <c r="CD122" s="1065"/>
      <c r="CE122" s="1065"/>
      <c r="CF122" s="1082">
        <v>147.19999999999999</v>
      </c>
      <c r="CG122" s="1083"/>
      <c r="CH122" s="1083"/>
      <c r="CI122" s="1083"/>
      <c r="CJ122" s="1083"/>
      <c r="CK122" s="1074"/>
      <c r="CL122" s="1075"/>
      <c r="CM122" s="1075"/>
      <c r="CN122" s="1075"/>
      <c r="CO122" s="1076"/>
      <c r="CP122" s="1084" t="s">
        <v>471</v>
      </c>
      <c r="CQ122" s="1085"/>
      <c r="CR122" s="1085"/>
      <c r="CS122" s="1085"/>
      <c r="CT122" s="1085"/>
      <c r="CU122" s="1085"/>
      <c r="CV122" s="1085"/>
      <c r="CW122" s="1085"/>
      <c r="CX122" s="1085"/>
      <c r="CY122" s="1085"/>
      <c r="CZ122" s="1085"/>
      <c r="DA122" s="1085"/>
      <c r="DB122" s="1085"/>
      <c r="DC122" s="1085"/>
      <c r="DD122" s="1085"/>
      <c r="DE122" s="1085"/>
      <c r="DF122" s="1086"/>
      <c r="DG122" s="990" t="s">
        <v>409</v>
      </c>
      <c r="DH122" s="991"/>
      <c r="DI122" s="991"/>
      <c r="DJ122" s="991"/>
      <c r="DK122" s="991"/>
      <c r="DL122" s="991" t="s">
        <v>409</v>
      </c>
      <c r="DM122" s="991"/>
      <c r="DN122" s="991"/>
      <c r="DO122" s="991"/>
      <c r="DP122" s="991"/>
      <c r="DQ122" s="991" t="s">
        <v>409</v>
      </c>
      <c r="DR122" s="991"/>
      <c r="DS122" s="991"/>
      <c r="DT122" s="991"/>
      <c r="DU122" s="991"/>
      <c r="DV122" s="992" t="s">
        <v>128</v>
      </c>
      <c r="DW122" s="992"/>
      <c r="DX122" s="992"/>
      <c r="DY122" s="992"/>
      <c r="DZ122" s="993"/>
    </row>
    <row r="123" spans="1:130" s="226" customFormat="1" ht="26.25" customHeight="1" x14ac:dyDescent="0.2">
      <c r="A123" s="1122"/>
      <c r="B123" s="1014"/>
      <c r="C123" s="987" t="s">
        <v>455</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409</v>
      </c>
      <c r="AB123" s="1024"/>
      <c r="AC123" s="1024"/>
      <c r="AD123" s="1024"/>
      <c r="AE123" s="1025"/>
      <c r="AF123" s="1026" t="s">
        <v>409</v>
      </c>
      <c r="AG123" s="1024"/>
      <c r="AH123" s="1024"/>
      <c r="AI123" s="1024"/>
      <c r="AJ123" s="1025"/>
      <c r="AK123" s="1026" t="s">
        <v>128</v>
      </c>
      <c r="AL123" s="1024"/>
      <c r="AM123" s="1024"/>
      <c r="AN123" s="1024"/>
      <c r="AO123" s="1025"/>
      <c r="AP123" s="1027" t="s">
        <v>436</v>
      </c>
      <c r="AQ123" s="1028"/>
      <c r="AR123" s="1028"/>
      <c r="AS123" s="1028"/>
      <c r="AT123" s="1029"/>
      <c r="AU123" s="1062"/>
      <c r="AV123" s="1063"/>
      <c r="AW123" s="1063"/>
      <c r="AX123" s="1063"/>
      <c r="AY123" s="1063"/>
      <c r="AZ123" s="247" t="s">
        <v>186</v>
      </c>
      <c r="BA123" s="247"/>
      <c r="BB123" s="247"/>
      <c r="BC123" s="247"/>
      <c r="BD123" s="247"/>
      <c r="BE123" s="247"/>
      <c r="BF123" s="247"/>
      <c r="BG123" s="247"/>
      <c r="BH123" s="247"/>
      <c r="BI123" s="247"/>
      <c r="BJ123" s="247"/>
      <c r="BK123" s="247"/>
      <c r="BL123" s="247"/>
      <c r="BM123" s="247"/>
      <c r="BN123" s="247"/>
      <c r="BO123" s="1042" t="s">
        <v>472</v>
      </c>
      <c r="BP123" s="1070"/>
      <c r="BQ123" s="1128">
        <v>5899008</v>
      </c>
      <c r="BR123" s="1129"/>
      <c r="BS123" s="1129"/>
      <c r="BT123" s="1129"/>
      <c r="BU123" s="1129"/>
      <c r="BV123" s="1129">
        <v>7309895</v>
      </c>
      <c r="BW123" s="1129"/>
      <c r="BX123" s="1129"/>
      <c r="BY123" s="1129"/>
      <c r="BZ123" s="1129"/>
      <c r="CA123" s="1129">
        <v>7810253</v>
      </c>
      <c r="CB123" s="1129"/>
      <c r="CC123" s="1129"/>
      <c r="CD123" s="1129"/>
      <c r="CE123" s="1129"/>
      <c r="CF123" s="1066"/>
      <c r="CG123" s="1067"/>
      <c r="CH123" s="1067"/>
      <c r="CI123" s="1067"/>
      <c r="CJ123" s="1068"/>
      <c r="CK123" s="1074"/>
      <c r="CL123" s="1075"/>
      <c r="CM123" s="1075"/>
      <c r="CN123" s="1075"/>
      <c r="CO123" s="1076"/>
      <c r="CP123" s="1084" t="s">
        <v>401</v>
      </c>
      <c r="CQ123" s="1085"/>
      <c r="CR123" s="1085"/>
      <c r="CS123" s="1085"/>
      <c r="CT123" s="1085"/>
      <c r="CU123" s="1085"/>
      <c r="CV123" s="1085"/>
      <c r="CW123" s="1085"/>
      <c r="CX123" s="1085"/>
      <c r="CY123" s="1085"/>
      <c r="CZ123" s="1085"/>
      <c r="DA123" s="1085"/>
      <c r="DB123" s="1085"/>
      <c r="DC123" s="1085"/>
      <c r="DD123" s="1085"/>
      <c r="DE123" s="1085"/>
      <c r="DF123" s="1086"/>
      <c r="DG123" s="1023" t="s">
        <v>409</v>
      </c>
      <c r="DH123" s="1024"/>
      <c r="DI123" s="1024"/>
      <c r="DJ123" s="1024"/>
      <c r="DK123" s="1025"/>
      <c r="DL123" s="1026" t="s">
        <v>409</v>
      </c>
      <c r="DM123" s="1024"/>
      <c r="DN123" s="1024"/>
      <c r="DO123" s="1024"/>
      <c r="DP123" s="1025"/>
      <c r="DQ123" s="1026" t="s">
        <v>128</v>
      </c>
      <c r="DR123" s="1024"/>
      <c r="DS123" s="1024"/>
      <c r="DT123" s="1024"/>
      <c r="DU123" s="1025"/>
      <c r="DV123" s="1027" t="s">
        <v>409</v>
      </c>
      <c r="DW123" s="1028"/>
      <c r="DX123" s="1028"/>
      <c r="DY123" s="1028"/>
      <c r="DZ123" s="1029"/>
    </row>
    <row r="124" spans="1:130" s="226" customFormat="1" ht="26.25" customHeight="1" thickBot="1" x14ac:dyDescent="0.25">
      <c r="A124" s="1122"/>
      <c r="B124" s="1014"/>
      <c r="C124" s="987" t="s">
        <v>458</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128</v>
      </c>
      <c r="AB124" s="1024"/>
      <c r="AC124" s="1024"/>
      <c r="AD124" s="1024"/>
      <c r="AE124" s="1025"/>
      <c r="AF124" s="1026" t="s">
        <v>128</v>
      </c>
      <c r="AG124" s="1024"/>
      <c r="AH124" s="1024"/>
      <c r="AI124" s="1024"/>
      <c r="AJ124" s="1025"/>
      <c r="AK124" s="1026" t="s">
        <v>128</v>
      </c>
      <c r="AL124" s="1024"/>
      <c r="AM124" s="1024"/>
      <c r="AN124" s="1024"/>
      <c r="AO124" s="1025"/>
      <c r="AP124" s="1027" t="s">
        <v>128</v>
      </c>
      <c r="AQ124" s="1028"/>
      <c r="AR124" s="1028"/>
      <c r="AS124" s="1028"/>
      <c r="AT124" s="1029"/>
      <c r="AU124" s="1124" t="s">
        <v>473</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t="s">
        <v>409</v>
      </c>
      <c r="BR124" s="1092"/>
      <c r="BS124" s="1092"/>
      <c r="BT124" s="1092"/>
      <c r="BU124" s="1092"/>
      <c r="BV124" s="1092" t="s">
        <v>128</v>
      </c>
      <c r="BW124" s="1092"/>
      <c r="BX124" s="1092"/>
      <c r="BY124" s="1092"/>
      <c r="BZ124" s="1092"/>
      <c r="CA124" s="1092" t="s">
        <v>128</v>
      </c>
      <c r="CB124" s="1092"/>
      <c r="CC124" s="1092"/>
      <c r="CD124" s="1092"/>
      <c r="CE124" s="1092"/>
      <c r="CF124" s="1093"/>
      <c r="CG124" s="1094"/>
      <c r="CH124" s="1094"/>
      <c r="CI124" s="1094"/>
      <c r="CJ124" s="1095"/>
      <c r="CK124" s="1077"/>
      <c r="CL124" s="1077"/>
      <c r="CM124" s="1077"/>
      <c r="CN124" s="1077"/>
      <c r="CO124" s="1078"/>
      <c r="CP124" s="1084" t="s">
        <v>474</v>
      </c>
      <c r="CQ124" s="1085"/>
      <c r="CR124" s="1085"/>
      <c r="CS124" s="1085"/>
      <c r="CT124" s="1085"/>
      <c r="CU124" s="1085"/>
      <c r="CV124" s="1085"/>
      <c r="CW124" s="1085"/>
      <c r="CX124" s="1085"/>
      <c r="CY124" s="1085"/>
      <c r="CZ124" s="1085"/>
      <c r="DA124" s="1085"/>
      <c r="DB124" s="1085"/>
      <c r="DC124" s="1085"/>
      <c r="DD124" s="1085"/>
      <c r="DE124" s="1085"/>
      <c r="DF124" s="1086"/>
      <c r="DG124" s="1069" t="s">
        <v>409</v>
      </c>
      <c r="DH124" s="1051"/>
      <c r="DI124" s="1051"/>
      <c r="DJ124" s="1051"/>
      <c r="DK124" s="1052"/>
      <c r="DL124" s="1050" t="s">
        <v>409</v>
      </c>
      <c r="DM124" s="1051"/>
      <c r="DN124" s="1051"/>
      <c r="DO124" s="1051"/>
      <c r="DP124" s="1052"/>
      <c r="DQ124" s="1050" t="s">
        <v>128</v>
      </c>
      <c r="DR124" s="1051"/>
      <c r="DS124" s="1051"/>
      <c r="DT124" s="1051"/>
      <c r="DU124" s="1052"/>
      <c r="DV124" s="1053" t="s">
        <v>409</v>
      </c>
      <c r="DW124" s="1054"/>
      <c r="DX124" s="1054"/>
      <c r="DY124" s="1054"/>
      <c r="DZ124" s="1055"/>
    </row>
    <row r="125" spans="1:130" s="226" customFormat="1" ht="26.25" customHeight="1" x14ac:dyDescent="0.2">
      <c r="A125" s="1122"/>
      <c r="B125" s="1014"/>
      <c r="C125" s="987" t="s">
        <v>460</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436</v>
      </c>
      <c r="AB125" s="1024"/>
      <c r="AC125" s="1024"/>
      <c r="AD125" s="1024"/>
      <c r="AE125" s="1025"/>
      <c r="AF125" s="1026" t="s">
        <v>409</v>
      </c>
      <c r="AG125" s="1024"/>
      <c r="AH125" s="1024"/>
      <c r="AI125" s="1024"/>
      <c r="AJ125" s="1025"/>
      <c r="AK125" s="1026" t="s">
        <v>128</v>
      </c>
      <c r="AL125" s="1024"/>
      <c r="AM125" s="1024"/>
      <c r="AN125" s="1024"/>
      <c r="AO125" s="1025"/>
      <c r="AP125" s="1027" t="s">
        <v>409</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475</v>
      </c>
      <c r="CL125" s="1072"/>
      <c r="CM125" s="1072"/>
      <c r="CN125" s="1072"/>
      <c r="CO125" s="1073"/>
      <c r="CP125" s="994" t="s">
        <v>476</v>
      </c>
      <c r="CQ125" s="962"/>
      <c r="CR125" s="962"/>
      <c r="CS125" s="962"/>
      <c r="CT125" s="962"/>
      <c r="CU125" s="962"/>
      <c r="CV125" s="962"/>
      <c r="CW125" s="962"/>
      <c r="CX125" s="962"/>
      <c r="CY125" s="962"/>
      <c r="CZ125" s="962"/>
      <c r="DA125" s="962"/>
      <c r="DB125" s="962"/>
      <c r="DC125" s="962"/>
      <c r="DD125" s="962"/>
      <c r="DE125" s="962"/>
      <c r="DF125" s="963"/>
      <c r="DG125" s="995" t="s">
        <v>128</v>
      </c>
      <c r="DH125" s="996"/>
      <c r="DI125" s="996"/>
      <c r="DJ125" s="996"/>
      <c r="DK125" s="996"/>
      <c r="DL125" s="996" t="s">
        <v>128</v>
      </c>
      <c r="DM125" s="996"/>
      <c r="DN125" s="996"/>
      <c r="DO125" s="996"/>
      <c r="DP125" s="996"/>
      <c r="DQ125" s="996" t="s">
        <v>409</v>
      </c>
      <c r="DR125" s="996"/>
      <c r="DS125" s="996"/>
      <c r="DT125" s="996"/>
      <c r="DU125" s="996"/>
      <c r="DV125" s="997" t="s">
        <v>409</v>
      </c>
      <c r="DW125" s="997"/>
      <c r="DX125" s="997"/>
      <c r="DY125" s="997"/>
      <c r="DZ125" s="998"/>
    </row>
    <row r="126" spans="1:130" s="226" customFormat="1" ht="26.25" customHeight="1" thickBot="1" x14ac:dyDescent="0.25">
      <c r="A126" s="1122"/>
      <c r="B126" s="1014"/>
      <c r="C126" s="987" t="s">
        <v>462</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128</v>
      </c>
      <c r="AB126" s="1024"/>
      <c r="AC126" s="1024"/>
      <c r="AD126" s="1024"/>
      <c r="AE126" s="1025"/>
      <c r="AF126" s="1026" t="s">
        <v>409</v>
      </c>
      <c r="AG126" s="1024"/>
      <c r="AH126" s="1024"/>
      <c r="AI126" s="1024"/>
      <c r="AJ126" s="1025"/>
      <c r="AK126" s="1026" t="s">
        <v>409</v>
      </c>
      <c r="AL126" s="1024"/>
      <c r="AM126" s="1024"/>
      <c r="AN126" s="1024"/>
      <c r="AO126" s="1025"/>
      <c r="AP126" s="1027" t="s">
        <v>409</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477</v>
      </c>
      <c r="CQ126" s="988"/>
      <c r="CR126" s="988"/>
      <c r="CS126" s="988"/>
      <c r="CT126" s="988"/>
      <c r="CU126" s="988"/>
      <c r="CV126" s="988"/>
      <c r="CW126" s="988"/>
      <c r="CX126" s="988"/>
      <c r="CY126" s="988"/>
      <c r="CZ126" s="988"/>
      <c r="DA126" s="988"/>
      <c r="DB126" s="988"/>
      <c r="DC126" s="988"/>
      <c r="DD126" s="988"/>
      <c r="DE126" s="988"/>
      <c r="DF126" s="989"/>
      <c r="DG126" s="990" t="s">
        <v>409</v>
      </c>
      <c r="DH126" s="991"/>
      <c r="DI126" s="991"/>
      <c r="DJ126" s="991"/>
      <c r="DK126" s="991"/>
      <c r="DL126" s="991" t="s">
        <v>128</v>
      </c>
      <c r="DM126" s="991"/>
      <c r="DN126" s="991"/>
      <c r="DO126" s="991"/>
      <c r="DP126" s="991"/>
      <c r="DQ126" s="991" t="s">
        <v>128</v>
      </c>
      <c r="DR126" s="991"/>
      <c r="DS126" s="991"/>
      <c r="DT126" s="991"/>
      <c r="DU126" s="991"/>
      <c r="DV126" s="992" t="s">
        <v>409</v>
      </c>
      <c r="DW126" s="992"/>
      <c r="DX126" s="992"/>
      <c r="DY126" s="992"/>
      <c r="DZ126" s="993"/>
    </row>
    <row r="127" spans="1:130" s="226" customFormat="1" ht="26.25" customHeight="1" x14ac:dyDescent="0.2">
      <c r="A127" s="1123"/>
      <c r="B127" s="1016"/>
      <c r="C127" s="1038" t="s">
        <v>478</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128</v>
      </c>
      <c r="AB127" s="1024"/>
      <c r="AC127" s="1024"/>
      <c r="AD127" s="1024"/>
      <c r="AE127" s="1025"/>
      <c r="AF127" s="1026" t="s">
        <v>409</v>
      </c>
      <c r="AG127" s="1024"/>
      <c r="AH127" s="1024"/>
      <c r="AI127" s="1024"/>
      <c r="AJ127" s="1025"/>
      <c r="AK127" s="1026" t="s">
        <v>128</v>
      </c>
      <c r="AL127" s="1024"/>
      <c r="AM127" s="1024"/>
      <c r="AN127" s="1024"/>
      <c r="AO127" s="1025"/>
      <c r="AP127" s="1027" t="s">
        <v>128</v>
      </c>
      <c r="AQ127" s="1028"/>
      <c r="AR127" s="1028"/>
      <c r="AS127" s="1028"/>
      <c r="AT127" s="1029"/>
      <c r="AU127" s="228"/>
      <c r="AV127" s="228"/>
      <c r="AW127" s="228"/>
      <c r="AX127" s="1096" t="s">
        <v>479</v>
      </c>
      <c r="AY127" s="1097"/>
      <c r="AZ127" s="1097"/>
      <c r="BA127" s="1097"/>
      <c r="BB127" s="1097"/>
      <c r="BC127" s="1097"/>
      <c r="BD127" s="1097"/>
      <c r="BE127" s="1098"/>
      <c r="BF127" s="1099" t="s">
        <v>480</v>
      </c>
      <c r="BG127" s="1097"/>
      <c r="BH127" s="1097"/>
      <c r="BI127" s="1097"/>
      <c r="BJ127" s="1097"/>
      <c r="BK127" s="1097"/>
      <c r="BL127" s="1098"/>
      <c r="BM127" s="1099" t="s">
        <v>481</v>
      </c>
      <c r="BN127" s="1097"/>
      <c r="BO127" s="1097"/>
      <c r="BP127" s="1097"/>
      <c r="BQ127" s="1097"/>
      <c r="BR127" s="1097"/>
      <c r="BS127" s="1098"/>
      <c r="BT127" s="1099" t="s">
        <v>482</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483</v>
      </c>
      <c r="CQ127" s="988"/>
      <c r="CR127" s="988"/>
      <c r="CS127" s="988"/>
      <c r="CT127" s="988"/>
      <c r="CU127" s="988"/>
      <c r="CV127" s="988"/>
      <c r="CW127" s="988"/>
      <c r="CX127" s="988"/>
      <c r="CY127" s="988"/>
      <c r="CZ127" s="988"/>
      <c r="DA127" s="988"/>
      <c r="DB127" s="988"/>
      <c r="DC127" s="988"/>
      <c r="DD127" s="988"/>
      <c r="DE127" s="988"/>
      <c r="DF127" s="989"/>
      <c r="DG127" s="990" t="s">
        <v>128</v>
      </c>
      <c r="DH127" s="991"/>
      <c r="DI127" s="991"/>
      <c r="DJ127" s="991"/>
      <c r="DK127" s="991"/>
      <c r="DL127" s="991" t="s">
        <v>409</v>
      </c>
      <c r="DM127" s="991"/>
      <c r="DN127" s="991"/>
      <c r="DO127" s="991"/>
      <c r="DP127" s="991"/>
      <c r="DQ127" s="991" t="s">
        <v>409</v>
      </c>
      <c r="DR127" s="991"/>
      <c r="DS127" s="991"/>
      <c r="DT127" s="991"/>
      <c r="DU127" s="991"/>
      <c r="DV127" s="992" t="s">
        <v>128</v>
      </c>
      <c r="DW127" s="992"/>
      <c r="DX127" s="992"/>
      <c r="DY127" s="992"/>
      <c r="DZ127" s="993"/>
    </row>
    <row r="128" spans="1:130" s="226" customFormat="1" ht="26.25" customHeight="1" thickBot="1" x14ac:dyDescent="0.25">
      <c r="A128" s="1106" t="s">
        <v>484</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485</v>
      </c>
      <c r="X128" s="1108"/>
      <c r="Y128" s="1108"/>
      <c r="Z128" s="1109"/>
      <c r="AA128" s="1110" t="s">
        <v>409</v>
      </c>
      <c r="AB128" s="1111"/>
      <c r="AC128" s="1111"/>
      <c r="AD128" s="1111"/>
      <c r="AE128" s="1112"/>
      <c r="AF128" s="1113" t="s">
        <v>409</v>
      </c>
      <c r="AG128" s="1111"/>
      <c r="AH128" s="1111"/>
      <c r="AI128" s="1111"/>
      <c r="AJ128" s="1112"/>
      <c r="AK128" s="1113" t="s">
        <v>128</v>
      </c>
      <c r="AL128" s="1111"/>
      <c r="AM128" s="1111"/>
      <c r="AN128" s="1111"/>
      <c r="AO128" s="1112"/>
      <c r="AP128" s="1114"/>
      <c r="AQ128" s="1115"/>
      <c r="AR128" s="1115"/>
      <c r="AS128" s="1115"/>
      <c r="AT128" s="1116"/>
      <c r="AU128" s="228"/>
      <c r="AV128" s="228"/>
      <c r="AW128" s="228"/>
      <c r="AX128" s="961" t="s">
        <v>486</v>
      </c>
      <c r="AY128" s="962"/>
      <c r="AZ128" s="962"/>
      <c r="BA128" s="962"/>
      <c r="BB128" s="962"/>
      <c r="BC128" s="962"/>
      <c r="BD128" s="962"/>
      <c r="BE128" s="963"/>
      <c r="BF128" s="1117" t="s">
        <v>128</v>
      </c>
      <c r="BG128" s="1118"/>
      <c r="BH128" s="1118"/>
      <c r="BI128" s="1118"/>
      <c r="BJ128" s="1118"/>
      <c r="BK128" s="1118"/>
      <c r="BL128" s="1119"/>
      <c r="BM128" s="1117">
        <v>15</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487</v>
      </c>
      <c r="CQ128" s="791"/>
      <c r="CR128" s="791"/>
      <c r="CS128" s="791"/>
      <c r="CT128" s="791"/>
      <c r="CU128" s="791"/>
      <c r="CV128" s="791"/>
      <c r="CW128" s="791"/>
      <c r="CX128" s="791"/>
      <c r="CY128" s="791"/>
      <c r="CZ128" s="791"/>
      <c r="DA128" s="791"/>
      <c r="DB128" s="791"/>
      <c r="DC128" s="791"/>
      <c r="DD128" s="791"/>
      <c r="DE128" s="791"/>
      <c r="DF128" s="1101"/>
      <c r="DG128" s="1102" t="s">
        <v>128</v>
      </c>
      <c r="DH128" s="1103"/>
      <c r="DI128" s="1103"/>
      <c r="DJ128" s="1103"/>
      <c r="DK128" s="1103"/>
      <c r="DL128" s="1103" t="s">
        <v>128</v>
      </c>
      <c r="DM128" s="1103"/>
      <c r="DN128" s="1103"/>
      <c r="DO128" s="1103"/>
      <c r="DP128" s="1103"/>
      <c r="DQ128" s="1103" t="s">
        <v>128</v>
      </c>
      <c r="DR128" s="1103"/>
      <c r="DS128" s="1103"/>
      <c r="DT128" s="1103"/>
      <c r="DU128" s="1103"/>
      <c r="DV128" s="1104" t="s">
        <v>128</v>
      </c>
      <c r="DW128" s="1104"/>
      <c r="DX128" s="1104"/>
      <c r="DY128" s="1104"/>
      <c r="DZ128" s="1105"/>
    </row>
    <row r="129" spans="1:131" s="226" customFormat="1" ht="26.25" customHeight="1" x14ac:dyDescent="0.2">
      <c r="A129" s="999" t="s">
        <v>106</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488</v>
      </c>
      <c r="X129" s="1136"/>
      <c r="Y129" s="1136"/>
      <c r="Z129" s="1137"/>
      <c r="AA129" s="1023">
        <v>1740757</v>
      </c>
      <c r="AB129" s="1024"/>
      <c r="AC129" s="1024"/>
      <c r="AD129" s="1024"/>
      <c r="AE129" s="1025"/>
      <c r="AF129" s="1026">
        <v>1794247</v>
      </c>
      <c r="AG129" s="1024"/>
      <c r="AH129" s="1024"/>
      <c r="AI129" s="1024"/>
      <c r="AJ129" s="1025"/>
      <c r="AK129" s="1026">
        <v>2080305</v>
      </c>
      <c r="AL129" s="1024"/>
      <c r="AM129" s="1024"/>
      <c r="AN129" s="1024"/>
      <c r="AO129" s="1025"/>
      <c r="AP129" s="1138"/>
      <c r="AQ129" s="1139"/>
      <c r="AR129" s="1139"/>
      <c r="AS129" s="1139"/>
      <c r="AT129" s="1140"/>
      <c r="AU129" s="229"/>
      <c r="AV129" s="229"/>
      <c r="AW129" s="229"/>
      <c r="AX129" s="1130" t="s">
        <v>489</v>
      </c>
      <c r="AY129" s="988"/>
      <c r="AZ129" s="988"/>
      <c r="BA129" s="988"/>
      <c r="BB129" s="988"/>
      <c r="BC129" s="988"/>
      <c r="BD129" s="988"/>
      <c r="BE129" s="989"/>
      <c r="BF129" s="1131" t="s">
        <v>490</v>
      </c>
      <c r="BG129" s="1132"/>
      <c r="BH129" s="1132"/>
      <c r="BI129" s="1132"/>
      <c r="BJ129" s="1132"/>
      <c r="BK129" s="1132"/>
      <c r="BL129" s="1133"/>
      <c r="BM129" s="1131">
        <v>20</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99" t="s">
        <v>491</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492</v>
      </c>
      <c r="X130" s="1136"/>
      <c r="Y130" s="1136"/>
      <c r="Z130" s="1137"/>
      <c r="AA130" s="1023">
        <v>237366</v>
      </c>
      <c r="AB130" s="1024"/>
      <c r="AC130" s="1024"/>
      <c r="AD130" s="1024"/>
      <c r="AE130" s="1025"/>
      <c r="AF130" s="1026">
        <v>230839</v>
      </c>
      <c r="AG130" s="1024"/>
      <c r="AH130" s="1024"/>
      <c r="AI130" s="1024"/>
      <c r="AJ130" s="1025"/>
      <c r="AK130" s="1026">
        <v>237736</v>
      </c>
      <c r="AL130" s="1024"/>
      <c r="AM130" s="1024"/>
      <c r="AN130" s="1024"/>
      <c r="AO130" s="1025"/>
      <c r="AP130" s="1138"/>
      <c r="AQ130" s="1139"/>
      <c r="AR130" s="1139"/>
      <c r="AS130" s="1139"/>
      <c r="AT130" s="1140"/>
      <c r="AU130" s="229"/>
      <c r="AV130" s="229"/>
      <c r="AW130" s="229"/>
      <c r="AX130" s="1130" t="s">
        <v>493</v>
      </c>
      <c r="AY130" s="988"/>
      <c r="AZ130" s="988"/>
      <c r="BA130" s="988"/>
      <c r="BB130" s="988"/>
      <c r="BC130" s="988"/>
      <c r="BD130" s="988"/>
      <c r="BE130" s="989"/>
      <c r="BF130" s="1166">
        <v>7.7</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494</v>
      </c>
      <c r="X131" s="1173"/>
      <c r="Y131" s="1173"/>
      <c r="Z131" s="1174"/>
      <c r="AA131" s="1069">
        <v>1503391</v>
      </c>
      <c r="AB131" s="1051"/>
      <c r="AC131" s="1051"/>
      <c r="AD131" s="1051"/>
      <c r="AE131" s="1052"/>
      <c r="AF131" s="1050">
        <v>1563408</v>
      </c>
      <c r="AG131" s="1051"/>
      <c r="AH131" s="1051"/>
      <c r="AI131" s="1051"/>
      <c r="AJ131" s="1052"/>
      <c r="AK131" s="1050">
        <v>1842569</v>
      </c>
      <c r="AL131" s="1051"/>
      <c r="AM131" s="1051"/>
      <c r="AN131" s="1051"/>
      <c r="AO131" s="1052"/>
      <c r="AP131" s="1175"/>
      <c r="AQ131" s="1176"/>
      <c r="AR131" s="1176"/>
      <c r="AS131" s="1176"/>
      <c r="AT131" s="1177"/>
      <c r="AU131" s="229"/>
      <c r="AV131" s="229"/>
      <c r="AW131" s="229"/>
      <c r="AX131" s="1148" t="s">
        <v>495</v>
      </c>
      <c r="AY131" s="791"/>
      <c r="AZ131" s="791"/>
      <c r="BA131" s="791"/>
      <c r="BB131" s="791"/>
      <c r="BC131" s="791"/>
      <c r="BD131" s="791"/>
      <c r="BE131" s="1101"/>
      <c r="BF131" s="1149" t="s">
        <v>490</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55" t="s">
        <v>496</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497</v>
      </c>
      <c r="W132" s="1159"/>
      <c r="X132" s="1159"/>
      <c r="Y132" s="1159"/>
      <c r="Z132" s="1160"/>
      <c r="AA132" s="1161">
        <v>9.1141293250000004</v>
      </c>
      <c r="AB132" s="1162"/>
      <c r="AC132" s="1162"/>
      <c r="AD132" s="1162"/>
      <c r="AE132" s="1163"/>
      <c r="AF132" s="1164">
        <v>7.9219883739999997</v>
      </c>
      <c r="AG132" s="1162"/>
      <c r="AH132" s="1162"/>
      <c r="AI132" s="1162"/>
      <c r="AJ132" s="1163"/>
      <c r="AK132" s="1164">
        <v>6.2341763050000001</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498</v>
      </c>
      <c r="W133" s="1142"/>
      <c r="X133" s="1142"/>
      <c r="Y133" s="1142"/>
      <c r="Z133" s="1143"/>
      <c r="AA133" s="1144">
        <v>8</v>
      </c>
      <c r="AB133" s="1145"/>
      <c r="AC133" s="1145"/>
      <c r="AD133" s="1145"/>
      <c r="AE133" s="1146"/>
      <c r="AF133" s="1144">
        <v>8.4</v>
      </c>
      <c r="AG133" s="1145"/>
      <c r="AH133" s="1145"/>
      <c r="AI133" s="1145"/>
      <c r="AJ133" s="1146"/>
      <c r="AK133" s="1144">
        <v>7.7</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QC5NhM+nbDAc6bCtFmmKgEHPXpnYdueJi6qRpij0SLIb2+R5iNAN0TJLD188fvwMtm+dSPoJ3lToMSAlRPW5uQ==" saltValue="Ycad+i5WJsXeoLrgy46YY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election activeCell="X113" sqref="X113"/>
    </sheetView>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499</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election activeCell="X113" sqref="X113"/>
    </sheetView>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8oaMF7WLIxnqwREwadVM/ROxv3wApwVn1zrj4D4MX8iYV+zL2OejnS0tYbw9oLI+2uaGyRXtk5VrUuIjS5pMxg==" saltValue="1kL65yIS0UwKzATxzvk9e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election activeCell="X113" sqref="X113"/>
    </sheetView>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500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501</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502</v>
      </c>
      <c r="AP7" s="268"/>
      <c r="AQ7" s="269" t="s">
        <v>503</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504</v>
      </c>
      <c r="AQ8" s="275" t="s">
        <v>505</v>
      </c>
      <c r="AR8" s="276" t="s">
        <v>506</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507</v>
      </c>
      <c r="AL9" s="1182"/>
      <c r="AM9" s="1182"/>
      <c r="AN9" s="1183"/>
      <c r="AO9" s="277">
        <v>540734</v>
      </c>
      <c r="AP9" s="277">
        <v>222341</v>
      </c>
      <c r="AQ9" s="278">
        <v>231388</v>
      </c>
      <c r="AR9" s="279">
        <v>-3.9</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508</v>
      </c>
      <c r="AL10" s="1182"/>
      <c r="AM10" s="1182"/>
      <c r="AN10" s="1183"/>
      <c r="AO10" s="280">
        <v>69348</v>
      </c>
      <c r="AP10" s="280">
        <v>28515</v>
      </c>
      <c r="AQ10" s="281">
        <v>33497</v>
      </c>
      <c r="AR10" s="282">
        <v>-14.9</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509</v>
      </c>
      <c r="AL11" s="1182"/>
      <c r="AM11" s="1182"/>
      <c r="AN11" s="1183"/>
      <c r="AO11" s="280" t="s">
        <v>510</v>
      </c>
      <c r="AP11" s="280" t="s">
        <v>510</v>
      </c>
      <c r="AQ11" s="281">
        <v>3588</v>
      </c>
      <c r="AR11" s="282" t="s">
        <v>510</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511</v>
      </c>
      <c r="AL12" s="1182"/>
      <c r="AM12" s="1182"/>
      <c r="AN12" s="1183"/>
      <c r="AO12" s="280" t="s">
        <v>510</v>
      </c>
      <c r="AP12" s="280" t="s">
        <v>510</v>
      </c>
      <c r="AQ12" s="281" t="s">
        <v>510</v>
      </c>
      <c r="AR12" s="282" t="s">
        <v>510</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512</v>
      </c>
      <c r="AL13" s="1182"/>
      <c r="AM13" s="1182"/>
      <c r="AN13" s="1183"/>
      <c r="AO13" s="280" t="s">
        <v>510</v>
      </c>
      <c r="AP13" s="280" t="s">
        <v>510</v>
      </c>
      <c r="AQ13" s="281">
        <v>10932</v>
      </c>
      <c r="AR13" s="282" t="s">
        <v>510</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513</v>
      </c>
      <c r="AL14" s="1182"/>
      <c r="AM14" s="1182"/>
      <c r="AN14" s="1183"/>
      <c r="AO14" s="280">
        <v>36157</v>
      </c>
      <c r="AP14" s="280">
        <v>14867</v>
      </c>
      <c r="AQ14" s="281">
        <v>4261</v>
      </c>
      <c r="AR14" s="282">
        <v>248.9</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514</v>
      </c>
      <c r="AL15" s="1185"/>
      <c r="AM15" s="1185"/>
      <c r="AN15" s="1186"/>
      <c r="AO15" s="280">
        <v>-47345</v>
      </c>
      <c r="AP15" s="280">
        <v>-19468</v>
      </c>
      <c r="AQ15" s="281">
        <v>-17972</v>
      </c>
      <c r="AR15" s="282">
        <v>8.3000000000000007</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186</v>
      </c>
      <c r="AL16" s="1185"/>
      <c r="AM16" s="1185"/>
      <c r="AN16" s="1186"/>
      <c r="AO16" s="280">
        <v>598894</v>
      </c>
      <c r="AP16" s="280">
        <v>246256</v>
      </c>
      <c r="AQ16" s="281">
        <v>265695</v>
      </c>
      <c r="AR16" s="282">
        <v>-7.3</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515</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516</v>
      </c>
      <c r="AP20" s="289" t="s">
        <v>517</v>
      </c>
      <c r="AQ20" s="290" t="s">
        <v>518</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519</v>
      </c>
      <c r="AL21" s="1188"/>
      <c r="AM21" s="1188"/>
      <c r="AN21" s="1189"/>
      <c r="AO21" s="293">
        <v>24.26</v>
      </c>
      <c r="AP21" s="294">
        <v>23.14</v>
      </c>
      <c r="AQ21" s="295">
        <v>1.1200000000000001</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520</v>
      </c>
      <c r="AL22" s="1188"/>
      <c r="AM22" s="1188"/>
      <c r="AN22" s="1189"/>
      <c r="AO22" s="298">
        <v>95.6</v>
      </c>
      <c r="AP22" s="299">
        <v>95.7</v>
      </c>
      <c r="AQ22" s="300">
        <v>-0.1</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78" t="s">
        <v>521</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ht="13.2" x14ac:dyDescent="0.2">
      <c r="A27" s="305"/>
      <c r="AO27" s="258"/>
      <c r="AP27" s="258"/>
      <c r="AQ27" s="258"/>
      <c r="AR27" s="258"/>
      <c r="AS27" s="258"/>
      <c r="AT27" s="258"/>
    </row>
    <row r="28" spans="1:46" ht="16.2" x14ac:dyDescent="0.2">
      <c r="A28" s="259" t="s">
        <v>522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523</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502</v>
      </c>
      <c r="AP30" s="268"/>
      <c r="AQ30" s="269" t="s">
        <v>503</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504</v>
      </c>
      <c r="AQ31" s="275" t="s">
        <v>505</v>
      </c>
      <c r="AR31" s="276" t="s">
        <v>506</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524</v>
      </c>
      <c r="AL32" s="1196"/>
      <c r="AM32" s="1196"/>
      <c r="AN32" s="1197"/>
      <c r="AO32" s="308">
        <v>283852</v>
      </c>
      <c r="AP32" s="308">
        <v>116715</v>
      </c>
      <c r="AQ32" s="309">
        <v>153945</v>
      </c>
      <c r="AR32" s="310">
        <v>-24.2</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525</v>
      </c>
      <c r="AL33" s="1196"/>
      <c r="AM33" s="1196"/>
      <c r="AN33" s="1197"/>
      <c r="AO33" s="308" t="s">
        <v>510</v>
      </c>
      <c r="AP33" s="308" t="s">
        <v>510</v>
      </c>
      <c r="AQ33" s="309" t="s">
        <v>510</v>
      </c>
      <c r="AR33" s="310" t="s">
        <v>510</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526</v>
      </c>
      <c r="AL34" s="1196"/>
      <c r="AM34" s="1196"/>
      <c r="AN34" s="1197"/>
      <c r="AO34" s="308" t="s">
        <v>510</v>
      </c>
      <c r="AP34" s="308" t="s">
        <v>510</v>
      </c>
      <c r="AQ34" s="309">
        <v>4</v>
      </c>
      <c r="AR34" s="310" t="s">
        <v>510</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527</v>
      </c>
      <c r="AL35" s="1196"/>
      <c r="AM35" s="1196"/>
      <c r="AN35" s="1197"/>
      <c r="AO35" s="308">
        <v>62754</v>
      </c>
      <c r="AP35" s="308">
        <v>25803</v>
      </c>
      <c r="AQ35" s="309">
        <v>31105</v>
      </c>
      <c r="AR35" s="310">
        <v>-17</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528</v>
      </c>
      <c r="AL36" s="1196"/>
      <c r="AM36" s="1196"/>
      <c r="AN36" s="1197"/>
      <c r="AO36" s="308">
        <v>5999</v>
      </c>
      <c r="AP36" s="308">
        <v>2467</v>
      </c>
      <c r="AQ36" s="309">
        <v>3257</v>
      </c>
      <c r="AR36" s="310">
        <v>-24.3</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529</v>
      </c>
      <c r="AL37" s="1196"/>
      <c r="AM37" s="1196"/>
      <c r="AN37" s="1197"/>
      <c r="AO37" s="308" t="s">
        <v>510</v>
      </c>
      <c r="AP37" s="308" t="s">
        <v>510</v>
      </c>
      <c r="AQ37" s="309">
        <v>1590</v>
      </c>
      <c r="AR37" s="310" t="s">
        <v>510</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530</v>
      </c>
      <c r="AL38" s="1199"/>
      <c r="AM38" s="1199"/>
      <c r="AN38" s="1200"/>
      <c r="AO38" s="311" t="s">
        <v>510</v>
      </c>
      <c r="AP38" s="311" t="s">
        <v>510</v>
      </c>
      <c r="AQ38" s="312">
        <v>20</v>
      </c>
      <c r="AR38" s="300" t="s">
        <v>510</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531</v>
      </c>
      <c r="AL39" s="1199"/>
      <c r="AM39" s="1199"/>
      <c r="AN39" s="1200"/>
      <c r="AO39" s="308" t="s">
        <v>510</v>
      </c>
      <c r="AP39" s="308" t="s">
        <v>510</v>
      </c>
      <c r="AQ39" s="309">
        <v>-7358</v>
      </c>
      <c r="AR39" s="310" t="s">
        <v>510</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532</v>
      </c>
      <c r="AL40" s="1196"/>
      <c r="AM40" s="1196"/>
      <c r="AN40" s="1197"/>
      <c r="AO40" s="308">
        <v>-237736</v>
      </c>
      <c r="AP40" s="308">
        <v>-97753</v>
      </c>
      <c r="AQ40" s="309">
        <v>-130450</v>
      </c>
      <c r="AR40" s="310">
        <v>-25.1</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297</v>
      </c>
      <c r="AL41" s="1202"/>
      <c r="AM41" s="1202"/>
      <c r="AN41" s="1203"/>
      <c r="AO41" s="308">
        <v>114869</v>
      </c>
      <c r="AP41" s="308">
        <v>47232</v>
      </c>
      <c r="AQ41" s="309">
        <v>52112</v>
      </c>
      <c r="AR41" s="310">
        <v>-9.4</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533</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534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535</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502</v>
      </c>
      <c r="AN49" s="1192" t="s">
        <v>536</v>
      </c>
      <c r="AO49" s="1193"/>
      <c r="AP49" s="1193"/>
      <c r="AQ49" s="1193"/>
      <c r="AR49" s="1194"/>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537</v>
      </c>
      <c r="AO50" s="325" t="s">
        <v>538</v>
      </c>
      <c r="AP50" s="326" t="s">
        <v>539</v>
      </c>
      <c r="AQ50" s="327" t="s">
        <v>540</v>
      </c>
      <c r="AR50" s="328" t="s">
        <v>541</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542</v>
      </c>
      <c r="AL51" s="321"/>
      <c r="AM51" s="329">
        <v>2576841</v>
      </c>
      <c r="AN51" s="330">
        <v>948414</v>
      </c>
      <c r="AO51" s="331">
        <v>8.8000000000000007</v>
      </c>
      <c r="AP51" s="332">
        <v>317319</v>
      </c>
      <c r="AQ51" s="333">
        <v>2.2999999999999998</v>
      </c>
      <c r="AR51" s="334">
        <v>6.5</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543</v>
      </c>
      <c r="AM52" s="337">
        <v>267601</v>
      </c>
      <c r="AN52" s="338">
        <v>98491</v>
      </c>
      <c r="AO52" s="339">
        <v>10.5</v>
      </c>
      <c r="AP52" s="340">
        <v>164214</v>
      </c>
      <c r="AQ52" s="341">
        <v>4.2</v>
      </c>
      <c r="AR52" s="342">
        <v>6.3</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544</v>
      </c>
      <c r="AL53" s="321"/>
      <c r="AM53" s="329">
        <v>1770596</v>
      </c>
      <c r="AN53" s="330">
        <v>667142</v>
      </c>
      <c r="AO53" s="331">
        <v>-29.7</v>
      </c>
      <c r="AP53" s="332">
        <v>289738</v>
      </c>
      <c r="AQ53" s="333">
        <v>-8.6999999999999993</v>
      </c>
      <c r="AR53" s="334">
        <v>-21</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543</v>
      </c>
      <c r="AM54" s="337">
        <v>572240</v>
      </c>
      <c r="AN54" s="338">
        <v>215614</v>
      </c>
      <c r="AO54" s="339">
        <v>118.9</v>
      </c>
      <c r="AP54" s="340">
        <v>156238</v>
      </c>
      <c r="AQ54" s="341">
        <v>-4.9000000000000004</v>
      </c>
      <c r="AR54" s="342">
        <v>123.8</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545</v>
      </c>
      <c r="AL55" s="321"/>
      <c r="AM55" s="329">
        <v>2083776</v>
      </c>
      <c r="AN55" s="330">
        <v>808605</v>
      </c>
      <c r="AO55" s="331">
        <v>21.2</v>
      </c>
      <c r="AP55" s="332">
        <v>316937</v>
      </c>
      <c r="AQ55" s="333">
        <v>9.4</v>
      </c>
      <c r="AR55" s="334">
        <v>11.8</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543</v>
      </c>
      <c r="AM56" s="337">
        <v>461392</v>
      </c>
      <c r="AN56" s="338">
        <v>179042</v>
      </c>
      <c r="AO56" s="339">
        <v>-17</v>
      </c>
      <c r="AP56" s="340">
        <v>199150</v>
      </c>
      <c r="AQ56" s="341">
        <v>27.5</v>
      </c>
      <c r="AR56" s="342">
        <v>-44.5</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546</v>
      </c>
      <c r="AL57" s="321"/>
      <c r="AM57" s="329">
        <v>2867880</v>
      </c>
      <c r="AN57" s="330">
        <v>1136694</v>
      </c>
      <c r="AO57" s="331">
        <v>40.6</v>
      </c>
      <c r="AP57" s="332">
        <v>332350</v>
      </c>
      <c r="AQ57" s="333">
        <v>4.9000000000000004</v>
      </c>
      <c r="AR57" s="334">
        <v>35.700000000000003</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543</v>
      </c>
      <c r="AM58" s="337">
        <v>278052</v>
      </c>
      <c r="AN58" s="338">
        <v>110207</v>
      </c>
      <c r="AO58" s="339">
        <v>-38.4</v>
      </c>
      <c r="AP58" s="340">
        <v>200453</v>
      </c>
      <c r="AQ58" s="341">
        <v>0.7</v>
      </c>
      <c r="AR58" s="342">
        <v>-39.1</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547</v>
      </c>
      <c r="AL59" s="321"/>
      <c r="AM59" s="329">
        <v>1018054</v>
      </c>
      <c r="AN59" s="330">
        <v>418608</v>
      </c>
      <c r="AO59" s="331">
        <v>-63.2</v>
      </c>
      <c r="AP59" s="332">
        <v>277467</v>
      </c>
      <c r="AQ59" s="333">
        <v>-16.5</v>
      </c>
      <c r="AR59" s="334">
        <v>-46.7</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543</v>
      </c>
      <c r="AM60" s="337">
        <v>260314</v>
      </c>
      <c r="AN60" s="338">
        <v>107037</v>
      </c>
      <c r="AO60" s="339">
        <v>-2.9</v>
      </c>
      <c r="AP60" s="340">
        <v>128378</v>
      </c>
      <c r="AQ60" s="341">
        <v>-36</v>
      </c>
      <c r="AR60" s="342">
        <v>33.1</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548</v>
      </c>
      <c r="AL61" s="343"/>
      <c r="AM61" s="344">
        <v>2063429</v>
      </c>
      <c r="AN61" s="345">
        <v>795893</v>
      </c>
      <c r="AO61" s="346">
        <v>-4.5</v>
      </c>
      <c r="AP61" s="347">
        <v>306762</v>
      </c>
      <c r="AQ61" s="348">
        <v>-1.7</v>
      </c>
      <c r="AR61" s="334">
        <v>-2.8</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543</v>
      </c>
      <c r="AM62" s="337">
        <v>367920</v>
      </c>
      <c r="AN62" s="338">
        <v>142078</v>
      </c>
      <c r="AO62" s="339">
        <v>14.2</v>
      </c>
      <c r="AP62" s="340">
        <v>169687</v>
      </c>
      <c r="AQ62" s="341">
        <v>-1.7</v>
      </c>
      <c r="AR62" s="342">
        <v>15.9</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Bxnm2VuA+8jUhMqWfE4uQtKCr4OvR8HLN6+K9ktT7VqrSiM2adVhno0AGMRDe6YuQ+40PeKMwEazVGIpKrYRUA==" saltValue="JAI9TwRO3a2tAmbUk7gAS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election activeCell="X113" sqref="X113"/>
    </sheetView>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550</v>
      </c>
    </row>
    <row r="120" spans="125:125" ht="13.5" hidden="1" customHeight="1" x14ac:dyDescent="0.2"/>
    <row r="121" spans="125:125" ht="13.5" hidden="1" customHeight="1" x14ac:dyDescent="0.2">
      <c r="DU121" s="255"/>
    </row>
  </sheetData>
  <sheetProtection algorithmName="SHA-512" hashValue="sA6rHkG5fygiSvZepcxGat8sd2bCEfolGcO9DjKYr5E2rDsdXjRQUWSGPWXm0StLItlk6gSOi+1UA9v8HOhNNA==" saltValue="mKed3ZlFaBVBQp6u1rllu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election activeCell="X113" sqref="X113"/>
    </sheetView>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551</v>
      </c>
    </row>
  </sheetData>
  <sheetProtection algorithmName="SHA-512" hashValue="HM5u6/BYwGA/MKzMT+zWrZGyUy7RhsZWn2kQ/ufgb92Y0Jw54ew15P8dDJT4bFHxWMn4arn1hPOkipu4s4QJ3Q==" saltValue="zWQUJ9xX+Igkibncj2E5D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election activeCell="X113" sqref="X113"/>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2">
      <c r="B47" s="10"/>
      <c r="C47" s="1204" t="s">
        <v>3</v>
      </c>
      <c r="D47" s="1204"/>
      <c r="E47" s="1205"/>
      <c r="F47" s="11">
        <v>43.75</v>
      </c>
      <c r="G47" s="12">
        <v>63.85</v>
      </c>
      <c r="H47" s="12">
        <v>68.66</v>
      </c>
      <c r="I47" s="12">
        <v>67.67</v>
      </c>
      <c r="J47" s="13">
        <v>55.98</v>
      </c>
    </row>
    <row r="48" spans="2:10" ht="57.75" customHeight="1" x14ac:dyDescent="0.2">
      <c r="B48" s="14"/>
      <c r="C48" s="1206" t="s">
        <v>4</v>
      </c>
      <c r="D48" s="1206"/>
      <c r="E48" s="1207"/>
      <c r="F48" s="15">
        <v>9.77</v>
      </c>
      <c r="G48" s="16">
        <v>9.6199999999999992</v>
      </c>
      <c r="H48" s="16">
        <v>2.1</v>
      </c>
      <c r="I48" s="16">
        <v>5.48</v>
      </c>
      <c r="J48" s="17">
        <v>2.72</v>
      </c>
    </row>
    <row r="49" spans="2:10" ht="57.75" customHeight="1" thickBot="1" x14ac:dyDescent="0.25">
      <c r="B49" s="18"/>
      <c r="C49" s="1208" t="s">
        <v>5</v>
      </c>
      <c r="D49" s="1208"/>
      <c r="E49" s="1209"/>
      <c r="F49" s="19" t="s">
        <v>557</v>
      </c>
      <c r="G49" s="20">
        <v>12.64</v>
      </c>
      <c r="H49" s="20" t="s">
        <v>558</v>
      </c>
      <c r="I49" s="20">
        <v>3.44</v>
      </c>
      <c r="J49" s="21" t="s">
        <v>559</v>
      </c>
    </row>
    <row r="50" spans="2:10" ht="13.2" x14ac:dyDescent="0.2"/>
  </sheetData>
  <sheetProtection algorithmName="SHA-512" hashValue="9RJDDPQHu140mnGQ3vnd9tMhDUUQNW9QfEiI3m5159zgGZsoGbS1l3etk/3uwTtmBVdqnPpx/2hdTRdM4mqs8Q==" saltValue="Q0X3CAYFdPCI7mozqnmA0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渡辺 沙彩</cp:lastModifiedBy>
  <cp:lastPrinted>2023-09-29T07:54:21Z</cp:lastPrinted>
  <dcterms:created xsi:type="dcterms:W3CDTF">2023-02-20T04:09:18Z</dcterms:created>
  <dcterms:modified xsi:type="dcterms:W3CDTF">2023-10-31T00:58:42Z</dcterms:modified>
  <cp:category/>
</cp:coreProperties>
</file>