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62.43\share\環境創造センター（本館）\03_個人フォルダ\100 佐藤 大輝\R5\01庁舎等維持管理業務に関すること。\01維持管理契約\20電気供給業務（WTO)\01入札公告\新しいフォルダー\"/>
    </mc:Choice>
  </mc:AlternateContent>
  <bookViews>
    <workbookView xWindow="0" yWindow="0" windowWidth="20988" windowHeight="9072"/>
  </bookViews>
  <sheets>
    <sheet name="内訳書" sheetId="2" r:id="rId1"/>
  </sheets>
  <definedNames>
    <definedName name="_xlnm.Print_Area" localSheetId="0">内訳書!$B$1:$P$39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O19" i="2"/>
  <c r="N20" i="2"/>
  <c r="M20" i="2"/>
  <c r="L20" i="2"/>
  <c r="K20" i="2"/>
  <c r="J20" i="2"/>
  <c r="I20" i="2"/>
  <c r="H20" i="2"/>
  <c r="G20" i="2"/>
  <c r="F20" i="2"/>
  <c r="E20" i="2"/>
  <c r="D20" i="2"/>
  <c r="C20" i="2"/>
  <c r="O21" i="2" l="1"/>
  <c r="N22" i="2"/>
  <c r="M22" i="2"/>
  <c r="L22" i="2"/>
  <c r="K22" i="2"/>
  <c r="J22" i="2"/>
  <c r="I22" i="2"/>
  <c r="H22" i="2"/>
  <c r="G22" i="2"/>
  <c r="F22" i="2"/>
  <c r="E22" i="2"/>
  <c r="D22" i="2"/>
  <c r="F11" i="2"/>
  <c r="F13" i="2" s="1"/>
  <c r="O22" i="2" l="1"/>
  <c r="C25" i="2" s="1"/>
  <c r="O20" i="2"/>
  <c r="F25" i="2" l="1"/>
  <c r="F26" i="2" s="1"/>
  <c r="F27" i="2" s="1"/>
</calcChain>
</file>

<file path=xl/sharedStrings.xml><?xml version="1.0" encoding="utf-8"?>
<sst xmlns="http://schemas.openxmlformats.org/spreadsheetml/2006/main" count="57" uniqueCount="53">
  <si>
    <t>●自動計算された各項目の金額に誤りがないか、必ず検算してください。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3"/>
  </si>
  <si>
    <t>●各料金の単価には、燃料調整費及び再生可能エネルギー発電促進賦課金の額を含みません。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5">
      <t>チョウセイヒ</t>
    </rPh>
    <rPh sb="15" eb="16">
      <t>オヨ</t>
    </rPh>
    <rPh sb="17" eb="19">
      <t>サイセイ</t>
    </rPh>
    <rPh sb="19" eb="21">
      <t>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3"/>
  </si>
  <si>
    <t>●各料金の「○○割引」は該当がある場合、入力してください。</t>
    <rPh sb="1" eb="2">
      <t>カク</t>
    </rPh>
    <rPh sb="2" eb="4">
      <t>リョウキン</t>
    </rPh>
    <rPh sb="8" eb="10">
      <t>ワリビキ</t>
    </rPh>
    <phoneticPr fontId="3"/>
  </si>
  <si>
    <t>●太枠の欄にもれなく入力してください。なお、各単価は小数点以下第二位まで入力できます。</t>
    <rPh sb="1" eb="3">
      <t>フトワク</t>
    </rPh>
    <rPh sb="4" eb="5">
      <t>ラン</t>
    </rPh>
    <rPh sb="10" eb="12">
      <t>ニュウリョク</t>
    </rPh>
    <rPh sb="22" eb="23">
      <t>カク</t>
    </rPh>
    <rPh sb="23" eb="25">
      <t>タンカ</t>
    </rPh>
    <rPh sb="26" eb="29">
      <t>ショウスウテン</t>
    </rPh>
    <rPh sb="29" eb="31">
      <t>イカ</t>
    </rPh>
    <rPh sb="31" eb="32">
      <t>ダイ</t>
    </rPh>
    <rPh sb="32" eb="33">
      <t>2</t>
    </rPh>
    <rPh sb="33" eb="34">
      <t>イ</t>
    </rPh>
    <rPh sb="36" eb="38">
      <t>ニュウリョク</t>
    </rPh>
    <phoneticPr fontId="3"/>
  </si>
  <si>
    <t>円</t>
    <rPh sb="0" eb="1">
      <t>エン</t>
    </rPh>
    <phoneticPr fontId="7"/>
  </si>
  <si>
    <t>（消費税）</t>
    <rPh sb="1" eb="4">
      <t>ショウヒゼイ</t>
    </rPh>
    <phoneticPr fontId="7"/>
  </si>
  <si>
    <t>（税抜額）</t>
    <rPh sb="1" eb="4">
      <t>ゼイヌキガク</t>
    </rPh>
    <phoneticPr fontId="7"/>
  </si>
  <si>
    <t>円≒</t>
    <rPh sb="0" eb="1">
      <t>エン</t>
    </rPh>
    <phoneticPr fontId="7"/>
  </si>
  <si>
    <t>合計</t>
    <rPh sb="0" eb="2">
      <t>ゴウケイ</t>
    </rPh>
    <phoneticPr fontId="7"/>
  </si>
  <si>
    <t>割引後合計（円）</t>
    <rPh sb="0" eb="2">
      <t>ワリビキ</t>
    </rPh>
    <rPh sb="2" eb="3">
      <t>ゴ</t>
    </rPh>
    <rPh sb="3" eb="5">
      <t>ゴウケイ</t>
    </rPh>
    <rPh sb="6" eb="7">
      <t>エン</t>
    </rPh>
    <phoneticPr fontId="7"/>
  </si>
  <si>
    <t>○○割引
（円）</t>
    <rPh sb="2" eb="4">
      <t>ワリビキ</t>
    </rPh>
    <rPh sb="6" eb="7">
      <t>エン</t>
    </rPh>
    <phoneticPr fontId="7"/>
  </si>
  <si>
    <t>電力量料金計
（円）　</t>
    <rPh sb="0" eb="3">
      <t>デンリョクリョウ</t>
    </rPh>
    <rPh sb="3" eb="5">
      <t>リョウキン</t>
    </rPh>
    <rPh sb="5" eb="6">
      <t>ケイ</t>
    </rPh>
    <rPh sb="8" eb="9">
      <t>エン</t>
    </rPh>
    <phoneticPr fontId="7"/>
  </si>
  <si>
    <t>昼間電力量
(kWh)</t>
    <rPh sb="0" eb="2">
      <t>ヒルマ</t>
    </rPh>
    <rPh sb="2" eb="5">
      <t>デンリョクリョウ</t>
    </rPh>
    <phoneticPr fontId="7"/>
  </si>
  <si>
    <t>計</t>
    <rPh sb="0" eb="1">
      <t>ケイ</t>
    </rPh>
    <phoneticPr fontId="3"/>
  </si>
  <si>
    <t>供給期間</t>
    <rPh sb="0" eb="2">
      <t>キョウキュウ</t>
    </rPh>
    <rPh sb="2" eb="4">
      <t>キカン</t>
    </rPh>
    <phoneticPr fontId="3"/>
  </si>
  <si>
    <t>Ｂ：電力量料金</t>
    <rPh sb="2" eb="4">
      <t>デンリョク</t>
    </rPh>
    <rPh sb="4" eb="5">
      <t>リョウ</t>
    </rPh>
    <rPh sb="5" eb="7">
      <t>リョウキン</t>
    </rPh>
    <phoneticPr fontId="3"/>
  </si>
  <si>
    <t>カ＝エ－オ</t>
    <phoneticPr fontId="7"/>
  </si>
  <si>
    <t>オ</t>
    <phoneticPr fontId="7"/>
  </si>
  <si>
    <t>基本料金計
（円）</t>
    <rPh sb="0" eb="2">
      <t>キホン</t>
    </rPh>
    <rPh sb="2" eb="4">
      <t>リョウキン</t>
    </rPh>
    <rPh sb="4" eb="5">
      <t>ケイ</t>
    </rPh>
    <rPh sb="7" eb="8">
      <t>エン</t>
    </rPh>
    <phoneticPr fontId="7"/>
  </si>
  <si>
    <t>エ＝ア×イ×ウ</t>
    <phoneticPr fontId="3"/>
  </si>
  <si>
    <t>契約月数（ヶ月）</t>
    <rPh sb="0" eb="2">
      <t>ケイヤク</t>
    </rPh>
    <rPh sb="2" eb="4">
      <t>ツキスウ</t>
    </rPh>
    <rPh sb="6" eb="7">
      <t>ゲツ</t>
    </rPh>
    <phoneticPr fontId="3"/>
  </si>
  <si>
    <t>ウ</t>
    <phoneticPr fontId="3"/>
  </si>
  <si>
    <t>イ</t>
    <phoneticPr fontId="3"/>
  </si>
  <si>
    <t>契約電力（kW）</t>
    <rPh sb="0" eb="2">
      <t>ケイヤク</t>
    </rPh>
    <rPh sb="2" eb="4">
      <t>デンリョク</t>
    </rPh>
    <phoneticPr fontId="7"/>
  </si>
  <si>
    <t>キ</t>
    <phoneticPr fontId="3"/>
  </si>
  <si>
    <t>基本料金単価
（円／kW）　</t>
    <rPh sb="0" eb="2">
      <t>キホン</t>
    </rPh>
    <rPh sb="2" eb="4">
      <t>リョウキン</t>
    </rPh>
    <rPh sb="4" eb="6">
      <t>タンカ</t>
    </rPh>
    <rPh sb="8" eb="9">
      <t>エン</t>
    </rPh>
    <phoneticPr fontId="7"/>
  </si>
  <si>
    <t>ア</t>
    <phoneticPr fontId="3"/>
  </si>
  <si>
    <t>Ａ：基本料金</t>
    <rPh sb="2" eb="4">
      <t>キホン</t>
    </rPh>
    <rPh sb="4" eb="6">
      <t>リョウキン</t>
    </rPh>
    <phoneticPr fontId="3"/>
  </si>
  <si>
    <t>対象施設</t>
    <rPh sb="0" eb="2">
      <t>タイショウ</t>
    </rPh>
    <rPh sb="2" eb="4">
      <t>シセツ</t>
    </rPh>
    <phoneticPr fontId="3"/>
  </si>
  <si>
    <t>商号または名称</t>
    <rPh sb="0" eb="2">
      <t>ショウゴウ</t>
    </rPh>
    <rPh sb="5" eb="7">
      <t>メイショウ</t>
    </rPh>
    <phoneticPr fontId="7"/>
  </si>
  <si>
    <t>内　訳　書</t>
    <rPh sb="0" eb="1">
      <t>ウチ</t>
    </rPh>
    <rPh sb="2" eb="3">
      <t>ヤク</t>
    </rPh>
    <rPh sb="4" eb="5">
      <t>ショ</t>
    </rPh>
    <phoneticPr fontId="3"/>
  </si>
  <si>
    <t>●内訳書に入力された単価（割引料金を含む）を基に算出した合計（税込）＝基本料金の計＋従量料金の計で、電気需給契約を締結します。必ず正確な単価を入力してください。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5">
      <t>ワリビキ</t>
    </rPh>
    <rPh sb="15" eb="17">
      <t>リョウキン</t>
    </rPh>
    <rPh sb="18" eb="19">
      <t>フク</t>
    </rPh>
    <rPh sb="22" eb="23">
      <t>モト</t>
    </rPh>
    <rPh sb="24" eb="26">
      <t>サンシュツ</t>
    </rPh>
    <rPh sb="28" eb="30">
      <t>ゴウケイ</t>
    </rPh>
    <rPh sb="31" eb="33">
      <t>ゼイコミ</t>
    </rPh>
    <rPh sb="35" eb="37">
      <t>キホン</t>
    </rPh>
    <rPh sb="37" eb="39">
      <t>リョウキン</t>
    </rPh>
    <rPh sb="40" eb="41">
      <t>ケイ</t>
    </rPh>
    <rPh sb="42" eb="44">
      <t>ジュウリョウ</t>
    </rPh>
    <rPh sb="44" eb="46">
      <t>リョウキン</t>
    </rPh>
    <rPh sb="47" eb="48">
      <t>ケイ</t>
    </rPh>
    <rPh sb="50" eb="52">
      <t>デンキ</t>
    </rPh>
    <rPh sb="52" eb="54">
      <t>ジュキュウ</t>
    </rPh>
    <rPh sb="54" eb="56">
      <t>ケイヤク</t>
    </rPh>
    <rPh sb="57" eb="59">
      <t>テイケツ</t>
    </rPh>
    <rPh sb="63" eb="64">
      <t>カナラ</t>
    </rPh>
    <rPh sb="65" eb="67">
      <t>セイカク</t>
    </rPh>
    <rPh sb="68" eb="70">
      <t>タンカ</t>
    </rPh>
    <rPh sb="71" eb="73">
      <t>ニュウリョク</t>
    </rPh>
    <phoneticPr fontId="3"/>
  </si>
  <si>
    <t>電力量料金単価
（円／kWh）　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11"/>
  </si>
  <si>
    <t>ク</t>
    <phoneticPr fontId="7"/>
  </si>
  <si>
    <t>ケ＝キ×ク</t>
    <phoneticPr fontId="7"/>
  </si>
  <si>
    <t>コ</t>
    <phoneticPr fontId="7"/>
  </si>
  <si>
    <t>サ＝ケ－コ</t>
    <phoneticPr fontId="7"/>
  </si>
  <si>
    <t>シ＝カ＋サ（1円未満切捨て）</t>
    <rPh sb="7" eb="8">
      <t>エン</t>
    </rPh>
    <rPh sb="8" eb="10">
      <t>ミマン</t>
    </rPh>
    <rPh sb="10" eb="12">
      <t>キリス</t>
    </rPh>
    <phoneticPr fontId="7"/>
  </si>
  <si>
    <t>ス＝シ×10/110（1円未満切捨て）</t>
    <rPh sb="12" eb="15">
      <t>エンミマン</t>
    </rPh>
    <rPh sb="15" eb="16">
      <t>キ</t>
    </rPh>
    <rPh sb="16" eb="17">
      <t>ス</t>
    </rPh>
    <phoneticPr fontId="7"/>
  </si>
  <si>
    <r>
      <t>セ＝シ－ス　</t>
    </r>
    <r>
      <rPr>
        <b/>
        <sz val="14"/>
        <color rgb="FFFF0000"/>
        <rFont val="ＭＳ 明朝"/>
        <family val="1"/>
        <charset val="128"/>
      </rPr>
      <t>→入札書に記載</t>
    </r>
    <rPh sb="7" eb="10">
      <t>ニュウサツショ</t>
    </rPh>
    <rPh sb="11" eb="13">
      <t>キサイ</t>
    </rPh>
    <phoneticPr fontId="7"/>
  </si>
  <si>
    <t>福島県環境創造センター</t>
    <rPh sb="3" eb="7">
      <t>カンキョウソウゾウ</t>
    </rPh>
    <phoneticPr fontId="3"/>
  </si>
  <si>
    <t>令和6年3月</t>
    <rPh sb="0" eb="2">
      <t>レイワ</t>
    </rPh>
    <rPh sb="3" eb="4">
      <t>ネン</t>
    </rPh>
    <rPh sb="5" eb="6">
      <t>ガツ</t>
    </rPh>
    <phoneticPr fontId="3"/>
  </si>
  <si>
    <t>令和6年4月</t>
    <rPh sb="0" eb="2">
      <t>レイワ</t>
    </rPh>
    <rPh sb="3" eb="4">
      <t>ネン</t>
    </rPh>
    <rPh sb="5" eb="6">
      <t>ガツ</t>
    </rPh>
    <phoneticPr fontId="3"/>
  </si>
  <si>
    <t>令和6年5月</t>
    <rPh sb="0" eb="2">
      <t>レイワ</t>
    </rPh>
    <rPh sb="3" eb="4">
      <t>ネン</t>
    </rPh>
    <rPh sb="5" eb="6">
      <t>ガツ</t>
    </rPh>
    <phoneticPr fontId="3"/>
  </si>
  <si>
    <t>令和6年6月</t>
    <rPh sb="0" eb="2">
      <t>レイワ</t>
    </rPh>
    <rPh sb="3" eb="4">
      <t>ネン</t>
    </rPh>
    <rPh sb="5" eb="6">
      <t>ガツ</t>
    </rPh>
    <phoneticPr fontId="3"/>
  </si>
  <si>
    <t>令和6年7月</t>
    <rPh sb="0" eb="2">
      <t>レイワ</t>
    </rPh>
    <rPh sb="3" eb="4">
      <t>ネン</t>
    </rPh>
    <rPh sb="5" eb="6">
      <t>ガツ</t>
    </rPh>
    <phoneticPr fontId="3"/>
  </si>
  <si>
    <t>令和6年8月</t>
    <rPh sb="0" eb="2">
      <t>レイワ</t>
    </rPh>
    <rPh sb="3" eb="4">
      <t>ネン</t>
    </rPh>
    <rPh sb="5" eb="6">
      <t>ガツ</t>
    </rPh>
    <phoneticPr fontId="3"/>
  </si>
  <si>
    <t>令和6年9月</t>
    <rPh sb="0" eb="2">
      <t>レイワ</t>
    </rPh>
    <rPh sb="3" eb="4">
      <t>ネン</t>
    </rPh>
    <rPh sb="5" eb="6">
      <t>ガツ</t>
    </rPh>
    <phoneticPr fontId="3"/>
  </si>
  <si>
    <t>令和6年10月</t>
    <rPh sb="0" eb="2">
      <t>レイワ</t>
    </rPh>
    <rPh sb="3" eb="4">
      <t>ネン</t>
    </rPh>
    <rPh sb="6" eb="7">
      <t>ガツ</t>
    </rPh>
    <phoneticPr fontId="3"/>
  </si>
  <si>
    <t>令和6年11月</t>
    <rPh sb="0" eb="2">
      <t>レイワ</t>
    </rPh>
    <rPh sb="3" eb="4">
      <t>ネン</t>
    </rPh>
    <rPh sb="6" eb="7">
      <t>ガツ</t>
    </rPh>
    <phoneticPr fontId="3"/>
  </si>
  <si>
    <t>令和6年12月</t>
    <rPh sb="0" eb="2">
      <t>レイワ</t>
    </rPh>
    <rPh sb="3" eb="4">
      <t>ネン</t>
    </rPh>
    <rPh sb="6" eb="7">
      <t>ガツ</t>
    </rPh>
    <phoneticPr fontId="3"/>
  </si>
  <si>
    <t>令和7年1月</t>
    <rPh sb="0" eb="2">
      <t>レイワ</t>
    </rPh>
    <rPh sb="3" eb="4">
      <t>ネン</t>
    </rPh>
    <rPh sb="5" eb="6">
      <t>ガツ</t>
    </rPh>
    <phoneticPr fontId="3"/>
  </si>
  <si>
    <t>令和7年2月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</si>
</sst>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.000_ ;[Red]\-#,##0.000\ "/>
  </numFmts>
  <fonts count="16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2" fillId="2" borderId="0" xfId="2" applyNumberFormat="1" applyFont="1" applyFill="1" applyBorder="1" applyAlignment="1">
      <alignment vertical="center"/>
    </xf>
    <xf numFmtId="38" fontId="6" fillId="0" borderId="0" xfId="1" applyFont="1">
      <alignment vertical="center"/>
    </xf>
    <xf numFmtId="0" fontId="2" fillId="0" borderId="0" xfId="0" applyFont="1" applyAlignment="1">
      <alignment horizontal="distributed" vertical="center"/>
    </xf>
    <xf numFmtId="40" fontId="2" fillId="0" borderId="1" xfId="0" applyNumberFormat="1" applyFont="1" applyBorder="1">
      <alignment vertical="center"/>
    </xf>
    <xf numFmtId="40" fontId="2" fillId="0" borderId="2" xfId="1" applyNumberFormat="1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0" fontId="2" fillId="0" borderId="5" xfId="1" applyNumberFormat="1" applyFont="1" applyBorder="1">
      <alignment vertical="center"/>
    </xf>
    <xf numFmtId="0" fontId="2" fillId="0" borderId="8" xfId="0" applyFont="1" applyBorder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13" fillId="0" borderId="7" xfId="1" applyNumberFormat="1" applyFont="1" applyFill="1" applyBorder="1">
      <alignment vertical="center"/>
    </xf>
    <xf numFmtId="38" fontId="13" fillId="0" borderId="1" xfId="0" applyNumberFormat="1" applyFont="1" applyFill="1" applyBorder="1">
      <alignment vertical="center"/>
    </xf>
    <xf numFmtId="0" fontId="2" fillId="3" borderId="0" xfId="0" applyFont="1" applyFill="1" applyAlignment="1">
      <alignment horizontal="right" vertical="center"/>
    </xf>
    <xf numFmtId="38" fontId="2" fillId="3" borderId="0" xfId="2" applyNumberFormat="1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15" fillId="0" borderId="0" xfId="0" applyFont="1">
      <alignment vertical="center"/>
    </xf>
    <xf numFmtId="2" fontId="9" fillId="4" borderId="9" xfId="0" applyNumberFormat="1" applyFont="1" applyFill="1" applyBorder="1">
      <alignment vertical="center"/>
    </xf>
    <xf numFmtId="2" fontId="2" fillId="4" borderId="5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0" fontId="2" fillId="0" borderId="19" xfId="1" applyNumberFormat="1" applyFont="1" applyBorder="1">
      <alignment vertical="center"/>
    </xf>
    <xf numFmtId="40" fontId="2" fillId="0" borderId="18" xfId="1" applyNumberFormat="1" applyFont="1" applyBorder="1">
      <alignment vertical="center"/>
    </xf>
    <xf numFmtId="0" fontId="2" fillId="0" borderId="4" xfId="0" applyNumberFormat="1" applyFont="1" applyBorder="1">
      <alignment vertical="center"/>
    </xf>
    <xf numFmtId="0" fontId="2" fillId="0" borderId="17" xfId="0" applyNumberFormat="1" applyFont="1" applyBorder="1">
      <alignment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38" fontId="6" fillId="3" borderId="1" xfId="1" applyFont="1" applyFill="1" applyBorder="1">
      <alignment vertical="center"/>
    </xf>
    <xf numFmtId="2" fontId="9" fillId="4" borderId="23" xfId="0" applyNumberFormat="1" applyFont="1" applyFill="1" applyBorder="1">
      <alignment vertical="center"/>
    </xf>
    <xf numFmtId="2" fontId="9" fillId="4" borderId="22" xfId="0" applyNumberFormat="1" applyFont="1" applyFill="1" applyBorder="1">
      <alignment vertical="center"/>
    </xf>
    <xf numFmtId="2" fontId="2" fillId="4" borderId="19" xfId="0" applyNumberFormat="1" applyFont="1" applyFill="1" applyBorder="1">
      <alignment vertical="center"/>
    </xf>
    <xf numFmtId="2" fontId="2" fillId="4" borderId="18" xfId="0" applyNumberFormat="1" applyFont="1" applyFill="1" applyBorder="1">
      <alignment vertical="center"/>
    </xf>
    <xf numFmtId="38" fontId="6" fillId="0" borderId="1" xfId="1" applyFont="1" applyBorder="1">
      <alignment vertical="center"/>
    </xf>
    <xf numFmtId="40" fontId="2" fillId="0" borderId="15" xfId="1" applyNumberFormat="1" applyFont="1" applyBorder="1">
      <alignment vertical="center"/>
    </xf>
    <xf numFmtId="40" fontId="2" fillId="0" borderId="14" xfId="1" applyNumberFormat="1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38" fontId="6" fillId="2" borderId="1" xfId="2" applyNumberFormat="1" applyFont="1" applyFill="1" applyBorder="1" applyAlignment="1">
      <alignment horizontal="right" vertical="center"/>
    </xf>
    <xf numFmtId="0" fontId="2" fillId="0" borderId="21" xfId="0" applyNumberFormat="1" applyFont="1" applyBorder="1">
      <alignment vertical="center"/>
    </xf>
    <xf numFmtId="0" fontId="2" fillId="0" borderId="20" xfId="0" applyNumberFormat="1" applyFont="1" applyBorder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tabSelected="1" view="pageLayout" topLeftCell="A20" zoomScale="80" zoomScaleNormal="60" zoomScalePageLayoutView="80" workbookViewId="0">
      <selection activeCell="N20" sqref="N20"/>
    </sheetView>
  </sheetViews>
  <sheetFormatPr defaultColWidth="9" defaultRowHeight="13.2" x14ac:dyDescent="0.45"/>
  <cols>
    <col min="1" max="1" width="9" style="1"/>
    <col min="2" max="9" width="13.59765625" style="1" customWidth="1"/>
    <col min="10" max="10" width="15.59765625" style="1" customWidth="1"/>
    <col min="11" max="14" width="13.59765625" style="1" customWidth="1"/>
    <col min="15" max="15" width="15.59765625" style="1" customWidth="1"/>
    <col min="16" max="16" width="13.59765625" style="1" customWidth="1"/>
    <col min="17" max="17" width="15.59765625" style="1" customWidth="1"/>
    <col min="18" max="18" width="12.59765625" style="1" customWidth="1"/>
    <col min="19" max="16384" width="9" style="1"/>
  </cols>
  <sheetData>
    <row r="1" spans="2:18" ht="23.4" x14ac:dyDescent="0.45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0"/>
      <c r="R1" s="20"/>
    </row>
    <row r="2" spans="2:18" ht="19.8" thickBot="1" x14ac:dyDescent="0.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19.8" thickBot="1" x14ac:dyDescent="0.5">
      <c r="B3" s="32" t="s">
        <v>29</v>
      </c>
      <c r="C3" s="33"/>
      <c r="D3" s="34"/>
      <c r="E3" s="35"/>
      <c r="F3" s="35"/>
      <c r="G3" s="36"/>
    </row>
    <row r="5" spans="2:18" ht="16.2" x14ac:dyDescent="0.45">
      <c r="C5" s="21" t="s">
        <v>28</v>
      </c>
      <c r="D5" s="18" t="s">
        <v>40</v>
      </c>
    </row>
    <row r="7" spans="2:18" ht="16.8" thickBot="1" x14ac:dyDescent="0.5">
      <c r="C7" s="37" t="s">
        <v>27</v>
      </c>
      <c r="D7" s="37"/>
      <c r="E7" s="37"/>
      <c r="F7" s="38"/>
      <c r="G7" s="38"/>
    </row>
    <row r="8" spans="2:18" ht="19.8" thickBot="1" x14ac:dyDescent="0.5">
      <c r="C8" s="43" t="s">
        <v>25</v>
      </c>
      <c r="D8" s="44"/>
      <c r="E8" s="45"/>
      <c r="F8" s="50"/>
      <c r="G8" s="51"/>
      <c r="H8" s="1" t="s">
        <v>26</v>
      </c>
    </row>
    <row r="9" spans="2:18" ht="13.2" customHeight="1" x14ac:dyDescent="0.45">
      <c r="C9" s="46" t="s">
        <v>23</v>
      </c>
      <c r="D9" s="47"/>
      <c r="E9" s="48"/>
      <c r="F9" s="63">
        <v>1000</v>
      </c>
      <c r="G9" s="64"/>
      <c r="H9" s="1" t="s">
        <v>22</v>
      </c>
    </row>
    <row r="10" spans="2:18" ht="13.2" customHeight="1" x14ac:dyDescent="0.45">
      <c r="C10" s="46" t="s">
        <v>20</v>
      </c>
      <c r="D10" s="47"/>
      <c r="E10" s="48"/>
      <c r="F10" s="41">
        <v>12</v>
      </c>
      <c r="G10" s="42"/>
      <c r="H10" s="1" t="s">
        <v>21</v>
      </c>
    </row>
    <row r="11" spans="2:18" ht="13.2" customHeight="1" x14ac:dyDescent="0.45">
      <c r="C11" s="46" t="s">
        <v>18</v>
      </c>
      <c r="D11" s="47"/>
      <c r="E11" s="48"/>
      <c r="F11" s="39">
        <f>F8*F9*F10</f>
        <v>0</v>
      </c>
      <c r="G11" s="40"/>
      <c r="H11" s="1" t="s">
        <v>19</v>
      </c>
    </row>
    <row r="12" spans="2:18" ht="13.2" customHeight="1" x14ac:dyDescent="0.45">
      <c r="C12" s="46" t="s">
        <v>10</v>
      </c>
      <c r="D12" s="47"/>
      <c r="E12" s="48"/>
      <c r="F12" s="52"/>
      <c r="G12" s="53"/>
      <c r="H12" s="1" t="s">
        <v>17</v>
      </c>
    </row>
    <row r="13" spans="2:18" ht="13.2" customHeight="1" x14ac:dyDescent="0.45">
      <c r="C13" s="65" t="s">
        <v>9</v>
      </c>
      <c r="D13" s="66"/>
      <c r="E13" s="67"/>
      <c r="F13" s="55">
        <f>IF(F12="",F11,F11-F12)</f>
        <v>0</v>
      </c>
      <c r="G13" s="56"/>
      <c r="H13" s="1" t="s">
        <v>16</v>
      </c>
    </row>
    <row r="16" spans="2:18" ht="17.25" customHeight="1" x14ac:dyDescent="0.45">
      <c r="B16" s="57" t="s">
        <v>15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2:16" ht="13.8" thickBot="1" x14ac:dyDescent="0.5">
      <c r="B17" s="17" t="s">
        <v>14</v>
      </c>
      <c r="C17" s="16" t="s">
        <v>41</v>
      </c>
      <c r="D17" s="16" t="s">
        <v>42</v>
      </c>
      <c r="E17" s="16" t="s">
        <v>43</v>
      </c>
      <c r="F17" s="16" t="s">
        <v>44</v>
      </c>
      <c r="G17" s="16" t="s">
        <v>45</v>
      </c>
      <c r="H17" s="16" t="s">
        <v>46</v>
      </c>
      <c r="I17" s="16" t="s">
        <v>47</v>
      </c>
      <c r="J17" s="16" t="s">
        <v>48</v>
      </c>
      <c r="K17" s="16" t="s">
        <v>49</v>
      </c>
      <c r="L17" s="16" t="s">
        <v>50</v>
      </c>
      <c r="M17" s="16" t="s">
        <v>51</v>
      </c>
      <c r="N17" s="16" t="s">
        <v>52</v>
      </c>
      <c r="O17" s="15" t="s">
        <v>13</v>
      </c>
    </row>
    <row r="18" spans="2:16" ht="35.1" customHeight="1" thickBot="1" x14ac:dyDescent="0.5">
      <c r="B18" s="14" t="s">
        <v>32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3"/>
      <c r="P18" s="1" t="s">
        <v>24</v>
      </c>
    </row>
    <row r="19" spans="2:16" ht="35.1" customHeight="1" x14ac:dyDescent="0.45">
      <c r="B19" s="10" t="s">
        <v>12</v>
      </c>
      <c r="C19" s="23">
        <v>246728</v>
      </c>
      <c r="D19" s="23">
        <v>173849</v>
      </c>
      <c r="E19" s="23">
        <v>146418</v>
      </c>
      <c r="F19" s="23">
        <v>141005</v>
      </c>
      <c r="G19" s="23">
        <v>168295</v>
      </c>
      <c r="H19" s="23">
        <v>178732</v>
      </c>
      <c r="I19" s="23">
        <v>191871</v>
      </c>
      <c r="J19" s="23">
        <v>173186</v>
      </c>
      <c r="K19" s="23">
        <v>180300</v>
      </c>
      <c r="L19" s="23">
        <v>275485</v>
      </c>
      <c r="M19" s="23">
        <v>292327</v>
      </c>
      <c r="N19" s="23">
        <v>263410</v>
      </c>
      <c r="O19" s="24">
        <f>SUM(C19:N19)</f>
        <v>2431606</v>
      </c>
      <c r="P19" s="1" t="s">
        <v>33</v>
      </c>
    </row>
    <row r="20" spans="2:16" ht="35.1" customHeight="1" x14ac:dyDescent="0.45">
      <c r="B20" s="10" t="s">
        <v>11</v>
      </c>
      <c r="C20" s="12">
        <f>C18*C19</f>
        <v>0</v>
      </c>
      <c r="D20" s="12">
        <f t="shared" ref="D20:N20" si="0">D18*D19</f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7">
        <f>SUM(C20:N20)</f>
        <v>0</v>
      </c>
      <c r="P20" s="11" t="s">
        <v>34</v>
      </c>
    </row>
    <row r="21" spans="2:16" ht="35.1" customHeight="1" x14ac:dyDescent="0.45">
      <c r="B21" s="10" t="s">
        <v>10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7">
        <f>SUM(C21:N21)</f>
        <v>0</v>
      </c>
      <c r="P21" s="1" t="s">
        <v>35</v>
      </c>
    </row>
    <row r="22" spans="2:16" ht="30" customHeight="1" x14ac:dyDescent="0.45">
      <c r="B22" s="9" t="s">
        <v>9</v>
      </c>
      <c r="C22" s="8">
        <f>IF(C21="",C20,C20-C21)</f>
        <v>0</v>
      </c>
      <c r="D22" s="8">
        <f t="shared" ref="D22:N22" si="1">IF(D21="",D20,D20-D21)</f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0</v>
      </c>
      <c r="O22" s="7">
        <f>SUM(C22:N22)</f>
        <v>0</v>
      </c>
      <c r="P22" s="1" t="s">
        <v>36</v>
      </c>
    </row>
    <row r="24" spans="2:16" x14ac:dyDescent="0.45">
      <c r="F24" s="28"/>
    </row>
    <row r="25" spans="2:16" ht="16.2" x14ac:dyDescent="0.45">
      <c r="B25" s="1" t="s">
        <v>8</v>
      </c>
      <c r="C25" s="60">
        <f>F13+O22</f>
        <v>0</v>
      </c>
      <c r="D25" s="61"/>
      <c r="E25" s="6" t="s">
        <v>7</v>
      </c>
      <c r="F25" s="62">
        <f>ROUNDDOWN(C25,0)</f>
        <v>0</v>
      </c>
      <c r="G25" s="62"/>
      <c r="H25" s="4" t="s">
        <v>4</v>
      </c>
      <c r="I25" s="1" t="s">
        <v>37</v>
      </c>
    </row>
    <row r="26" spans="2:16" ht="16.2" x14ac:dyDescent="0.45">
      <c r="C26" s="32" t="s">
        <v>5</v>
      </c>
      <c r="D26" s="32"/>
      <c r="E26" s="32"/>
      <c r="F26" s="54">
        <f>ROUNDDOWN(F25*10/110,0)</f>
        <v>0</v>
      </c>
      <c r="G26" s="54"/>
      <c r="H26" s="4" t="s">
        <v>4</v>
      </c>
      <c r="I26" s="1" t="s">
        <v>38</v>
      </c>
    </row>
    <row r="27" spans="2:16" ht="16.2" x14ac:dyDescent="0.45">
      <c r="C27" s="22"/>
      <c r="D27" s="22"/>
      <c r="E27" s="25" t="s">
        <v>6</v>
      </c>
      <c r="F27" s="49">
        <f>F25-F26</f>
        <v>0</v>
      </c>
      <c r="G27" s="49"/>
      <c r="H27" s="26" t="s">
        <v>4</v>
      </c>
      <c r="I27" s="27" t="s">
        <v>39</v>
      </c>
      <c r="J27" s="27"/>
    </row>
    <row r="28" spans="2:16" ht="16.2" x14ac:dyDescent="0.45">
      <c r="C28" s="21"/>
      <c r="D28" s="21"/>
      <c r="E28" s="21"/>
      <c r="F28" s="5"/>
      <c r="G28" s="5"/>
      <c r="H28" s="4"/>
    </row>
    <row r="30" spans="2:16" ht="14.4" x14ac:dyDescent="0.45">
      <c r="B30" s="2" t="s">
        <v>3</v>
      </c>
    </row>
    <row r="31" spans="2:16" ht="14.4" x14ac:dyDescent="0.45">
      <c r="B31" s="2"/>
    </row>
    <row r="32" spans="2:16" ht="14.4" x14ac:dyDescent="0.45">
      <c r="B32" s="2" t="s">
        <v>2</v>
      </c>
    </row>
    <row r="33" spans="2:2" ht="14.4" x14ac:dyDescent="0.45">
      <c r="B33" s="2"/>
    </row>
    <row r="34" spans="2:2" ht="14.4" x14ac:dyDescent="0.45">
      <c r="B34" s="2" t="s">
        <v>1</v>
      </c>
    </row>
    <row r="35" spans="2:2" ht="14.4" x14ac:dyDescent="0.45">
      <c r="B35" s="2"/>
    </row>
    <row r="36" spans="2:2" ht="14.4" x14ac:dyDescent="0.45">
      <c r="B36" s="3" t="s">
        <v>31</v>
      </c>
    </row>
    <row r="37" spans="2:2" ht="14.4" x14ac:dyDescent="0.45">
      <c r="B37" s="3"/>
    </row>
    <row r="38" spans="2:2" ht="14.4" x14ac:dyDescent="0.45">
      <c r="B38" s="2" t="s">
        <v>0</v>
      </c>
    </row>
    <row r="39" spans="2:2" ht="14.4" x14ac:dyDescent="0.45">
      <c r="B39" s="2"/>
    </row>
  </sheetData>
  <mergeCells count="22">
    <mergeCell ref="F27:G27"/>
    <mergeCell ref="F8:G8"/>
    <mergeCell ref="F12:G12"/>
    <mergeCell ref="C26:E26"/>
    <mergeCell ref="F26:G26"/>
    <mergeCell ref="F13:G13"/>
    <mergeCell ref="B16:O16"/>
    <mergeCell ref="C25:D25"/>
    <mergeCell ref="F25:G25"/>
    <mergeCell ref="F9:G9"/>
    <mergeCell ref="C13:E13"/>
    <mergeCell ref="C12:E12"/>
    <mergeCell ref="B1:P1"/>
    <mergeCell ref="B3:C3"/>
    <mergeCell ref="D3:G3"/>
    <mergeCell ref="C7:G7"/>
    <mergeCell ref="F11:G11"/>
    <mergeCell ref="F10:G10"/>
    <mergeCell ref="C8:E8"/>
    <mergeCell ref="C9:E9"/>
    <mergeCell ref="C10:E10"/>
    <mergeCell ref="C11:E11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&amp;L&amp;"ＭＳ 明朝,標準"&amp;20別紙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浦野 匠</dc:creator>
  <cp:lastModifiedBy>佐藤 大輝</cp:lastModifiedBy>
  <cp:lastPrinted>2022-09-29T11:37:26Z</cp:lastPrinted>
  <dcterms:created xsi:type="dcterms:W3CDTF">2018-08-08T05:54:49Z</dcterms:created>
  <dcterms:modified xsi:type="dcterms:W3CDTF">2023-10-04T09:28:29Z</dcterms:modified>
</cp:coreProperties>
</file>