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namisoma.local\name2\share\建設部\下水道課\業務係\02予算及び決算\04決算\決算統計関係\経営比較分析表\R6.1　公営企業に係る経営比較分析表（令和４年度決算）の分析等について\【経営比較分析表】2022_072125_46_1718\"/>
    </mc:Choice>
  </mc:AlternateContent>
  <workbookProtection workbookAlgorithmName="SHA-512" workbookHashValue="9UhtJjmO1Zsni2l4Kn2A/X2l5WNCqA7g5gGXENWrGSJy8zIRSP1prZRLOTCa30wc0lG/sSiaibcTR3uBbfuSbQ==" workbookSaltValue="GdQ56w9DmnHqFehKC0Je2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<sst xmlns="http://schemas.openxmlformats.org/spreadsheetml/2006/main" count="231" uniqueCount="116">
  <si>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</si>
  <si>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</si>
  <si>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</si>
  <si>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</si>
  <si>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</si>
  <si>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</si>
  <si>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</si>
  <si>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</si>
  <si>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</si>
  <si>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</si>
  <si>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</si>
  <si>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</si>
  <si>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</si>
  <si>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</si>
  <si>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</si>
  <si>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</si>
  <si>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</si>
  <si>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</si>
  <si>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</si>
  <si>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</si>
  <si>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</si>
  <si>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</si>
  <si>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</si>
  <si>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</si>
  <si>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</si>
  <si>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</si>
  <si>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</si>
  <si>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</si>
  <si>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</si>
  <si>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</si>
  <si>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</si>
  <si>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</si>
  <si>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</si>
  <si>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</si>
  <si>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</si>
  <si>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</si>
  <si>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</si>
  <si>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</si>
  <si>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</si>
  <si>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</si>
  <si>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</si>
  <si>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</si>
  <si>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</si>
  <si>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</si>
  <si>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</si>
  <si>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</si>
  <si>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</si>
  <si>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</si>
  <si>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</si>
  <si>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</si>
  <si>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</si>
  <si>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</si>
  <si>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</si>
  <si>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</si>
  <si>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</si>
  <si>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</si>
  <si>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</si>
  <si>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</si>
  <si>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</si>
  <si>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</si>
  <si>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</si>
  <si>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</si>
  <si>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</si>
  <si>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</si>
  <si>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</si>
  <si>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</si>
  <si>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</si>
  <si>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</si>
  <si>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</si>
  <si>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</si>
  <si>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</si>
  <si>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</si>
  <si>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</si>
  <si>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</si>
  <si>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</si>
  <si>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</si>
  <si>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</si>
  <si>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</si>
  <si>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</si>
  <si>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</si>
  <si>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</si>
  <si>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</si>
  <si>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</si>
  <si>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</si>
  <si>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</si>
  <si>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</si>
  <si>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</si>
  <si>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</si>
  <si>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</si>
  <si>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</si>
  <si>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</si>
  <si>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</si>
  <si>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</si>
  <si>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</si>
  <si>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</si>
  <si>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</si>
  <si>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南相馬市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</si>
  <si>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</si>
  <si>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</si>
  <si>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</si>
  <si>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</si>
  <si>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</si>
  <si>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</si>
  <si>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</si>
  <si>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</si>
  <si>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</si>
  <si>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</si>
  <si>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</si>
  <si>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</si>
  <si>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</si>
  <si>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</si>
  <si>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</si>
  <si>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</si>
  <si>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rPr>
        <b/>
        <sz val="11"/>
        <color theme="1"/>
        <rFont val="ＭＳ ゴシック"/>
        <family val="3"/>
        <charset val="128"/>
      </rPr>
      <t>①経常収支比率</t>
    </r>
    <r>
      <rPr>
        <sz val="11"/>
        <color theme="1"/>
        <rFont val="ＭＳ ゴシック"/>
        <family val="3"/>
        <charset val="128"/>
      </rPr>
      <t xml:space="preserve">
　過去5年間、いずれも100％を上回っているものの、令和元年度をピークに年々減少傾向にある。
　主な要因は、使用料収入の減少に加え、物価高騰及びエネルギー価格高騰の影響による電気料など維持管理費の増加によるものである。
</t>
    </r>
    <r>
      <rPr>
        <b/>
        <sz val="11"/>
        <color theme="1"/>
        <rFont val="ＭＳ ゴシック"/>
        <family val="3"/>
        <charset val="128"/>
      </rPr>
      <t>②累積欠損金比率</t>
    </r>
    <r>
      <rPr>
        <sz val="11"/>
        <color theme="1"/>
        <rFont val="ＭＳ ゴシック"/>
        <family val="3"/>
        <charset val="128"/>
      </rPr>
      <t xml:space="preserve">
　東日本大震災及び福島第一原子力発電所事故の影響により、累積欠損金は大きく増加したが、平成26年度以降は毎年純利益を計上しており、令和3年度から利益剰余金の計上に転じている。
</t>
    </r>
    <r>
      <rPr>
        <b/>
        <sz val="11"/>
        <color theme="1"/>
        <rFont val="ＭＳ ゴシック"/>
        <family val="3"/>
        <charset val="128"/>
      </rPr>
      <t>③流動比率</t>
    </r>
    <r>
      <rPr>
        <sz val="11"/>
        <color theme="1"/>
        <rFont val="ＭＳ ゴシック"/>
        <family val="3"/>
        <charset val="128"/>
      </rPr>
      <t xml:space="preserve">
　類似団体平均を大きく上回っており、過去5年間100％を超えていることから、短期的な債務に対する支払能力を有している状況である。
</t>
    </r>
    <r>
      <rPr>
        <b/>
        <sz val="11"/>
        <color theme="1"/>
        <rFont val="ＭＳ ゴシック"/>
        <family val="3"/>
        <charset val="128"/>
      </rPr>
      <t>⑤⑥経費回収率、汚水処理原価</t>
    </r>
    <r>
      <rPr>
        <sz val="11"/>
        <color theme="1"/>
        <rFont val="ＭＳ ゴシック"/>
        <family val="3"/>
        <charset val="128"/>
      </rPr>
      <t xml:space="preserve">
　経費回収率については、過去5年間90％台後半を推移しており、令和4年度は最も高い水準となっている。これは、前年度に比べて使用料単価が上昇したことに対して汚水処理原価が減少したことによるものである。
</t>
    </r>
    <r>
      <rPr>
        <b/>
        <sz val="11"/>
        <color theme="1"/>
        <rFont val="ＭＳ ゴシック"/>
        <family val="3"/>
        <charset val="128"/>
      </rPr>
      <t>⑧水洗化率</t>
    </r>
    <r>
      <rPr>
        <sz val="11"/>
        <color theme="1"/>
        <rFont val="ＭＳ ゴシック"/>
        <family val="3"/>
        <charset val="128"/>
      </rPr>
      <t xml:space="preserve">
　令和4年度は、過去5年間で最も高い比率となっているが、これは水洗便所設置済人口よりも処理区域内人口の減少幅の方が大きかったことに起因している。</t>
    </r>
    <rPh sb="1" eb="3">
      <t>ケイジョウ</t>
    </rPh>
    <rPh sb="3" eb="5">
      <t>シュウシ</t>
    </rPh>
    <rPh sb="5" eb="7">
      <t>ヒリツ</t>
    </rPh>
    <rPh sb="9" eb="11">
      <t>カコ</t>
    </rPh>
    <rPh sb="12" eb="14">
      <t>ネンカン</t>
    </rPh>
    <rPh sb="24" eb="26">
      <t>ウワマワ</t>
    </rPh>
    <rPh sb="34" eb="36">
      <t>レイワ</t>
    </rPh>
    <rPh sb="36" eb="38">
      <t>ガンネン</t>
    </rPh>
    <rPh sb="38" eb="39">
      <t>ド</t>
    </rPh>
    <rPh sb="44" eb="46">
      <t>ネンネン</t>
    </rPh>
    <rPh sb="46" eb="48">
      <t>ゲンショウ</t>
    </rPh>
    <rPh sb="48" eb="50">
      <t>ケイコウ</t>
    </rPh>
    <rPh sb="56" eb="57">
      <t>オモ</t>
    </rPh>
    <rPh sb="58" eb="60">
      <t>ヨウイン</t>
    </rPh>
    <rPh sb="62" eb="65">
      <t>シヨウリョウ</t>
    </rPh>
    <rPh sb="65" eb="67">
      <t>シュウニュウ</t>
    </rPh>
    <rPh sb="68" eb="70">
      <t>ゲンショウ</t>
    </rPh>
    <rPh sb="71" eb="72">
      <t>クワ</t>
    </rPh>
    <rPh sb="74" eb="76">
      <t>ブッカ</t>
    </rPh>
    <rPh sb="76" eb="78">
      <t>コウトウ</t>
    </rPh>
    <rPh sb="78" eb="79">
      <t>オヨ</t>
    </rPh>
    <rPh sb="85" eb="87">
      <t>カカク</t>
    </rPh>
    <rPh sb="87" eb="89">
      <t>コウトウ</t>
    </rPh>
    <rPh sb="90" eb="92">
      <t>エイキョウ</t>
    </rPh>
    <rPh sb="95" eb="97">
      <t>デンキ</t>
    </rPh>
    <rPh sb="97" eb="98">
      <t>リョウ</t>
    </rPh>
    <rPh sb="100" eb="102">
      <t>イジ</t>
    </rPh>
    <rPh sb="102" eb="105">
      <t>カンリヒ</t>
    </rPh>
    <rPh sb="106" eb="108">
      <t>ゾウカ</t>
    </rPh>
    <rPh sb="119" eb="121">
      <t>ルイセキ</t>
    </rPh>
    <rPh sb="121" eb="123">
      <t>ケッソン</t>
    </rPh>
    <rPh sb="123" eb="124">
      <t>キン</t>
    </rPh>
    <rPh sb="124" eb="126">
      <t>ヒリツ</t>
    </rPh>
    <rPh sb="128" eb="129">
      <t>ヒガシ</t>
    </rPh>
    <rPh sb="129" eb="131">
      <t>ニホン</t>
    </rPh>
    <rPh sb="131" eb="134">
      <t>ダイシンサイ</t>
    </rPh>
    <rPh sb="134" eb="135">
      <t>オヨ</t>
    </rPh>
    <rPh sb="136" eb="138">
      <t>フクシマ</t>
    </rPh>
    <rPh sb="138" eb="140">
      <t>ダイイチ</t>
    </rPh>
    <rPh sb="140" eb="143">
      <t>ゲンシリョク</t>
    </rPh>
    <rPh sb="143" eb="145">
      <t>ハツデン</t>
    </rPh>
    <rPh sb="145" eb="146">
      <t>ショ</t>
    </rPh>
    <rPh sb="146" eb="148">
      <t>ジコ</t>
    </rPh>
    <rPh sb="149" eb="151">
      <t>エイキョウ</t>
    </rPh>
    <rPh sb="155" eb="157">
      <t>ルイセキ</t>
    </rPh>
    <rPh sb="157" eb="159">
      <t>ケッソン</t>
    </rPh>
    <rPh sb="159" eb="160">
      <t>キン</t>
    </rPh>
    <rPh sb="161" eb="162">
      <t>オオ</t>
    </rPh>
    <rPh sb="164" eb="166">
      <t>ゾウカ</t>
    </rPh>
    <rPh sb="170" eb="172">
      <t>ヘイセイ</t>
    </rPh>
    <rPh sb="174" eb="176">
      <t>ネンド</t>
    </rPh>
    <rPh sb="176" eb="178">
      <t>イコウ</t>
    </rPh>
    <rPh sb="179" eb="181">
      <t>マイトシ</t>
    </rPh>
    <rPh sb="181" eb="184">
      <t>ジュンリエキ</t>
    </rPh>
    <rPh sb="185" eb="187">
      <t>ケイジョウ</t>
    </rPh>
    <rPh sb="192" eb="194">
      <t>レイワ</t>
    </rPh>
    <rPh sb="195" eb="197">
      <t>ネンド</t>
    </rPh>
    <rPh sb="199" eb="201">
      <t>リエキ</t>
    </rPh>
    <rPh sb="201" eb="204">
      <t>ジョウヨキン</t>
    </rPh>
    <rPh sb="205" eb="207">
      <t>ケイジョウ</t>
    </rPh>
    <rPh sb="208" eb="209">
      <t>テン</t>
    </rPh>
    <rPh sb="216" eb="218">
      <t>リュウドウ</t>
    </rPh>
    <rPh sb="218" eb="220">
      <t>ヒリツ</t>
    </rPh>
    <rPh sb="222" eb="224">
      <t>ルイジ</t>
    </rPh>
    <rPh sb="224" eb="226">
      <t>ダンタイ</t>
    </rPh>
    <rPh sb="226" eb="228">
      <t>ヘイキン</t>
    </rPh>
    <rPh sb="229" eb="230">
      <t>オオ</t>
    </rPh>
    <rPh sb="232" eb="234">
      <t>ウワマワ</t>
    </rPh>
    <rPh sb="239" eb="241">
      <t>カコ</t>
    </rPh>
    <rPh sb="242" eb="244">
      <t>ネンカン</t>
    </rPh>
    <rPh sb="249" eb="250">
      <t>コ</t>
    </rPh>
    <rPh sb="259" eb="262">
      <t>タンキテキ</t>
    </rPh>
    <rPh sb="263" eb="265">
      <t>サイム</t>
    </rPh>
    <rPh sb="266" eb="267">
      <t>タイ</t>
    </rPh>
    <rPh sb="269" eb="271">
      <t>シハライ</t>
    </rPh>
    <rPh sb="271" eb="273">
      <t>ノウリョク</t>
    </rPh>
    <rPh sb="274" eb="275">
      <t>ユウ</t>
    </rPh>
    <rPh sb="279" eb="281">
      <t>ジョウキョウ</t>
    </rPh>
    <rPh sb="288" eb="290">
      <t>ケイヒ</t>
    </rPh>
    <rPh sb="290" eb="292">
      <t>カイシュウ</t>
    </rPh>
    <rPh sb="292" eb="293">
      <t>リツ</t>
    </rPh>
    <rPh sb="294" eb="296">
      <t>オスイ</t>
    </rPh>
    <rPh sb="296" eb="298">
      <t>ショリ</t>
    </rPh>
    <rPh sb="298" eb="300">
      <t>ゲンカ</t>
    </rPh>
    <rPh sb="302" eb="304">
      <t>ケイヒ</t>
    </rPh>
    <rPh sb="304" eb="306">
      <t>カイシュウ</t>
    </rPh>
    <rPh sb="306" eb="307">
      <t>リツ</t>
    </rPh>
    <rPh sb="313" eb="315">
      <t>カコ</t>
    </rPh>
    <rPh sb="316" eb="318">
      <t>ネンカン</t>
    </rPh>
    <rPh sb="321" eb="322">
      <t>ダイ</t>
    </rPh>
    <rPh sb="322" eb="324">
      <t>コウハン</t>
    </rPh>
    <rPh sb="325" eb="327">
      <t>スイイ</t>
    </rPh>
    <rPh sb="332" eb="334">
      <t>レイワ</t>
    </rPh>
    <rPh sb="335" eb="337">
      <t>ネンド</t>
    </rPh>
    <rPh sb="338" eb="339">
      <t>モット</t>
    </rPh>
    <rPh sb="340" eb="341">
      <t>タカ</t>
    </rPh>
    <rPh sb="342" eb="344">
      <t>スイジュン</t>
    </rPh>
    <rPh sb="355" eb="358">
      <t>ゼンネンド</t>
    </rPh>
    <rPh sb="359" eb="360">
      <t>クラ</t>
    </rPh>
    <rPh sb="362" eb="365">
      <t>シヨウリョウ</t>
    </rPh>
    <rPh sb="365" eb="367">
      <t>タンカ</t>
    </rPh>
    <rPh sb="368" eb="370">
      <t>ジョウショウ</t>
    </rPh>
    <rPh sb="375" eb="376">
      <t>タイ</t>
    </rPh>
    <rPh sb="378" eb="380">
      <t>オスイ</t>
    </rPh>
    <rPh sb="380" eb="382">
      <t>ショリ</t>
    </rPh>
    <rPh sb="382" eb="384">
      <t>ゲンカ</t>
    </rPh>
    <rPh sb="385" eb="387">
      <t>ゲンショウ</t>
    </rPh>
    <rPh sb="402" eb="405">
      <t>スイセンカ</t>
    </rPh>
    <rPh sb="405" eb="406">
      <t>リツ</t>
    </rPh>
    <rPh sb="408" eb="410">
      <t>レイワ</t>
    </rPh>
    <rPh sb="411" eb="413">
      <t>ネンド</t>
    </rPh>
    <rPh sb="415" eb="417">
      <t>カコ</t>
    </rPh>
    <rPh sb="418" eb="420">
      <t>ネンカン</t>
    </rPh>
    <rPh sb="421" eb="422">
      <t>モット</t>
    </rPh>
    <rPh sb="423" eb="424">
      <t>タカ</t>
    </rPh>
    <rPh sb="425" eb="427">
      <t>ヒリツ</t>
    </rPh>
    <rPh sb="438" eb="440">
      <t>スイセン</t>
    </rPh>
    <rPh sb="440" eb="442">
      <t>ベンジョ</t>
    </rPh>
    <rPh sb="442" eb="444">
      <t>セッチ</t>
    </rPh>
    <rPh sb="444" eb="445">
      <t>スミ</t>
    </rPh>
    <rPh sb="445" eb="447">
      <t>ジンコウ</t>
    </rPh>
    <rPh sb="450" eb="452">
      <t>ショリ</t>
    </rPh>
    <rPh sb="452" eb="454">
      <t>クイキ</t>
    </rPh>
    <rPh sb="454" eb="455">
      <t>ナイ</t>
    </rPh>
    <rPh sb="455" eb="457">
      <t>ジンコウ</t>
    </rPh>
    <rPh sb="458" eb="460">
      <t>ゲンショウ</t>
    </rPh>
    <rPh sb="460" eb="461">
      <t>ハバ</t>
    </rPh>
    <rPh sb="462" eb="463">
      <t>ホウ</t>
    </rPh>
    <rPh sb="464" eb="465">
      <t>オオ</t>
    </rPh>
    <rPh sb="472" eb="474">
      <t>キイン</t>
    </rPh>
    <phoneticPr fontId="4"/>
  </si>
  <si>
    <r>
      <rPr>
        <b/>
        <sz val="11"/>
        <color theme="1"/>
        <rFont val="ＭＳ ゴシック"/>
        <family val="3"/>
        <charset val="128"/>
      </rPr>
      <t>①有形固定資産減価償却率</t>
    </r>
    <r>
      <rPr>
        <sz val="11"/>
        <color theme="1"/>
        <rFont val="ＭＳ ゴシック"/>
        <family val="3"/>
        <charset val="128"/>
      </rPr>
      <t xml:space="preserve">
　法定耐用年数に近い資産及び法定耐用年数を経過している資産が多いことから、類似団体平均を大きく上回っている。これは、供用開始の早い原町区において老朽化した資産が多いことに起因している。
　また、比率も年々上昇していることから、経常収支比率に注視し、必要に応じて経営改善や投資計画の見直しを行っていく必要がある。
</t>
    </r>
    <r>
      <rPr>
        <b/>
        <sz val="11"/>
        <color theme="1"/>
        <rFont val="ＭＳ ゴシック"/>
        <family val="3"/>
        <charset val="128"/>
      </rPr>
      <t>②③管渠老朽化率、管渠改善率</t>
    </r>
    <r>
      <rPr>
        <sz val="11"/>
        <color theme="1"/>
        <rFont val="ＭＳ ゴシック"/>
        <family val="3"/>
        <charset val="128"/>
      </rPr>
      <t xml:space="preserve">
　管渠老朽化率は年々増加傾向にあり、管渠の老朽化が進んでいる状況を確認することができる。
　現在、下水道ストックマネジメント計画に基づいて優先順位の高い区域から段階的に管渠更生工事等を行っている状況である。</t>
    </r>
    <rPh sb="1" eb="3">
      <t>ユウケイ</t>
    </rPh>
    <rPh sb="3" eb="5">
      <t>コテイ</t>
    </rPh>
    <rPh sb="5" eb="7">
      <t>シサン</t>
    </rPh>
    <rPh sb="7" eb="9">
      <t>ゲンカ</t>
    </rPh>
    <rPh sb="9" eb="11">
      <t>ショウキャク</t>
    </rPh>
    <rPh sb="11" eb="12">
      <t>リツ</t>
    </rPh>
    <rPh sb="14" eb="16">
      <t>ホウテイ</t>
    </rPh>
    <rPh sb="16" eb="18">
      <t>タイヨウ</t>
    </rPh>
    <rPh sb="18" eb="20">
      <t>ネンスウ</t>
    </rPh>
    <rPh sb="21" eb="22">
      <t>チカ</t>
    </rPh>
    <rPh sb="23" eb="25">
      <t>シサン</t>
    </rPh>
    <rPh sb="25" eb="26">
      <t>オヨ</t>
    </rPh>
    <rPh sb="27" eb="29">
      <t>ホウテイ</t>
    </rPh>
    <rPh sb="29" eb="31">
      <t>タイヨウ</t>
    </rPh>
    <rPh sb="31" eb="33">
      <t>ネンスウ</t>
    </rPh>
    <rPh sb="34" eb="36">
      <t>ケイカ</t>
    </rPh>
    <rPh sb="40" eb="42">
      <t>シサン</t>
    </rPh>
    <rPh sb="43" eb="44">
      <t>オオ</t>
    </rPh>
    <rPh sb="50" eb="52">
      <t>ルイジ</t>
    </rPh>
    <rPh sb="52" eb="54">
      <t>ダンタイ</t>
    </rPh>
    <rPh sb="54" eb="56">
      <t>ヘイキン</t>
    </rPh>
    <rPh sb="57" eb="58">
      <t>オオ</t>
    </rPh>
    <rPh sb="60" eb="62">
      <t>ウワマワ</t>
    </rPh>
    <rPh sb="71" eb="73">
      <t>キョウヨウ</t>
    </rPh>
    <rPh sb="73" eb="75">
      <t>カイシ</t>
    </rPh>
    <rPh sb="76" eb="77">
      <t>ハヤ</t>
    </rPh>
    <rPh sb="78" eb="81">
      <t>ハラマチク</t>
    </rPh>
    <rPh sb="85" eb="88">
      <t>ロウキュウカ</t>
    </rPh>
    <rPh sb="90" eb="92">
      <t>シサン</t>
    </rPh>
    <rPh sb="93" eb="94">
      <t>オオ</t>
    </rPh>
    <rPh sb="98" eb="100">
      <t>キイン</t>
    </rPh>
    <rPh sb="110" eb="112">
      <t>ヒリツ</t>
    </rPh>
    <rPh sb="113" eb="115">
      <t>ネンネン</t>
    </rPh>
    <rPh sb="115" eb="117">
      <t>ジョウショウ</t>
    </rPh>
    <rPh sb="126" eb="128">
      <t>ケイジョウ</t>
    </rPh>
    <rPh sb="128" eb="130">
      <t>シュウシ</t>
    </rPh>
    <rPh sb="130" eb="132">
      <t>ヒリツ</t>
    </rPh>
    <rPh sb="133" eb="135">
      <t>チュウシ</t>
    </rPh>
    <rPh sb="137" eb="139">
      <t>ヒツヨウ</t>
    </rPh>
    <rPh sb="140" eb="141">
      <t>オウ</t>
    </rPh>
    <rPh sb="143" eb="145">
      <t>ケイエイ</t>
    </rPh>
    <rPh sb="145" eb="147">
      <t>カイゼン</t>
    </rPh>
    <rPh sb="148" eb="150">
      <t>トウシ</t>
    </rPh>
    <rPh sb="150" eb="152">
      <t>ケイカク</t>
    </rPh>
    <rPh sb="153" eb="155">
      <t>ミナオ</t>
    </rPh>
    <rPh sb="157" eb="158">
      <t>オコナ</t>
    </rPh>
    <rPh sb="162" eb="164">
      <t>ヒツヨウ</t>
    </rPh>
    <rPh sb="171" eb="173">
      <t>カンキョ</t>
    </rPh>
    <rPh sb="173" eb="176">
      <t>ロウキュウカ</t>
    </rPh>
    <rPh sb="176" eb="177">
      <t>リツ</t>
    </rPh>
    <rPh sb="178" eb="180">
      <t>カンキョ</t>
    </rPh>
    <rPh sb="180" eb="182">
      <t>カイゼン</t>
    </rPh>
    <rPh sb="182" eb="183">
      <t>リツ</t>
    </rPh>
    <rPh sb="185" eb="187">
      <t>カンキョ</t>
    </rPh>
    <rPh sb="187" eb="190">
      <t>ロウキュウカ</t>
    </rPh>
    <rPh sb="190" eb="191">
      <t>リツ</t>
    </rPh>
    <rPh sb="192" eb="194">
      <t>ネンネン</t>
    </rPh>
    <rPh sb="194" eb="196">
      <t>ゾウカ</t>
    </rPh>
    <rPh sb="196" eb="198">
      <t>ケイコウ</t>
    </rPh>
    <rPh sb="202" eb="204">
      <t>カンキョ</t>
    </rPh>
    <rPh sb="205" eb="208">
      <t>ロウキュウカ</t>
    </rPh>
    <rPh sb="209" eb="210">
      <t>スス</t>
    </rPh>
    <rPh sb="214" eb="216">
      <t>ジョウキョウ</t>
    </rPh>
    <rPh sb="217" eb="219">
      <t>カクニン</t>
    </rPh>
    <rPh sb="230" eb="232">
      <t>ゲンザイ</t>
    </rPh>
    <rPh sb="233" eb="236">
      <t>ゲスイドウ</t>
    </rPh>
    <rPh sb="246" eb="248">
      <t>ケイカク</t>
    </rPh>
    <rPh sb="249" eb="250">
      <t>モト</t>
    </rPh>
    <rPh sb="253" eb="255">
      <t>ユウセン</t>
    </rPh>
    <rPh sb="255" eb="257">
      <t>ジュンイ</t>
    </rPh>
    <rPh sb="258" eb="259">
      <t>タカ</t>
    </rPh>
    <rPh sb="260" eb="262">
      <t>クイキ</t>
    </rPh>
    <rPh sb="264" eb="267">
      <t>ダンカイテキ</t>
    </rPh>
    <rPh sb="268" eb="270">
      <t>カンキョ</t>
    </rPh>
    <rPh sb="270" eb="272">
      <t>コウセイ</t>
    </rPh>
    <rPh sb="272" eb="274">
      <t>コウジ</t>
    </rPh>
    <rPh sb="274" eb="275">
      <t>トウ</t>
    </rPh>
    <rPh sb="276" eb="277">
      <t>オコナ</t>
    </rPh>
    <rPh sb="281" eb="283">
      <t>ジョウキョウ</t>
    </rPh>
    <phoneticPr fontId="4"/>
  </si>
  <si>
    <t>　本市の公共下水道事業は、東日本大震災及び福島第一原子力発電所事故の影響により、財政状況が著しく悪化したが、平成26年度以降は毎年経常利益・純利益を計上しており、累積欠損金比率も0％となったことから、概ね良好な経営状況であると捉えている。
　しかし、近年施設の老朽化に伴う維持管理費が増加していることに加えて、今般の物価高騰やエネルギー価格高騰の影響も大きく受けている状況である。
　使用料収入については、人口の減少に伴い年々減少しており、今後厳しい経営が予想される。
　以上を踏まえ、平成28年度に策定した経営戦略について、中長期的な収支計画を見直した上で、今後も健全経営を維持することができる使用料水準の検証を行い、令和6年度に改定することとしている。</t>
    <rPh sb="1" eb="2">
      <t>ホン</t>
    </rPh>
    <rPh sb="2" eb="3">
      <t>シ</t>
    </rPh>
    <rPh sb="4" eb="6">
      <t>コウキョウ</t>
    </rPh>
    <rPh sb="6" eb="9">
      <t>ゲスイドウ</t>
    </rPh>
    <rPh sb="9" eb="11">
      <t>ジギョウ</t>
    </rPh>
    <rPh sb="13" eb="14">
      <t>ヒガシ</t>
    </rPh>
    <rPh sb="14" eb="16">
      <t>ニホン</t>
    </rPh>
    <rPh sb="16" eb="19">
      <t>ダイシンサイ</t>
    </rPh>
    <rPh sb="19" eb="20">
      <t>オヨ</t>
    </rPh>
    <rPh sb="21" eb="23">
      <t>フクシマ</t>
    </rPh>
    <rPh sb="23" eb="25">
      <t>ダイイチ</t>
    </rPh>
    <rPh sb="25" eb="28">
      <t>ゲンシリョク</t>
    </rPh>
    <rPh sb="28" eb="30">
      <t>ハツデン</t>
    </rPh>
    <rPh sb="30" eb="31">
      <t>ショ</t>
    </rPh>
    <rPh sb="31" eb="33">
      <t>ジコ</t>
    </rPh>
    <rPh sb="34" eb="36">
      <t>エイキョウ</t>
    </rPh>
    <rPh sb="40" eb="42">
      <t>ザイセイ</t>
    </rPh>
    <rPh sb="42" eb="44">
      <t>ジョウキョウ</t>
    </rPh>
    <rPh sb="45" eb="46">
      <t>イチジル</t>
    </rPh>
    <rPh sb="48" eb="50">
      <t>アッカ</t>
    </rPh>
    <rPh sb="54" eb="56">
      <t>ヘイセイ</t>
    </rPh>
    <rPh sb="58" eb="60">
      <t>ネンド</t>
    </rPh>
    <rPh sb="60" eb="62">
      <t>イコウ</t>
    </rPh>
    <rPh sb="63" eb="65">
      <t>マイトシ</t>
    </rPh>
    <rPh sb="65" eb="67">
      <t>ケイジョウ</t>
    </rPh>
    <rPh sb="67" eb="69">
      <t>リエキ</t>
    </rPh>
    <rPh sb="70" eb="73">
      <t>ジュンリエキ</t>
    </rPh>
    <rPh sb="74" eb="76">
      <t>ケイジョウ</t>
    </rPh>
    <rPh sb="81" eb="83">
      <t>ルイセキ</t>
    </rPh>
    <rPh sb="83" eb="85">
      <t>ケッソン</t>
    </rPh>
    <rPh sb="85" eb="86">
      <t>キン</t>
    </rPh>
    <rPh sb="86" eb="88">
      <t>ヒリツ</t>
    </rPh>
    <rPh sb="100" eb="101">
      <t>オオム</t>
    </rPh>
    <rPh sb="102" eb="104">
      <t>リョウコウ</t>
    </rPh>
    <rPh sb="105" eb="107">
      <t>ケイエイ</t>
    </rPh>
    <rPh sb="107" eb="109">
      <t>ジョウキョウ</t>
    </rPh>
    <rPh sb="113" eb="114">
      <t>トラ</t>
    </rPh>
    <rPh sb="125" eb="127">
      <t>キンネン</t>
    </rPh>
    <rPh sb="127" eb="129">
      <t>シセツ</t>
    </rPh>
    <rPh sb="130" eb="133">
      <t>ロウキュウカ</t>
    </rPh>
    <rPh sb="134" eb="135">
      <t>トモナ</t>
    </rPh>
    <rPh sb="136" eb="138">
      <t>イジ</t>
    </rPh>
    <rPh sb="138" eb="141">
      <t>カンリヒ</t>
    </rPh>
    <rPh sb="142" eb="144">
      <t>ゾウカ</t>
    </rPh>
    <rPh sb="151" eb="152">
      <t>クワ</t>
    </rPh>
    <rPh sb="155" eb="157">
      <t>コンパン</t>
    </rPh>
    <rPh sb="158" eb="160">
      <t>ブッカ</t>
    </rPh>
    <rPh sb="160" eb="162">
      <t>コウトウ</t>
    </rPh>
    <rPh sb="168" eb="170">
      <t>カカク</t>
    </rPh>
    <rPh sb="170" eb="172">
      <t>コウトウ</t>
    </rPh>
    <rPh sb="173" eb="175">
      <t>エイキョウ</t>
    </rPh>
    <rPh sb="176" eb="177">
      <t>オオ</t>
    </rPh>
    <rPh sb="179" eb="180">
      <t>ウ</t>
    </rPh>
    <rPh sb="184" eb="186">
      <t>ジョウキョウ</t>
    </rPh>
    <rPh sb="192" eb="195">
      <t>シヨウリョウ</t>
    </rPh>
    <rPh sb="195" eb="197">
      <t>シュウニュウ</t>
    </rPh>
    <rPh sb="203" eb="205">
      <t>ジンコウ</t>
    </rPh>
    <rPh sb="206" eb="208">
      <t>ゲンショウ</t>
    </rPh>
    <rPh sb="209" eb="210">
      <t>トモナ</t>
    </rPh>
    <rPh sb="211" eb="213">
      <t>ネンネン</t>
    </rPh>
    <rPh sb="213" eb="215">
      <t>ゲンショウ</t>
    </rPh>
    <rPh sb="220" eb="222">
      <t>コンゴ</t>
    </rPh>
    <rPh sb="222" eb="223">
      <t>キビ</t>
    </rPh>
    <rPh sb="225" eb="227">
      <t>ケイエイ</t>
    </rPh>
    <rPh sb="228" eb="230">
      <t>ヨソウ</t>
    </rPh>
    <rPh sb="236" eb="238">
      <t>イジョウ</t>
    </rPh>
    <rPh sb="239" eb="240">
      <t>フ</t>
    </rPh>
    <rPh sb="243" eb="245">
      <t>ヘイセイ</t>
    </rPh>
    <rPh sb="247" eb="249">
      <t>ネンド</t>
    </rPh>
    <rPh sb="250" eb="252">
      <t>サクテイ</t>
    </rPh>
    <rPh sb="254" eb="256">
      <t>ケイエイ</t>
    </rPh>
    <rPh sb="256" eb="258">
      <t>センリャク</t>
    </rPh>
    <rPh sb="263" eb="264">
      <t>チュウ</t>
    </rPh>
    <rPh sb="264" eb="266">
      <t>チョウキ</t>
    </rPh>
    <rPh sb="266" eb="267">
      <t>テキ</t>
    </rPh>
    <rPh sb="268" eb="270">
      <t>シュウシ</t>
    </rPh>
    <rPh sb="270" eb="272">
      <t>ケイカク</t>
    </rPh>
    <rPh sb="273" eb="275">
      <t>ミナオ</t>
    </rPh>
    <rPh sb="277" eb="278">
      <t>ウエ</t>
    </rPh>
    <rPh sb="280" eb="282">
      <t>コンゴ</t>
    </rPh>
    <rPh sb="283" eb="285">
      <t>ケンゼン</t>
    </rPh>
    <rPh sb="285" eb="287">
      <t>ケイエイ</t>
    </rPh>
    <rPh sb="288" eb="290">
      <t>イジ</t>
    </rPh>
    <rPh sb="298" eb="301">
      <t>シヨウリョウ</t>
    </rPh>
    <rPh sb="301" eb="303">
      <t>スイジュン</t>
    </rPh>
    <rPh sb="304" eb="306">
      <t>ケンショウ</t>
    </rPh>
    <rPh sb="307" eb="308">
      <t>オコナ</t>
    </rPh>
    <rPh sb="310" eb="312">
      <t>レイワ</t>
    </rPh>
    <rPh sb="313" eb="315">
      <t>ネンド</t>
    </rPh>
    <rPh sb="316" eb="318">
      <t>カイテイ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</si>
</sst>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0.13</c:v>
                </c:pt>
                <c:pt idx="1">
                  <c:v>0.01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E6A-4596-9DA5-D7630020F6E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0.09</c:v>
                </c:pt>
                <c:pt idx="2">
                  <c:v>0.09</c:v>
                </c:pt>
                <c:pt idx="3">
                  <c:v>0.17</c:v>
                </c:pt>
                <c:pt idx="4">
                  <c:v>0.13</c:v>
                </c:pt>
              </c:numCache>
            </c:numRef>
          </c:val>
          <c:smooth val="0"/>
          <c:extLst>
            <c:ext xmlns:c16="http://schemas.microsoft.com/office/drawing/2014/chart" uri="{C3380CC4-5D6E-409C-BE32-E72D297353CC}">
              <c16:uniqueId val="{00000001-1E6A-4596-9DA5-D7630020F6E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76.22</c:v>
                </c:pt>
                <c:pt idx="1">
                  <c:v>96.14</c:v>
                </c:pt>
                <c:pt idx="2">
                  <c:v>80.27</c:v>
                </c:pt>
                <c:pt idx="3">
                  <c:v>76.97</c:v>
                </c:pt>
                <c:pt idx="4">
                  <c:v>76.16</c:v>
                </c:pt>
              </c:numCache>
            </c:numRef>
          </c:val>
          <c:extLst>
            <c:ext xmlns:c16="http://schemas.microsoft.com/office/drawing/2014/chart" uri="{C3380CC4-5D6E-409C-BE32-E72D297353CC}">
              <c16:uniqueId val="{00000000-0DBF-4AFF-8EFD-1A81ED1D488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65.040000000000006</c:v>
                </c:pt>
                <c:pt idx="1">
                  <c:v>68.31</c:v>
                </c:pt>
                <c:pt idx="2">
                  <c:v>65.28</c:v>
                </c:pt>
                <c:pt idx="3">
                  <c:v>64.92</c:v>
                </c:pt>
                <c:pt idx="4">
                  <c:v>64.14</c:v>
                </c:pt>
              </c:numCache>
            </c:numRef>
          </c:val>
          <c:smooth val="0"/>
          <c:extLst>
            <c:ext xmlns:c16="http://schemas.microsoft.com/office/drawing/2014/chart" uri="{C3380CC4-5D6E-409C-BE32-E72D297353CC}">
              <c16:uniqueId val="{00000001-0DBF-4AFF-8EFD-1A81ED1D488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91.93</c:v>
                </c:pt>
                <c:pt idx="1">
                  <c:v>92.13</c:v>
                </c:pt>
                <c:pt idx="2">
                  <c:v>91.89</c:v>
                </c:pt>
                <c:pt idx="3">
                  <c:v>92.35</c:v>
                </c:pt>
                <c:pt idx="4">
                  <c:v>94.55</c:v>
                </c:pt>
              </c:numCache>
            </c:numRef>
          </c:val>
          <c:extLst>
            <c:ext xmlns:c16="http://schemas.microsoft.com/office/drawing/2014/chart" uri="{C3380CC4-5D6E-409C-BE32-E72D297353CC}">
              <c16:uniqueId val="{00000000-6F2E-4C1C-BDC9-2D7EAE6EFE1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92.55</c:v>
                </c:pt>
                <c:pt idx="1">
                  <c:v>92.62</c:v>
                </c:pt>
                <c:pt idx="2">
                  <c:v>92.72</c:v>
                </c:pt>
                <c:pt idx="3">
                  <c:v>92.88</c:v>
                </c:pt>
                <c:pt idx="4">
                  <c:v>92.9</c:v>
                </c:pt>
              </c:numCache>
            </c:numRef>
          </c:val>
          <c:smooth val="0"/>
          <c:extLst>
            <c:ext xmlns:c16="http://schemas.microsoft.com/office/drawing/2014/chart" uri="{C3380CC4-5D6E-409C-BE32-E72D297353CC}">
              <c16:uniqueId val="{00000001-6F2E-4C1C-BDC9-2D7EAE6EFE1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107.14</c:v>
                </c:pt>
                <c:pt idx="1">
                  <c:v>115.1</c:v>
                </c:pt>
                <c:pt idx="2">
                  <c:v>109.58</c:v>
                </c:pt>
                <c:pt idx="3">
                  <c:v>108.58</c:v>
                </c:pt>
                <c:pt idx="4">
                  <c:v>105.74</c:v>
                </c:pt>
              </c:numCache>
            </c:numRef>
          </c:val>
          <c:extLst>
            <c:ext xmlns:c16="http://schemas.microsoft.com/office/drawing/2014/chart" uri="{C3380CC4-5D6E-409C-BE32-E72D297353CC}">
              <c16:uniqueId val="{00000000-4FDE-49D2-ABAE-1B8BAB9780C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c:v>
                </c:pt>
                <c:pt idx="1">
                  <c:v>106.99</c:v>
                </c:pt>
                <c:pt idx="2">
                  <c:v>107.85</c:v>
                </c:pt>
                <c:pt idx="3">
                  <c:v>108.04</c:v>
                </c:pt>
                <c:pt idx="4">
                  <c:v>107.49</c:v>
                </c:pt>
              </c:numCache>
            </c:numRef>
          </c:val>
          <c:smooth val="0"/>
          <c:extLst>
            <c:ext xmlns:c16="http://schemas.microsoft.com/office/drawing/2014/chart" uri="{C3380CC4-5D6E-409C-BE32-E72D297353CC}">
              <c16:uniqueId val="{00000001-4FDE-49D2-ABAE-1B8BAB9780C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35.14</c:v>
                </c:pt>
                <c:pt idx="1">
                  <c:v>37.08</c:v>
                </c:pt>
                <c:pt idx="2">
                  <c:v>38.880000000000003</c:v>
                </c:pt>
                <c:pt idx="3">
                  <c:v>40.9</c:v>
                </c:pt>
                <c:pt idx="4">
                  <c:v>42.44</c:v>
                </c:pt>
              </c:numCache>
            </c:numRef>
          </c:val>
          <c:extLst>
            <c:ext xmlns:c16="http://schemas.microsoft.com/office/drawing/2014/chart" uri="{C3380CC4-5D6E-409C-BE32-E72D297353CC}">
              <c16:uniqueId val="{00000000-7196-4AFD-88F5-F662CE02BBA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26.13</c:v>
                </c:pt>
                <c:pt idx="1">
                  <c:v>26.36</c:v>
                </c:pt>
                <c:pt idx="2">
                  <c:v>23.79</c:v>
                </c:pt>
                <c:pt idx="3">
                  <c:v>25.66</c:v>
                </c:pt>
                <c:pt idx="4">
                  <c:v>27.46</c:v>
                </c:pt>
              </c:numCache>
            </c:numRef>
          </c:val>
          <c:smooth val="0"/>
          <c:extLst>
            <c:ext xmlns:c16="http://schemas.microsoft.com/office/drawing/2014/chart" uri="{C3380CC4-5D6E-409C-BE32-E72D297353CC}">
              <c16:uniqueId val="{00000001-7196-4AFD-88F5-F662CE02BBA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2.0099999999999998</c:v>
                </c:pt>
                <c:pt idx="1">
                  <c:v>2.4300000000000002</c:v>
                </c:pt>
                <c:pt idx="2">
                  <c:v>3.26</c:v>
                </c:pt>
                <c:pt idx="3">
                  <c:v>3.42</c:v>
                </c:pt>
                <c:pt idx="4">
                  <c:v>4.53</c:v>
                </c:pt>
              </c:numCache>
            </c:numRef>
          </c:val>
          <c:extLst>
            <c:ext xmlns:c16="http://schemas.microsoft.com/office/drawing/2014/chart" uri="{C3380CC4-5D6E-409C-BE32-E72D297353CC}">
              <c16:uniqueId val="{00000000-11C6-4A1A-8141-D2B7B13AA9A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1.03</c:v>
                </c:pt>
                <c:pt idx="1">
                  <c:v>1.43</c:v>
                </c:pt>
                <c:pt idx="2">
                  <c:v>1.22</c:v>
                </c:pt>
                <c:pt idx="3">
                  <c:v>1.61</c:v>
                </c:pt>
                <c:pt idx="4">
                  <c:v>2.08</c:v>
                </c:pt>
              </c:numCache>
            </c:numRef>
          </c:val>
          <c:smooth val="0"/>
          <c:extLst>
            <c:ext xmlns:c16="http://schemas.microsoft.com/office/drawing/2014/chart" uri="{C3380CC4-5D6E-409C-BE32-E72D297353CC}">
              <c16:uniqueId val="{00000001-11C6-4A1A-8141-D2B7B13AA9A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80.61</c:v>
                </c:pt>
                <c:pt idx="1">
                  <c:v>57.84</c:v>
                </c:pt>
                <c:pt idx="2">
                  <c:v>21.47</c:v>
                </c:pt>
                <c:pt idx="3" formatCode="#,##0.00;&quot;△&quot;#,##0.00">
                  <c:v>0</c:v>
                </c:pt>
                <c:pt idx="4" formatCode="#,##0.00;&quot;△&quot;#,##0.00">
                  <c:v>0</c:v>
                </c:pt>
              </c:numCache>
            </c:numRef>
          </c:val>
          <c:extLst>
            <c:ext xmlns:c16="http://schemas.microsoft.com/office/drawing/2014/chart" uri="{C3380CC4-5D6E-409C-BE32-E72D297353CC}">
              <c16:uniqueId val="{00000000-E105-4CEE-9305-26C12E3FE35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9.06</c:v>
                </c:pt>
                <c:pt idx="1">
                  <c:v>7.42</c:v>
                </c:pt>
                <c:pt idx="2">
                  <c:v>4.72</c:v>
                </c:pt>
                <c:pt idx="3">
                  <c:v>4.49</c:v>
                </c:pt>
                <c:pt idx="4">
                  <c:v>5.41</c:v>
                </c:pt>
              </c:numCache>
            </c:numRef>
          </c:val>
          <c:smooth val="0"/>
          <c:extLst>
            <c:ext xmlns:c16="http://schemas.microsoft.com/office/drawing/2014/chart" uri="{C3380CC4-5D6E-409C-BE32-E72D297353CC}">
              <c16:uniqueId val="{00000001-E105-4CEE-9305-26C12E3FE35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110.62</c:v>
                </c:pt>
                <c:pt idx="1">
                  <c:v>122.17</c:v>
                </c:pt>
                <c:pt idx="2">
                  <c:v>102.52</c:v>
                </c:pt>
                <c:pt idx="3">
                  <c:v>117.29</c:v>
                </c:pt>
                <c:pt idx="4">
                  <c:v>128.97999999999999</c:v>
                </c:pt>
              </c:numCache>
            </c:numRef>
          </c:val>
          <c:extLst>
            <c:ext xmlns:c16="http://schemas.microsoft.com/office/drawing/2014/chart" uri="{C3380CC4-5D6E-409C-BE32-E72D297353CC}">
              <c16:uniqueId val="{00000000-8457-4DDE-8F59-A4A5104FBDC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76.31</c:v>
                </c:pt>
                <c:pt idx="1">
                  <c:v>68.180000000000007</c:v>
                </c:pt>
                <c:pt idx="2">
                  <c:v>67.930000000000007</c:v>
                </c:pt>
                <c:pt idx="3">
                  <c:v>68.53</c:v>
                </c:pt>
                <c:pt idx="4">
                  <c:v>69.180000000000007</c:v>
                </c:pt>
              </c:numCache>
            </c:numRef>
          </c:val>
          <c:smooth val="0"/>
          <c:extLst>
            <c:ext xmlns:c16="http://schemas.microsoft.com/office/drawing/2014/chart" uri="{C3380CC4-5D6E-409C-BE32-E72D297353CC}">
              <c16:uniqueId val="{00000001-8457-4DDE-8F59-A4A5104FBDC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1172.57</c:v>
                </c:pt>
                <c:pt idx="1">
                  <c:v>1156.55</c:v>
                </c:pt>
                <c:pt idx="2">
                  <c:v>1138.1600000000001</c:v>
                </c:pt>
                <c:pt idx="3">
                  <c:v>1156.1600000000001</c:v>
                </c:pt>
                <c:pt idx="4">
                  <c:v>1119.1199999999999</c:v>
                </c:pt>
              </c:numCache>
            </c:numRef>
          </c:val>
          <c:extLst>
            <c:ext xmlns:c16="http://schemas.microsoft.com/office/drawing/2014/chart" uri="{C3380CC4-5D6E-409C-BE32-E72D297353CC}">
              <c16:uniqueId val="{00000000-2D0F-438D-8FB8-59705A0F92A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820.36</c:v>
                </c:pt>
                <c:pt idx="1">
                  <c:v>847.44</c:v>
                </c:pt>
                <c:pt idx="2">
                  <c:v>857.88</c:v>
                </c:pt>
                <c:pt idx="3">
                  <c:v>825.1</c:v>
                </c:pt>
                <c:pt idx="4">
                  <c:v>789.87</c:v>
                </c:pt>
              </c:numCache>
            </c:numRef>
          </c:val>
          <c:smooth val="0"/>
          <c:extLst>
            <c:ext xmlns:c16="http://schemas.microsoft.com/office/drawing/2014/chart" uri="{C3380CC4-5D6E-409C-BE32-E72D297353CC}">
              <c16:uniqueId val="{00000001-2D0F-438D-8FB8-59705A0F92A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96.98</c:v>
                </c:pt>
                <c:pt idx="1">
                  <c:v>98.87</c:v>
                </c:pt>
                <c:pt idx="2">
                  <c:v>99.03</c:v>
                </c:pt>
                <c:pt idx="3">
                  <c:v>98.85</c:v>
                </c:pt>
                <c:pt idx="4">
                  <c:v>99.31</c:v>
                </c:pt>
              </c:numCache>
            </c:numRef>
          </c:val>
          <c:extLst>
            <c:ext xmlns:c16="http://schemas.microsoft.com/office/drawing/2014/chart" uri="{C3380CC4-5D6E-409C-BE32-E72D297353CC}">
              <c16:uniqueId val="{00000000-EA77-40F9-AA96-99789E923F3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95.4</c:v>
                </c:pt>
                <c:pt idx="1">
                  <c:v>94.69</c:v>
                </c:pt>
                <c:pt idx="2">
                  <c:v>94.97</c:v>
                </c:pt>
                <c:pt idx="3">
                  <c:v>97.07</c:v>
                </c:pt>
                <c:pt idx="4">
                  <c:v>98.06</c:v>
                </c:pt>
              </c:numCache>
            </c:numRef>
          </c:val>
          <c:smooth val="0"/>
          <c:extLst>
            <c:ext xmlns:c16="http://schemas.microsoft.com/office/drawing/2014/chart" uri="{C3380CC4-5D6E-409C-BE32-E72D297353CC}">
              <c16:uniqueId val="{00000001-EA77-40F9-AA96-99789E923F3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157.99</c:v>
                </c:pt>
                <c:pt idx="1">
                  <c:v>155.19999999999999</c:v>
                </c:pt>
                <c:pt idx="2">
                  <c:v>153.74</c:v>
                </c:pt>
                <c:pt idx="3">
                  <c:v>154.5</c:v>
                </c:pt>
                <c:pt idx="4">
                  <c:v>153.84</c:v>
                </c:pt>
              </c:numCache>
            </c:numRef>
          </c:val>
          <c:extLst>
            <c:ext xmlns:c16="http://schemas.microsoft.com/office/drawing/2014/chart" uri="{C3380CC4-5D6E-409C-BE32-E72D297353CC}">
              <c16:uniqueId val="{00000000-8113-4A0F-98AE-DCB7B11BFEB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163.19999999999999</c:v>
                </c:pt>
                <c:pt idx="1">
                  <c:v>159.78</c:v>
                </c:pt>
                <c:pt idx="2">
                  <c:v>159.49</c:v>
                </c:pt>
                <c:pt idx="3">
                  <c:v>157.81</c:v>
                </c:pt>
                <c:pt idx="4">
                  <c:v>157.37</c:v>
                </c:pt>
              </c:numCache>
            </c:numRef>
          </c:val>
          <c:smooth val="0"/>
          <c:extLst>
            <c:ext xmlns:c16="http://schemas.microsoft.com/office/drawing/2014/chart" uri="{C3380CC4-5D6E-409C-BE32-E72D297353CC}">
              <c16:uniqueId val="{00000001-8113-4A0F-98AE-DCB7B11BFEB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福島県　南相馬市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5">
        <f>データ!S6</f>
        <v>57527</v>
      </c>
      <c r="AM8" s="45"/>
      <c r="AN8" s="45"/>
      <c r="AO8" s="45"/>
      <c r="AP8" s="45"/>
      <c r="AQ8" s="45"/>
      <c r="AR8" s="45"/>
      <c r="AS8" s="45"/>
      <c r="AT8" s="46">
        <f>データ!T6</f>
        <v>398.58</v>
      </c>
      <c r="AU8" s="46"/>
      <c r="AV8" s="46"/>
      <c r="AW8" s="46"/>
      <c r="AX8" s="46"/>
      <c r="AY8" s="46"/>
      <c r="AZ8" s="46"/>
      <c r="BA8" s="46"/>
      <c r="BB8" s="46">
        <f>データ!U6</f>
        <v>144.33000000000001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57.23</v>
      </c>
      <c r="J10" s="46"/>
      <c r="K10" s="46"/>
      <c r="L10" s="46"/>
      <c r="M10" s="46"/>
      <c r="N10" s="46"/>
      <c r="O10" s="46"/>
      <c r="P10" s="46">
        <f>データ!P6</f>
        <v>54.4</v>
      </c>
      <c r="Q10" s="46"/>
      <c r="R10" s="46"/>
      <c r="S10" s="46"/>
      <c r="T10" s="46"/>
      <c r="U10" s="46"/>
      <c r="V10" s="46"/>
      <c r="W10" s="46">
        <f>データ!Q6</f>
        <v>62.16</v>
      </c>
      <c r="X10" s="46"/>
      <c r="Y10" s="46"/>
      <c r="Z10" s="46"/>
      <c r="AA10" s="46"/>
      <c r="AB10" s="46"/>
      <c r="AC10" s="46"/>
      <c r="AD10" s="45">
        <f>データ!R6</f>
        <v>2722</v>
      </c>
      <c r="AE10" s="45"/>
      <c r="AF10" s="45"/>
      <c r="AG10" s="45"/>
      <c r="AH10" s="45"/>
      <c r="AI10" s="45"/>
      <c r="AJ10" s="45"/>
      <c r="AK10" s="2"/>
      <c r="AL10" s="45">
        <f>データ!V6</f>
        <v>31065</v>
      </c>
      <c r="AM10" s="45"/>
      <c r="AN10" s="45"/>
      <c r="AO10" s="45"/>
      <c r="AP10" s="45"/>
      <c r="AQ10" s="45"/>
      <c r="AR10" s="45"/>
      <c r="AS10" s="45"/>
      <c r="AT10" s="46">
        <f>データ!W6</f>
        <v>10.8</v>
      </c>
      <c r="AU10" s="46"/>
      <c r="AV10" s="46"/>
      <c r="AW10" s="46"/>
      <c r="AX10" s="46"/>
      <c r="AY10" s="46"/>
      <c r="AZ10" s="46"/>
      <c r="BA10" s="46"/>
      <c r="BB10" s="46">
        <f>データ!X6</f>
        <v>2876.39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m0eoPfsu1NZIjBEUGGelvH2T0XZ6VcdVknvblfOKowzhAcGYKWhr2bwokdkKZyVlRwsrkoSReSxKcZhuRDV0Sw==" saltValue="mKhEMF6O+hEJ4MQsJl+7Z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72125</v>
      </c>
      <c r="D6" s="19">
        <f t="shared" si="3"/>
        <v>46</v>
      </c>
      <c r="E6" s="19">
        <f t="shared" si="3"/>
        <v>17</v>
      </c>
      <c r="F6" s="19">
        <f t="shared" si="3"/>
        <v>1</v>
      </c>
      <c r="G6" s="19">
        <f t="shared" si="3"/>
        <v>0</v>
      </c>
      <c r="H6" s="19" t="str">
        <f t="shared" si="3"/>
        <v>福島県　南相馬市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57.23</v>
      </c>
      <c r="P6" s="20">
        <f t="shared" si="3"/>
        <v>54.4</v>
      </c>
      <c r="Q6" s="20">
        <f t="shared" si="3"/>
        <v>62.16</v>
      </c>
      <c r="R6" s="20">
        <f t="shared" si="3"/>
        <v>2722</v>
      </c>
      <c r="S6" s="20">
        <f t="shared" si="3"/>
        <v>57527</v>
      </c>
      <c r="T6" s="20">
        <f t="shared" si="3"/>
        <v>398.58</v>
      </c>
      <c r="U6" s="20">
        <f t="shared" si="3"/>
        <v>144.33000000000001</v>
      </c>
      <c r="V6" s="20">
        <f t="shared" si="3"/>
        <v>31065</v>
      </c>
      <c r="W6" s="20">
        <f t="shared" si="3"/>
        <v>10.8</v>
      </c>
      <c r="X6" s="20">
        <f t="shared" si="3"/>
        <v>2876.39</v>
      </c>
      <c r="Y6" s="21">
        <f>IF(Y7="",NA(),Y7)</f>
        <v>107.14</v>
      </c>
      <c r="Z6" s="21">
        <f t="shared" ref="Z6:AH6" si="4">IF(Z7="",NA(),Z7)</f>
        <v>115.1</v>
      </c>
      <c r="AA6" s="21">
        <f t="shared" si="4"/>
        <v>109.58</v>
      </c>
      <c r="AB6" s="21">
        <f t="shared" si="4"/>
        <v>108.58</v>
      </c>
      <c r="AC6" s="21">
        <f t="shared" si="4"/>
        <v>105.74</v>
      </c>
      <c r="AD6" s="21">
        <f t="shared" si="4"/>
        <v>106.9</v>
      </c>
      <c r="AE6" s="21">
        <f t="shared" si="4"/>
        <v>106.99</v>
      </c>
      <c r="AF6" s="21">
        <f t="shared" si="4"/>
        <v>107.85</v>
      </c>
      <c r="AG6" s="21">
        <f t="shared" si="4"/>
        <v>108.04</v>
      </c>
      <c r="AH6" s="21">
        <f t="shared" si="4"/>
        <v>107.49</v>
      </c>
      <c r="AI6" s="20" t="str">
        <f>IF(AI7="","",IF(AI7="-","【-】","【"&amp;SUBSTITUTE(TEXT(AI7,"#,##0.00"),"-","△")&amp;"】"))</f>
        <v>【106.11】</v>
      </c>
      <c r="AJ6" s="21">
        <f>IF(AJ7="",NA(),AJ7)</f>
        <v>80.61</v>
      </c>
      <c r="AK6" s="21">
        <f t="shared" ref="AK6:AS6" si="5">IF(AK7="",NA(),AK7)</f>
        <v>57.84</v>
      </c>
      <c r="AL6" s="21">
        <f t="shared" si="5"/>
        <v>21.47</v>
      </c>
      <c r="AM6" s="20">
        <f t="shared" si="5"/>
        <v>0</v>
      </c>
      <c r="AN6" s="20">
        <f t="shared" si="5"/>
        <v>0</v>
      </c>
      <c r="AO6" s="21">
        <f t="shared" si="5"/>
        <v>9.06</v>
      </c>
      <c r="AP6" s="21">
        <f t="shared" si="5"/>
        <v>7.42</v>
      </c>
      <c r="AQ6" s="21">
        <f t="shared" si="5"/>
        <v>4.72</v>
      </c>
      <c r="AR6" s="21">
        <f t="shared" si="5"/>
        <v>4.49</v>
      </c>
      <c r="AS6" s="21">
        <f t="shared" si="5"/>
        <v>5.41</v>
      </c>
      <c r="AT6" s="20" t="str">
        <f>IF(AT7="","",IF(AT7="-","【-】","【"&amp;SUBSTITUTE(TEXT(AT7,"#,##0.00"),"-","△")&amp;"】"))</f>
        <v>【3.15】</v>
      </c>
      <c r="AU6" s="21">
        <f>IF(AU7="",NA(),AU7)</f>
        <v>110.62</v>
      </c>
      <c r="AV6" s="21">
        <f t="shared" ref="AV6:BD6" si="6">IF(AV7="",NA(),AV7)</f>
        <v>122.17</v>
      </c>
      <c r="AW6" s="21">
        <f t="shared" si="6"/>
        <v>102.52</v>
      </c>
      <c r="AX6" s="21">
        <f t="shared" si="6"/>
        <v>117.29</v>
      </c>
      <c r="AY6" s="21">
        <f t="shared" si="6"/>
        <v>128.97999999999999</v>
      </c>
      <c r="AZ6" s="21">
        <f t="shared" si="6"/>
        <v>76.31</v>
      </c>
      <c r="BA6" s="21">
        <f t="shared" si="6"/>
        <v>68.180000000000007</v>
      </c>
      <c r="BB6" s="21">
        <f t="shared" si="6"/>
        <v>67.930000000000007</v>
      </c>
      <c r="BC6" s="21">
        <f t="shared" si="6"/>
        <v>68.53</v>
      </c>
      <c r="BD6" s="21">
        <f t="shared" si="6"/>
        <v>69.180000000000007</v>
      </c>
      <c r="BE6" s="20" t="str">
        <f>IF(BE7="","",IF(BE7="-","【-】","【"&amp;SUBSTITUTE(TEXT(BE7,"#,##0.00"),"-","△")&amp;"】"))</f>
        <v>【73.44】</v>
      </c>
      <c r="BF6" s="21">
        <f>IF(BF7="",NA(),BF7)</f>
        <v>1172.57</v>
      </c>
      <c r="BG6" s="21">
        <f t="shared" ref="BG6:BO6" si="7">IF(BG7="",NA(),BG7)</f>
        <v>1156.55</v>
      </c>
      <c r="BH6" s="21">
        <f t="shared" si="7"/>
        <v>1138.1600000000001</v>
      </c>
      <c r="BI6" s="21">
        <f t="shared" si="7"/>
        <v>1156.1600000000001</v>
      </c>
      <c r="BJ6" s="21">
        <f t="shared" si="7"/>
        <v>1119.1199999999999</v>
      </c>
      <c r="BK6" s="21">
        <f t="shared" si="7"/>
        <v>820.36</v>
      </c>
      <c r="BL6" s="21">
        <f t="shared" si="7"/>
        <v>847.44</v>
      </c>
      <c r="BM6" s="21">
        <f t="shared" si="7"/>
        <v>857.88</v>
      </c>
      <c r="BN6" s="21">
        <f t="shared" si="7"/>
        <v>825.1</v>
      </c>
      <c r="BO6" s="21">
        <f t="shared" si="7"/>
        <v>789.87</v>
      </c>
      <c r="BP6" s="20" t="str">
        <f>IF(BP7="","",IF(BP7="-","【-】","【"&amp;SUBSTITUTE(TEXT(BP7,"#,##0.00"),"-","△")&amp;"】"))</f>
        <v>【652.82】</v>
      </c>
      <c r="BQ6" s="21">
        <f>IF(BQ7="",NA(),BQ7)</f>
        <v>96.98</v>
      </c>
      <c r="BR6" s="21">
        <f t="shared" ref="BR6:BZ6" si="8">IF(BR7="",NA(),BR7)</f>
        <v>98.87</v>
      </c>
      <c r="BS6" s="21">
        <f t="shared" si="8"/>
        <v>99.03</v>
      </c>
      <c r="BT6" s="21">
        <f t="shared" si="8"/>
        <v>98.85</v>
      </c>
      <c r="BU6" s="21">
        <f t="shared" si="8"/>
        <v>99.31</v>
      </c>
      <c r="BV6" s="21">
        <f t="shared" si="8"/>
        <v>95.4</v>
      </c>
      <c r="BW6" s="21">
        <f t="shared" si="8"/>
        <v>94.69</v>
      </c>
      <c r="BX6" s="21">
        <f t="shared" si="8"/>
        <v>94.97</v>
      </c>
      <c r="BY6" s="21">
        <f t="shared" si="8"/>
        <v>97.07</v>
      </c>
      <c r="BZ6" s="21">
        <f t="shared" si="8"/>
        <v>98.06</v>
      </c>
      <c r="CA6" s="20" t="str">
        <f>IF(CA7="","",IF(CA7="-","【-】","【"&amp;SUBSTITUTE(TEXT(CA7,"#,##0.00"),"-","△")&amp;"】"))</f>
        <v>【97.61】</v>
      </c>
      <c r="CB6" s="21">
        <f>IF(CB7="",NA(),CB7)</f>
        <v>157.99</v>
      </c>
      <c r="CC6" s="21">
        <f t="shared" ref="CC6:CK6" si="9">IF(CC7="",NA(),CC7)</f>
        <v>155.19999999999999</v>
      </c>
      <c r="CD6" s="21">
        <f t="shared" si="9"/>
        <v>153.74</v>
      </c>
      <c r="CE6" s="21">
        <f t="shared" si="9"/>
        <v>154.5</v>
      </c>
      <c r="CF6" s="21">
        <f t="shared" si="9"/>
        <v>153.84</v>
      </c>
      <c r="CG6" s="21">
        <f t="shared" si="9"/>
        <v>163.19999999999999</v>
      </c>
      <c r="CH6" s="21">
        <f t="shared" si="9"/>
        <v>159.78</v>
      </c>
      <c r="CI6" s="21">
        <f t="shared" si="9"/>
        <v>159.49</v>
      </c>
      <c r="CJ6" s="21">
        <f t="shared" si="9"/>
        <v>157.81</v>
      </c>
      <c r="CK6" s="21">
        <f t="shared" si="9"/>
        <v>157.37</v>
      </c>
      <c r="CL6" s="20" t="str">
        <f>IF(CL7="","",IF(CL7="-","【-】","【"&amp;SUBSTITUTE(TEXT(CL7,"#,##0.00"),"-","△")&amp;"】"))</f>
        <v>【138.29】</v>
      </c>
      <c r="CM6" s="21">
        <f>IF(CM7="",NA(),CM7)</f>
        <v>76.22</v>
      </c>
      <c r="CN6" s="21">
        <f t="shared" ref="CN6:CV6" si="10">IF(CN7="",NA(),CN7)</f>
        <v>96.14</v>
      </c>
      <c r="CO6" s="21">
        <f t="shared" si="10"/>
        <v>80.27</v>
      </c>
      <c r="CP6" s="21">
        <f t="shared" si="10"/>
        <v>76.97</v>
      </c>
      <c r="CQ6" s="21">
        <f t="shared" si="10"/>
        <v>76.16</v>
      </c>
      <c r="CR6" s="21">
        <f t="shared" si="10"/>
        <v>65.040000000000006</v>
      </c>
      <c r="CS6" s="21">
        <f t="shared" si="10"/>
        <v>68.31</v>
      </c>
      <c r="CT6" s="21">
        <f t="shared" si="10"/>
        <v>65.28</v>
      </c>
      <c r="CU6" s="21">
        <f t="shared" si="10"/>
        <v>64.92</v>
      </c>
      <c r="CV6" s="21">
        <f t="shared" si="10"/>
        <v>64.14</v>
      </c>
      <c r="CW6" s="20" t="str">
        <f>IF(CW7="","",IF(CW7="-","【-】","【"&amp;SUBSTITUTE(TEXT(CW7,"#,##0.00"),"-","△")&amp;"】"))</f>
        <v>【59.10】</v>
      </c>
      <c r="CX6" s="21">
        <f>IF(CX7="",NA(),CX7)</f>
        <v>91.93</v>
      </c>
      <c r="CY6" s="21">
        <f t="shared" ref="CY6:DG6" si="11">IF(CY7="",NA(),CY7)</f>
        <v>92.13</v>
      </c>
      <c r="CZ6" s="21">
        <f t="shared" si="11"/>
        <v>91.89</v>
      </c>
      <c r="DA6" s="21">
        <f t="shared" si="11"/>
        <v>92.35</v>
      </c>
      <c r="DB6" s="21">
        <f t="shared" si="11"/>
        <v>94.55</v>
      </c>
      <c r="DC6" s="21">
        <f t="shared" si="11"/>
        <v>92.55</v>
      </c>
      <c r="DD6" s="21">
        <f t="shared" si="11"/>
        <v>92.62</v>
      </c>
      <c r="DE6" s="21">
        <f t="shared" si="11"/>
        <v>92.72</v>
      </c>
      <c r="DF6" s="21">
        <f t="shared" si="11"/>
        <v>92.88</v>
      </c>
      <c r="DG6" s="21">
        <f t="shared" si="11"/>
        <v>92.9</v>
      </c>
      <c r="DH6" s="20" t="str">
        <f>IF(DH7="","",IF(DH7="-","【-】","【"&amp;SUBSTITUTE(TEXT(DH7,"#,##0.00"),"-","△")&amp;"】"))</f>
        <v>【95.82】</v>
      </c>
      <c r="DI6" s="21">
        <f>IF(DI7="",NA(),DI7)</f>
        <v>35.14</v>
      </c>
      <c r="DJ6" s="21">
        <f t="shared" ref="DJ6:DR6" si="12">IF(DJ7="",NA(),DJ7)</f>
        <v>37.08</v>
      </c>
      <c r="DK6" s="21">
        <f t="shared" si="12"/>
        <v>38.880000000000003</v>
      </c>
      <c r="DL6" s="21">
        <f t="shared" si="12"/>
        <v>40.9</v>
      </c>
      <c r="DM6" s="21">
        <f t="shared" si="12"/>
        <v>42.44</v>
      </c>
      <c r="DN6" s="21">
        <f t="shared" si="12"/>
        <v>26.13</v>
      </c>
      <c r="DO6" s="21">
        <f t="shared" si="12"/>
        <v>26.36</v>
      </c>
      <c r="DP6" s="21">
        <f t="shared" si="12"/>
        <v>23.79</v>
      </c>
      <c r="DQ6" s="21">
        <f t="shared" si="12"/>
        <v>25.66</v>
      </c>
      <c r="DR6" s="21">
        <f t="shared" si="12"/>
        <v>27.46</v>
      </c>
      <c r="DS6" s="20" t="str">
        <f>IF(DS7="","",IF(DS7="-","【-】","【"&amp;SUBSTITUTE(TEXT(DS7,"#,##0.00"),"-","△")&amp;"】"))</f>
        <v>【39.74】</v>
      </c>
      <c r="DT6" s="21">
        <f>IF(DT7="",NA(),DT7)</f>
        <v>2.0099999999999998</v>
      </c>
      <c r="DU6" s="21">
        <f t="shared" ref="DU6:EC6" si="13">IF(DU7="",NA(),DU7)</f>
        <v>2.4300000000000002</v>
      </c>
      <c r="DV6" s="21">
        <f t="shared" si="13"/>
        <v>3.26</v>
      </c>
      <c r="DW6" s="21">
        <f t="shared" si="13"/>
        <v>3.42</v>
      </c>
      <c r="DX6" s="21">
        <f t="shared" si="13"/>
        <v>4.53</v>
      </c>
      <c r="DY6" s="21">
        <f t="shared" si="13"/>
        <v>1.03</v>
      </c>
      <c r="DZ6" s="21">
        <f t="shared" si="13"/>
        <v>1.43</v>
      </c>
      <c r="EA6" s="21">
        <f t="shared" si="13"/>
        <v>1.22</v>
      </c>
      <c r="EB6" s="21">
        <f t="shared" si="13"/>
        <v>1.61</v>
      </c>
      <c r="EC6" s="21">
        <f t="shared" si="13"/>
        <v>2.08</v>
      </c>
      <c r="ED6" s="20" t="str">
        <f>IF(ED7="","",IF(ED7="-","【-】","【"&amp;SUBSTITUTE(TEXT(ED7,"#,##0.00"),"-","△")&amp;"】"))</f>
        <v>【7.62】</v>
      </c>
      <c r="EE6" s="21">
        <f>IF(EE7="",NA(),EE7)</f>
        <v>0.13</v>
      </c>
      <c r="EF6" s="21">
        <f t="shared" ref="EF6:EN6" si="14">IF(EF7="",NA(),EF7)</f>
        <v>0.01</v>
      </c>
      <c r="EG6" s="20">
        <f t="shared" si="14"/>
        <v>0</v>
      </c>
      <c r="EH6" s="20">
        <f t="shared" si="14"/>
        <v>0</v>
      </c>
      <c r="EI6" s="20">
        <f t="shared" si="14"/>
        <v>0</v>
      </c>
      <c r="EJ6" s="21">
        <f t="shared" si="14"/>
        <v>0.1</v>
      </c>
      <c r="EK6" s="21">
        <f t="shared" si="14"/>
        <v>0.09</v>
      </c>
      <c r="EL6" s="21">
        <f t="shared" si="14"/>
        <v>0.09</v>
      </c>
      <c r="EM6" s="21">
        <f t="shared" si="14"/>
        <v>0.17</v>
      </c>
      <c r="EN6" s="21">
        <f t="shared" si="14"/>
        <v>0.13</v>
      </c>
      <c r="EO6" s="20" t="str">
        <f>IF(EO7="","",IF(EO7="-","【-】","【"&amp;SUBSTITUTE(TEXT(EO7,"#,##0.00"),"-","△")&amp;"】"))</f>
        <v>【0.23】</v>
      </c>
    </row>
    <row r="7" spans="1:148" s="22" customFormat="1" x14ac:dyDescent="0.15">
      <c r="A7" s="14"/>
      <c r="B7" s="23">
        <v>2022</v>
      </c>
      <c r="C7" s="23">
        <v>72125</v>
      </c>
      <c r="D7" s="23">
        <v>46</v>
      </c>
      <c r="E7" s="23">
        <v>17</v>
      </c>
      <c r="F7" s="23">
        <v>1</v>
      </c>
      <c r="G7" s="23">
        <v>0</v>
      </c>
      <c r="H7" s="23" t="s">
        <v>96</v>
      </c>
      <c r="I7" s="23" t="s">
        <v>97</v>
      </c>
      <c r="J7" s="23" t="s">
        <v>98</v>
      </c>
      <c r="K7" s="23" t="s">
        <v>99</v>
      </c>
      <c r="L7" s="23" t="s">
        <v>100</v>
      </c>
      <c r="M7" s="23" t="s">
        <v>101</v>
      </c>
      <c r="N7" s="24" t="s">
        <v>102</v>
      </c>
      <c r="O7" s="24">
        <v>57.23</v>
      </c>
      <c r="P7" s="24">
        <v>54.4</v>
      </c>
      <c r="Q7" s="24">
        <v>62.16</v>
      </c>
      <c r="R7" s="24">
        <v>2722</v>
      </c>
      <c r="S7" s="24">
        <v>57527</v>
      </c>
      <c r="T7" s="24">
        <v>398.58</v>
      </c>
      <c r="U7" s="24">
        <v>144.33000000000001</v>
      </c>
      <c r="V7" s="24">
        <v>31065</v>
      </c>
      <c r="W7" s="24">
        <v>10.8</v>
      </c>
      <c r="X7" s="24">
        <v>2876.39</v>
      </c>
      <c r="Y7" s="24">
        <v>107.14</v>
      </c>
      <c r="Z7" s="24">
        <v>115.1</v>
      </c>
      <c r="AA7" s="24">
        <v>109.58</v>
      </c>
      <c r="AB7" s="24">
        <v>108.58</v>
      </c>
      <c r="AC7" s="24">
        <v>105.74</v>
      </c>
      <c r="AD7" s="24">
        <v>106.9</v>
      </c>
      <c r="AE7" s="24">
        <v>106.99</v>
      </c>
      <c r="AF7" s="24">
        <v>107.85</v>
      </c>
      <c r="AG7" s="24">
        <v>108.04</v>
      </c>
      <c r="AH7" s="24">
        <v>107.49</v>
      </c>
      <c r="AI7" s="24">
        <v>106.11</v>
      </c>
      <c r="AJ7" s="24">
        <v>80.61</v>
      </c>
      <c r="AK7" s="24">
        <v>57.84</v>
      </c>
      <c r="AL7" s="24">
        <v>21.47</v>
      </c>
      <c r="AM7" s="24">
        <v>0</v>
      </c>
      <c r="AN7" s="24">
        <v>0</v>
      </c>
      <c r="AO7" s="24">
        <v>9.06</v>
      </c>
      <c r="AP7" s="24">
        <v>7.42</v>
      </c>
      <c r="AQ7" s="24">
        <v>4.72</v>
      </c>
      <c r="AR7" s="24">
        <v>4.49</v>
      </c>
      <c r="AS7" s="24">
        <v>5.41</v>
      </c>
      <c r="AT7" s="24">
        <v>3.15</v>
      </c>
      <c r="AU7" s="24">
        <v>110.62</v>
      </c>
      <c r="AV7" s="24">
        <v>122.17</v>
      </c>
      <c r="AW7" s="24">
        <v>102.52</v>
      </c>
      <c r="AX7" s="24">
        <v>117.29</v>
      </c>
      <c r="AY7" s="24">
        <v>128.97999999999999</v>
      </c>
      <c r="AZ7" s="24">
        <v>76.31</v>
      </c>
      <c r="BA7" s="24">
        <v>68.180000000000007</v>
      </c>
      <c r="BB7" s="24">
        <v>67.930000000000007</v>
      </c>
      <c r="BC7" s="24">
        <v>68.53</v>
      </c>
      <c r="BD7" s="24">
        <v>69.180000000000007</v>
      </c>
      <c r="BE7" s="24">
        <v>73.44</v>
      </c>
      <c r="BF7" s="24">
        <v>1172.57</v>
      </c>
      <c r="BG7" s="24">
        <v>1156.55</v>
      </c>
      <c r="BH7" s="24">
        <v>1138.1600000000001</v>
      </c>
      <c r="BI7" s="24">
        <v>1156.1600000000001</v>
      </c>
      <c r="BJ7" s="24">
        <v>1119.1199999999999</v>
      </c>
      <c r="BK7" s="24">
        <v>820.36</v>
      </c>
      <c r="BL7" s="24">
        <v>847.44</v>
      </c>
      <c r="BM7" s="24">
        <v>857.88</v>
      </c>
      <c r="BN7" s="24">
        <v>825.1</v>
      </c>
      <c r="BO7" s="24">
        <v>789.87</v>
      </c>
      <c r="BP7" s="24">
        <v>652.82000000000005</v>
      </c>
      <c r="BQ7" s="24">
        <v>96.98</v>
      </c>
      <c r="BR7" s="24">
        <v>98.87</v>
      </c>
      <c r="BS7" s="24">
        <v>99.03</v>
      </c>
      <c r="BT7" s="24">
        <v>98.85</v>
      </c>
      <c r="BU7" s="24">
        <v>99.31</v>
      </c>
      <c r="BV7" s="24">
        <v>95.4</v>
      </c>
      <c r="BW7" s="24">
        <v>94.69</v>
      </c>
      <c r="BX7" s="24">
        <v>94.97</v>
      </c>
      <c r="BY7" s="24">
        <v>97.07</v>
      </c>
      <c r="BZ7" s="24">
        <v>98.06</v>
      </c>
      <c r="CA7" s="24">
        <v>97.61</v>
      </c>
      <c r="CB7" s="24">
        <v>157.99</v>
      </c>
      <c r="CC7" s="24">
        <v>155.19999999999999</v>
      </c>
      <c r="CD7" s="24">
        <v>153.74</v>
      </c>
      <c r="CE7" s="24">
        <v>154.5</v>
      </c>
      <c r="CF7" s="24">
        <v>153.84</v>
      </c>
      <c r="CG7" s="24">
        <v>163.19999999999999</v>
      </c>
      <c r="CH7" s="24">
        <v>159.78</v>
      </c>
      <c r="CI7" s="24">
        <v>159.49</v>
      </c>
      <c r="CJ7" s="24">
        <v>157.81</v>
      </c>
      <c r="CK7" s="24">
        <v>157.37</v>
      </c>
      <c r="CL7" s="24">
        <v>138.29</v>
      </c>
      <c r="CM7" s="24">
        <v>76.22</v>
      </c>
      <c r="CN7" s="24">
        <v>96.14</v>
      </c>
      <c r="CO7" s="24">
        <v>80.27</v>
      </c>
      <c r="CP7" s="24">
        <v>76.97</v>
      </c>
      <c r="CQ7" s="24">
        <v>76.16</v>
      </c>
      <c r="CR7" s="24">
        <v>65.040000000000006</v>
      </c>
      <c r="CS7" s="24">
        <v>68.31</v>
      </c>
      <c r="CT7" s="24">
        <v>65.28</v>
      </c>
      <c r="CU7" s="24">
        <v>64.92</v>
      </c>
      <c r="CV7" s="24">
        <v>64.14</v>
      </c>
      <c r="CW7" s="24">
        <v>59.1</v>
      </c>
      <c r="CX7" s="24">
        <v>91.93</v>
      </c>
      <c r="CY7" s="24">
        <v>92.13</v>
      </c>
      <c r="CZ7" s="24">
        <v>91.89</v>
      </c>
      <c r="DA7" s="24">
        <v>92.35</v>
      </c>
      <c r="DB7" s="24">
        <v>94.55</v>
      </c>
      <c r="DC7" s="24">
        <v>92.55</v>
      </c>
      <c r="DD7" s="24">
        <v>92.62</v>
      </c>
      <c r="DE7" s="24">
        <v>92.72</v>
      </c>
      <c r="DF7" s="24">
        <v>92.88</v>
      </c>
      <c r="DG7" s="24">
        <v>92.9</v>
      </c>
      <c r="DH7" s="24">
        <v>95.82</v>
      </c>
      <c r="DI7" s="24">
        <v>35.14</v>
      </c>
      <c r="DJ7" s="24">
        <v>37.08</v>
      </c>
      <c r="DK7" s="24">
        <v>38.880000000000003</v>
      </c>
      <c r="DL7" s="24">
        <v>40.9</v>
      </c>
      <c r="DM7" s="24">
        <v>42.44</v>
      </c>
      <c r="DN7" s="24">
        <v>26.13</v>
      </c>
      <c r="DO7" s="24">
        <v>26.36</v>
      </c>
      <c r="DP7" s="24">
        <v>23.79</v>
      </c>
      <c r="DQ7" s="24">
        <v>25.66</v>
      </c>
      <c r="DR7" s="24">
        <v>27.46</v>
      </c>
      <c r="DS7" s="24">
        <v>39.74</v>
      </c>
      <c r="DT7" s="24">
        <v>2.0099999999999998</v>
      </c>
      <c r="DU7" s="24">
        <v>2.4300000000000002</v>
      </c>
      <c r="DV7" s="24">
        <v>3.26</v>
      </c>
      <c r="DW7" s="24">
        <v>3.42</v>
      </c>
      <c r="DX7" s="24">
        <v>4.53</v>
      </c>
      <c r="DY7" s="24">
        <v>1.03</v>
      </c>
      <c r="DZ7" s="24">
        <v>1.43</v>
      </c>
      <c r="EA7" s="24">
        <v>1.22</v>
      </c>
      <c r="EB7" s="24">
        <v>1.61</v>
      </c>
      <c r="EC7" s="24">
        <v>2.08</v>
      </c>
      <c r="ED7" s="24">
        <v>7.62</v>
      </c>
      <c r="EE7" s="24">
        <v>0.13</v>
      </c>
      <c r="EF7" s="24">
        <v>0.01</v>
      </c>
      <c r="EG7" s="24">
        <v>0</v>
      </c>
      <c r="EH7" s="24">
        <v>0</v>
      </c>
      <c r="EI7" s="24">
        <v>0</v>
      </c>
      <c r="EJ7" s="24">
        <v>0.1</v>
      </c>
      <c r="EK7" s="24">
        <v>0.09</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深野明伸</cp:lastModifiedBy>
  <dcterms:created xsi:type="dcterms:W3CDTF">2023-12-12T00:43:19Z</dcterms:created>
  <dcterms:modified xsi:type="dcterms:W3CDTF">2024-01-24T06:18:27Z</dcterms:modified>
  <cp:category/>
</cp:coreProperties>
</file>