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Z:\財政課\02財務係\D財務\00総括\07財政統計\【財政状況資料集】\R4財政状況資料集\R6.3.7 （315〆切り）【総務省・財務調査課】令和4年度財政状況資料集の作成等について\08_回答「再」作成(様式修正後)\"/>
    </mc:Choice>
  </mc:AlternateContent>
  <xr:revisionPtr revIDLastSave="0" documentId="13_ncr:1_{41A5A865-9B12-4770-9BA3-D4D89B838AA1}" xr6:coauthVersionLast="36" xr6:coauthVersionMax="36" xr10:uidLastSave="{00000000-0000-0000-0000-000000000000}"/>
  <bookViews>
    <workbookView xWindow="0" yWindow="0" windowWidth="20490" windowHeight="7455"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BW34" i="10"/>
  <c r="BW35" i="10" s="1"/>
  <c r="BW36" i="10" s="1"/>
  <c r="BW37" i="10" s="1"/>
  <c r="BW38" i="10" s="1"/>
  <c r="BW39" i="10" s="1"/>
  <c r="BW40" i="10" s="1"/>
  <c r="BW41" i="10" s="1"/>
  <c r="BW42" i="10" s="1"/>
  <c r="BW43" i="10" s="1"/>
  <c r="C34" i="10"/>
  <c r="CO34" i="10" l="1"/>
  <c r="CO35" i="10" s="1"/>
  <c r="CO36" i="10" s="1"/>
  <c r="CO37" i="10" s="1"/>
  <c r="CO38" i="10" s="1"/>
  <c r="CO39"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<sst xmlns="http://schemas.openxmlformats.org/spreadsheetml/2006/main" count="1047" uniqueCount="597">
  <si>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</si>
  <si>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</si>
  <si>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</si>
  <si>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</si>
  <si>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</si>
  <si>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</si>
  <si>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</si>
  <si>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</si>
  <si>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</si>
  <si>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</si>
  <si>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</si>
  <si>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</si>
  <si>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</si>
  <si>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</si>
  <si>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</si>
  <si>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</si>
  <si>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</si>
  <si>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</si>
  <si>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</si>
  <si>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</si>
  <si>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</si>
  <si>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</si>
  <si>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</si>
  <si>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</si>
  <si>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</si>
  <si>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</si>
  <si>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</si>
  <si>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</si>
  <si>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</si>
  <si>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</si>
  <si>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</si>
  <si>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</si>
  <si>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</si>
  <si>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</si>
  <si>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</si>
  <si>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</si>
  <si>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</si>
  <si>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</si>
  <si>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</si>
  <si>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</si>
  <si>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</si>
  <si>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</si>
  <si>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</si>
  <si>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</si>
  <si>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</si>
  <si>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</si>
  <si>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</si>
  <si>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</si>
  <si>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</si>
  <si>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</si>
  <si>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</si>
  <si>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</si>
  <si>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</si>
  <si>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</si>
  <si>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</si>
  <si>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</si>
  <si>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</si>
  <si>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</si>
  <si>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</si>
  <si>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</si>
  <si>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</si>
  <si>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</si>
  <si>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</si>
  <si>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</si>
  <si>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</si>
  <si>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</si>
  <si>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</si>
  <si>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</si>
  <si>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</si>
  <si>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</si>
  <si>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</si>
  <si>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</si>
  <si>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</si>
  <si>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</si>
  <si>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</si>
  <si>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</si>
  <si>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</si>
  <si>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</si>
  <si>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</si>
  <si>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</si>
  <si>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</si>
  <si>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</si>
  <si>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</si>
  <si>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</si>
  <si>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</si>
  <si>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</si>
  <si>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</si>
  <si>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</si>
  <si>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</si>
  <si>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</si>
  <si>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</si>
  <si>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</si>
  <si>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</si>
  <si>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</si>
  <si>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</si>
  <si>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</si>
  <si>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</si>
  <si>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</si>
  <si>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</si>
  <si>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</si>
  <si>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</si>
  <si>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</si>
  <si>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</si>
  <si>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</si>
  <si>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</si>
  <si>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</si>
  <si>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</si>
  <si>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</si>
  <si>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</si>
  <si>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</si>
  <si>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</si>
  <si>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</si>
  <si>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</si>
  <si>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</si>
  <si>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</si>
  <si>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</si>
  <si>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</si>
  <si>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</si>
  <si>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</si>
  <si>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</si>
  <si>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</si>
  <si>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</si>
  <si>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</si>
  <si>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</si>
  <si>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</si>
  <si>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</si>
  <si>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</si>
  <si>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</si>
  <si>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</si>
  <si>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</si>
  <si>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</si>
  <si>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</si>
  <si>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</si>
  <si>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</si>
  <si>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</si>
  <si>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</si>
  <si>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</si>
  <si>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</si>
  <si>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</si>
  <si>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</si>
  <si>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</si>
  <si>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</si>
  <si>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</si>
  <si>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</si>
  <si>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</si>
  <si>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</si>
  <si>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</si>
  <si>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</si>
  <si>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</si>
  <si>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</si>
  <si>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</si>
  <si>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</si>
  <si>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</si>
  <si>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</si>
  <si>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</si>
  <si>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</si>
  <si>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</si>
  <si>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</si>
  <si>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</si>
  <si>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</si>
  <si>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</si>
  <si>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</si>
  <si>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</si>
  <si>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</si>
  <si>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</si>
  <si>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</si>
  <si>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</si>
  <si>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</si>
  <si>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</si>
  <si>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</si>
  <si>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</si>
  <si>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</si>
  <si>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</si>
  <si>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</si>
  <si>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</si>
  <si>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</si>
  <si>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</si>
  <si>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</si>
  <si>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</si>
  <si>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</si>
  <si>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</si>
  <si>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</si>
  <si>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</si>
  <si>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</si>
  <si>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</si>
  <si>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</si>
  <si>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</si>
  <si>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</si>
  <si>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</si>
  <si>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</si>
  <si>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</si>
  <si>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</si>
  <si>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</si>
  <si>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</si>
  <si>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</si>
  <si>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</si>
  <si>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</si>
  <si>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</si>
  <si>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</si>
  <si>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</si>
  <si>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</si>
  <si>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</si>
  <si>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</si>
  <si>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</si>
  <si>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</si>
  <si>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</si>
  <si>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</si>
  <si>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</si>
  <si>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</si>
  <si>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</si>
  <si>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</si>
  <si>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</si>
  <si>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</si>
  <si>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</si>
  <si>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</si>
  <si>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</si>
  <si>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福島県須賀川市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</si>
  <si>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</si>
  <si>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</si>
  <si>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</si>
  <si>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</si>
  <si>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</si>
  <si>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</si>
  <si>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</si>
  <si>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</si>
  <si>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</si>
  <si>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</si>
  <si>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</si>
  <si>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</si>
  <si>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</si>
  <si>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</si>
  <si>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</si>
  <si>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</si>
  <si>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</si>
  <si>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</si>
  <si>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</si>
  <si>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</si>
  <si>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</si>
  <si>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</si>
  <si>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</si>
  <si>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</si>
  <si>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</si>
  <si>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</si>
  <si>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</si>
  <si>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</si>
  <si>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</si>
  <si>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</si>
  <si>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</si>
  <si>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</si>
  <si>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</si>
  <si>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</si>
  <si>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</si>
  <si>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</si>
  <si>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</si>
  <si>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</si>
  <si>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</si>
  <si>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</si>
  <si>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</si>
  <si>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</si>
  <si>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</si>
  <si>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</si>
  <si>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</si>
  <si>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</si>
  <si>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</si>
  <si>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</si>
  <si>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</si>
  <si>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</si>
  <si>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</si>
  <si>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</si>
  <si>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</si>
  <si>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</si>
  <si>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</si>
  <si>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</si>
  <si>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</si>
  <si>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</si>
  <si>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</si>
  <si>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</si>
  <si>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</si>
  <si>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</si>
  <si>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</si>
  <si>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</si>
  <si>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</si>
  <si>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</si>
  <si>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</si>
  <si>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</si>
  <si>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</si>
  <si>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</si>
  <si>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</si>
  <si>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</si>
  <si>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</si>
  <si>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</si>
  <si>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</si>
  <si>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</si>
  <si>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</si>
  <si>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</si>
  <si>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</si>
  <si>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</si>
  <si>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</si>
  <si>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</si>
  <si>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</si>
  <si>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</si>
  <si>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</si>
  <si>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</si>
  <si>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</si>
  <si>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</si>
  <si>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</si>
  <si>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</si>
  <si>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</si>
  <si>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</si>
  <si>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</si>
  <si>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</si>
  <si>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</si>
  <si>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</si>
  <si>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</si>
  <si>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</si>
  <si>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</si>
  <si>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</si>
  <si>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</si>
  <si>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</si>
  <si>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</si>
  <si>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</si>
  <si>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</si>
  <si>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</si>
  <si>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</si>
  <si>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</si>
  <si>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</si>
  <si>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</si>
  <si>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</si>
  <si>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</si>
  <si>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</si>
  <si>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</si>
  <si>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</si>
  <si>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</si>
  <si>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</si>
  <si>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</si>
  <si>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</si>
  <si>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</si>
  <si>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</si>
  <si>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</si>
  <si>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</si>
  <si>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</si>
  <si>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</si>
  <si>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</si>
  <si>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</si>
  <si>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</si>
  <si>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</si>
  <si>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</si>
  <si>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</si>
  <si>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</si>
  <si>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</si>
  <si>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</si>
  <si>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</si>
  <si>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</si>
  <si>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</si>
  <si>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</si>
  <si>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</si>
  <si>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</si>
  <si>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</si>
  <si>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</si>
  <si>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</si>
  <si>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</si>
  <si>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</si>
  <si>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</si>
  <si>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</si>
  <si>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</si>
  <si>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</si>
  <si>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</si>
  <si>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</si>
  <si>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</si>
  <si>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福島県須賀川市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</si>
  <si>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</si>
  <si>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</si>
  <si>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</si>
  <si>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</si>
  <si>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</si>
  <si>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</si>
  <si>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</si>
  <si>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</si>
  <si>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</si>
  <si>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</si>
  <si>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</si>
  <si>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</si>
  <si>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</si>
  <si>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</si>
  <si>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</si>
  <si>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</si>
  <si>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</si>
  <si>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</si>
  <si>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</si>
  <si>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</si>
  <si>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</si>
  <si>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</si>
  <si>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</si>
  <si>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</si>
  <si>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</si>
  <si>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</si>
  <si>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</si>
  <si>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</si>
  <si>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</si>
  <si>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</si>
  <si>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</si>
  <si>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</si>
  <si>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</si>
  <si>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</si>
  <si>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</si>
  <si>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</si>
  <si>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</si>
  <si>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</si>
  <si>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</si>
  <si>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</si>
  <si>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特定地域戸別合併処理浄化槽整備事業特別会計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</si>
  <si>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</si>
  <si>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</si>
  <si>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</si>
  <si>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</si>
  <si>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</si>
  <si>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</si>
  <si>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</si>
  <si>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</si>
  <si>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</si>
  <si>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</si>
  <si>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</si>
  <si>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</si>
  <si>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</si>
  <si>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</si>
  <si>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</si>
  <si>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</si>
  <si>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</si>
  <si>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</si>
  <si>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</si>
  <si>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</si>
  <si>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</si>
  <si>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</si>
  <si>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</si>
  <si>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</si>
  <si>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</si>
  <si>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</si>
  <si>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</si>
  <si>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</si>
  <si>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</si>
  <si>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</si>
  <si>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</si>
  <si>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</si>
  <si>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</si>
  <si>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</si>
  <si>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</si>
  <si>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</si>
  <si>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</si>
  <si>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</si>
  <si>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</si>
  <si>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</si>
  <si>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</si>
  <si>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</si>
  <si>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</si>
  <si>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</si>
  <si>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</si>
  <si>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</si>
  <si>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</si>
  <si>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</si>
  <si>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</si>
  <si>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</si>
  <si>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</si>
  <si>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</si>
  <si>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</si>
  <si>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</si>
  <si>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</si>
  <si>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</si>
  <si>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</si>
  <si>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</si>
  <si>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</si>
  <si>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</si>
  <si>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</si>
  <si>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</si>
  <si>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</si>
  <si>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</si>
  <si>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</si>
  <si>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</si>
  <si>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</si>
  <si>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</si>
  <si>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</si>
  <si>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</si>
  <si>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</si>
  <si>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</si>
  <si>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</si>
  <si>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</si>
  <si>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</si>
  <si>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</si>
  <si>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</si>
  <si>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</si>
  <si>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</si>
  <si>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</si>
  <si>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</si>
  <si>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</si>
  <si>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</si>
  <si>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</si>
  <si>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</si>
  <si>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</si>
  <si>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</si>
  <si>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</si>
  <si>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</si>
  <si>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</si>
  <si>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</si>
  <si>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</si>
  <si>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</si>
  <si>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</si>
  <si>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</si>
  <si>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</si>
  <si>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</si>
  <si>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</si>
  <si>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</si>
  <si>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</si>
  <si>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</si>
  <si>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</si>
  <si>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</si>
  <si>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</si>
  <si>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</si>
  <si>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</si>
  <si>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</si>
  <si>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</si>
  <si>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</si>
  <si>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</si>
  <si>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</si>
  <si>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</si>
  <si>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</si>
  <si>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</si>
  <si>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</si>
  <si>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</si>
  <si>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</si>
  <si>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</si>
  <si>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</si>
  <si>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</si>
  <si>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</si>
  <si>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</si>
  <si>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</si>
  <si>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</si>
  <si>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</si>
  <si>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</si>
  <si>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</si>
  <si>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</si>
  <si>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</si>
  <si>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</si>
  <si>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</si>
  <si>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</si>
  <si>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</si>
  <si>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</si>
  <si>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</si>
  <si>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</si>
  <si>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</si>
  <si>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</si>
  <si>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</si>
  <si>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</si>
  <si>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</si>
  <si>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</si>
  <si>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</si>
  <si>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</si>
  <si>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</si>
  <si>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</si>
  <si>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8.65</t>
  </si>
  <si>
    <t>▲ 8.47</t>
  </si>
  <si>
    <t>▲ 1.06</t>
  </si>
  <si>
    <t>水道事業会計</t>
  </si>
  <si>
    <t>一般会計</t>
  </si>
  <si>
    <t>国民健康保険特別会計</t>
  </si>
  <si>
    <t>下水道事業会計</t>
  </si>
  <si>
    <t>介護保険特別会計</t>
  </si>
  <si>
    <t>後期高齢者医療特別会計</t>
  </si>
  <si>
    <t>市営墓地事業特別会計</t>
  </si>
  <si>
    <t>特定地域戸別合併処理浄化槽整備事業特別会計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</si>
  <si>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</si>
  <si>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</si>
  <si>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</si>
  <si>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</si>
  <si>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</si>
  <si>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</si>
  <si>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</si>
  <si>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</si>
  <si>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</si>
  <si>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郡山地方土地開発公社</t>
    <rPh sb="0" eb="4">
      <t>コオリヤマチホウ</t>
    </rPh>
    <rPh sb="4" eb="10">
      <t>トチカイハツコウシャ</t>
    </rPh>
    <phoneticPr fontId="2"/>
  </si>
  <si>
    <t>（株）福島エアポートサービス</t>
    <rPh sb="0" eb="3">
      <t>カブ</t>
    </rPh>
    <rPh sb="3" eb="5">
      <t>フクシマ</t>
    </rPh>
    <phoneticPr fontId="2"/>
  </si>
  <si>
    <t>（公財）ふくしま科学振興協会</t>
    <rPh sb="1" eb="3">
      <t>コウザイ</t>
    </rPh>
    <rPh sb="8" eb="10">
      <t>カガク</t>
    </rPh>
    <rPh sb="10" eb="14">
      <t>シンコウキョウカイ</t>
    </rPh>
    <phoneticPr fontId="2"/>
  </si>
  <si>
    <t>（公財）須賀川市農業公社</t>
    <rPh sb="1" eb="3">
      <t>コウザイ</t>
    </rPh>
    <rPh sb="4" eb="8">
      <t>スカガワシ</t>
    </rPh>
    <rPh sb="8" eb="12">
      <t>ノウギョウコウシャ</t>
    </rPh>
    <phoneticPr fontId="2"/>
  </si>
  <si>
    <t>（株）こぷろ須賀川</t>
    <rPh sb="0" eb="3">
      <t>カブ</t>
    </rPh>
    <rPh sb="6" eb="9">
      <t>スカガワ</t>
    </rPh>
    <phoneticPr fontId="2"/>
  </si>
  <si>
    <t>▲６</t>
    <phoneticPr fontId="2"/>
  </si>
  <si>
    <t>▲２</t>
    <phoneticPr fontId="2"/>
  </si>
  <si>
    <t>▲５</t>
    <phoneticPr fontId="2"/>
  </si>
  <si>
    <t>（公財）須賀川市スポーツ振興協会</t>
    <rPh sb="1" eb="3">
      <t>コウザイ</t>
    </rPh>
    <rPh sb="4" eb="7">
      <t>スカガワ</t>
    </rPh>
    <rPh sb="7" eb="8">
      <t>シ</t>
    </rPh>
    <rPh sb="12" eb="16">
      <t>シンコウキョウカイ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</si>
  <si>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</si>
  <si>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</si>
  <si>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</si>
  <si>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</si>
  <si>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</si>
  <si>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</si>
  <si>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</si>
  <si>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</si>
  <si>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</si>
  <si>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須賀川地方保健環境組合（一般会計）</t>
    <rPh sb="0" eb="3">
      <t>スカガワ</t>
    </rPh>
    <rPh sb="3" eb="5">
      <t>チホウ</t>
    </rPh>
    <rPh sb="5" eb="7">
      <t>ホケン</t>
    </rPh>
    <rPh sb="7" eb="9">
      <t>カンキョウ</t>
    </rPh>
    <rPh sb="9" eb="11">
      <t>クミアイ</t>
    </rPh>
    <rPh sb="12" eb="14">
      <t>イッパン</t>
    </rPh>
    <rPh sb="14" eb="1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</si>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</sst>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2A2B-465C-B6B2-5A1C5FD885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103901</c:v>
                </c:pt>
                <c:pt idx="1">
                  <c:v>85055</c:v>
                </c:pt>
                <c:pt idx="2">
                  <c:v>94386</c:v>
                </c:pt>
                <c:pt idx="3">
                  <c:v>51172</c:v>
                </c:pt>
                <c:pt idx="4">
                  <c:v>45243</c:v>
                </c:pt>
              </c:numCache>
            </c:numRef>
          </c:val>
          <c:smooth val="0"/>
          <c:extLst>
            <c:ext xmlns:c16="http://schemas.microsoft.com/office/drawing/2014/chart" uri="{C3380CC4-5D6E-409C-BE32-E72D297353CC}">
              <c16:uniqueId val="{00000001-2A2B-465C-B6B2-5A1C5FD885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7.37</c:v>
                </c:pt>
                <c:pt idx="1">
                  <c:v>8</c:v>
                </c:pt>
                <c:pt idx="2">
                  <c:v>2.81</c:v>
                </c:pt>
                <c:pt idx="3">
                  <c:v>4.43</c:v>
                </c:pt>
                <c:pt idx="4">
                  <c:v>5.81</c:v>
                </c:pt>
              </c:numCache>
            </c:numRef>
          </c:val>
          <c:extLst>
            <c:ext xmlns:c16="http://schemas.microsoft.com/office/drawing/2014/chart" uri="{C3380CC4-5D6E-409C-BE32-E72D297353CC}">
              <c16:uniqueId val="{00000000-1E99-486C-9497-5BB370156A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25.18</c:v>
                </c:pt>
                <c:pt idx="1">
                  <c:v>15.7</c:v>
                </c:pt>
                <c:pt idx="2">
                  <c:v>11.59</c:v>
                </c:pt>
                <c:pt idx="3">
                  <c:v>8.31</c:v>
                </c:pt>
                <c:pt idx="4">
                  <c:v>8.0299999999999994</c:v>
                </c:pt>
              </c:numCache>
            </c:numRef>
          </c:val>
          <c:extLst>
            <c:ext xmlns:c16="http://schemas.microsoft.com/office/drawing/2014/chart" uri="{C3380CC4-5D6E-409C-BE32-E72D297353CC}">
              <c16:uniqueId val="{00000001-1E99-486C-9497-5BB370156A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7.54</c:v>
                </c:pt>
                <c:pt idx="1">
                  <c:v>-8.65</c:v>
                </c:pt>
                <c:pt idx="2">
                  <c:v>-8.4700000000000006</c:v>
                </c:pt>
                <c:pt idx="3">
                  <c:v>-1.06</c:v>
                </c:pt>
                <c:pt idx="4">
                  <c:v>0.77</c:v>
                </c:pt>
              </c:numCache>
            </c:numRef>
          </c:val>
          <c:smooth val="0"/>
          <c:extLst>
            <c:ext xmlns:c16="http://schemas.microsoft.com/office/drawing/2014/chart" uri="{C3380CC4-5D6E-409C-BE32-E72D297353CC}">
              <c16:uniqueId val="{00000002-1E99-486C-9497-5BB370156A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1.1399999999999999</c:v>
                </c:pt>
                <c:pt idx="4">
                  <c:v>0</c:v>
                </c:pt>
                <c:pt idx="5">
                  <c:v>0</c:v>
                </c:pt>
                <c:pt idx="6">
                  <c:v>0</c:v>
                </c:pt>
                <c:pt idx="7">
                  <c:v>0</c:v>
                </c:pt>
                <c:pt idx="8">
                  <c:v>0</c:v>
                </c:pt>
                <c:pt idx="9">
                  <c:v>0</c:v>
                </c:pt>
              </c:numCache>
            </c:numRef>
          </c:val>
          <c:extLst>
            <c:ext xmlns:c16="http://schemas.microsoft.com/office/drawing/2014/chart" uri="{C3380CC4-5D6E-409C-BE32-E72D297353CC}">
              <c16:uniqueId val="{00000000-B9B2-487D-BFF2-4C7F45A1D8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B2-487D-BFF2-4C7F45A1D849}"/>
            </c:ext>
          </c:extLst>
        </c:ser>
        <c:ser>
          <c:idx val="2"/>
          <c:order val="2"/>
          <c:tx>
            <c:strRef>
              <c:f>データシート!$A$29</c:f>
              <c:strCache>
                <c:ptCount val="1"/>
                <c:pt idx="0">
                  <c:v>特定地域戸別合併処理浄化槽整備事業特別会計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9B2-487D-BFF2-4C7F45A1D849}"/>
            </c:ext>
          </c:extLst>
        </c:ser>
        <c:ser>
          <c:idx val="3"/>
          <c:order val="3"/>
          <c:tx>
            <c:strRef>
              <c:f>データシート!$A$30</c:f>
              <c:strCache>
                <c:ptCount val="1"/>
                <c:pt idx="0">
                  <c:v>市営墓地事業特別会計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9B2-487D-BFF2-4C7F45A1D84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B9B2-487D-BFF2-4C7F45A1D84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0.73</c:v>
                </c:pt>
                <c:pt idx="2">
                  <c:v>#N/A</c:v>
                </c:pt>
                <c:pt idx="3">
                  <c:v>0.28000000000000003</c:v>
                </c:pt>
                <c:pt idx="4">
                  <c:v>#N/A</c:v>
                </c:pt>
                <c:pt idx="5">
                  <c:v>0.84</c:v>
                </c:pt>
                <c:pt idx="6">
                  <c:v>#N/A</c:v>
                </c:pt>
                <c:pt idx="7">
                  <c:v>0.74</c:v>
                </c:pt>
                <c:pt idx="8">
                  <c:v>#N/A</c:v>
                </c:pt>
                <c:pt idx="9">
                  <c:v>1.21</c:v>
                </c:pt>
              </c:numCache>
            </c:numRef>
          </c:val>
          <c:extLst>
            <c:ext xmlns:c16="http://schemas.microsoft.com/office/drawing/2014/chart" uri="{C3380CC4-5D6E-409C-BE32-E72D297353CC}">
              <c16:uniqueId val="{00000005-B9B2-487D-BFF2-4C7F45A1D84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0.82</c:v>
                </c:pt>
                <c:pt idx="6">
                  <c:v>#N/A</c:v>
                </c:pt>
                <c:pt idx="7">
                  <c:v>1.73</c:v>
                </c:pt>
                <c:pt idx="8">
                  <c:v>#N/A</c:v>
                </c:pt>
                <c:pt idx="9">
                  <c:v>1.35</c:v>
                </c:pt>
              </c:numCache>
            </c:numRef>
          </c:val>
          <c:extLst>
            <c:ext xmlns:c16="http://schemas.microsoft.com/office/drawing/2014/chart" uri="{C3380CC4-5D6E-409C-BE32-E72D297353CC}">
              <c16:uniqueId val="{00000006-B9B2-487D-BFF2-4C7F45A1D84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3.24</c:v>
                </c:pt>
                <c:pt idx="2">
                  <c:v>#N/A</c:v>
                </c:pt>
                <c:pt idx="3">
                  <c:v>3.79</c:v>
                </c:pt>
                <c:pt idx="4">
                  <c:v>#N/A</c:v>
                </c:pt>
                <c:pt idx="5">
                  <c:v>3.89</c:v>
                </c:pt>
                <c:pt idx="6">
                  <c:v>#N/A</c:v>
                </c:pt>
                <c:pt idx="7">
                  <c:v>3.06</c:v>
                </c:pt>
                <c:pt idx="8">
                  <c:v>#N/A</c:v>
                </c:pt>
                <c:pt idx="9">
                  <c:v>2.56</c:v>
                </c:pt>
              </c:numCache>
            </c:numRef>
          </c:val>
          <c:extLst>
            <c:ext xmlns:c16="http://schemas.microsoft.com/office/drawing/2014/chart" uri="{C3380CC4-5D6E-409C-BE32-E72D297353CC}">
              <c16:uniqueId val="{00000007-B9B2-487D-BFF2-4C7F45A1D8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7.52</c:v>
                </c:pt>
                <c:pt idx="2">
                  <c:v>#N/A</c:v>
                </c:pt>
                <c:pt idx="3">
                  <c:v>8.1300000000000008</c:v>
                </c:pt>
                <c:pt idx="4">
                  <c:v>#N/A</c:v>
                </c:pt>
                <c:pt idx="5">
                  <c:v>2.93</c:v>
                </c:pt>
                <c:pt idx="6">
                  <c:v>#N/A</c:v>
                </c:pt>
                <c:pt idx="7">
                  <c:v>4.55</c:v>
                </c:pt>
                <c:pt idx="8">
                  <c:v>#N/A</c:v>
                </c:pt>
                <c:pt idx="9">
                  <c:v>5.95</c:v>
                </c:pt>
              </c:numCache>
            </c:numRef>
          </c:val>
          <c:extLst>
            <c:ext xmlns:c16="http://schemas.microsoft.com/office/drawing/2014/chart" uri="{C3380CC4-5D6E-409C-BE32-E72D297353CC}">
              <c16:uniqueId val="{00000008-B9B2-487D-BFF2-4C7F45A1D8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11.12</c:v>
                </c:pt>
                <c:pt idx="2">
                  <c:v>#N/A</c:v>
                </c:pt>
                <c:pt idx="3">
                  <c:v>11.79</c:v>
                </c:pt>
                <c:pt idx="4">
                  <c:v>#N/A</c:v>
                </c:pt>
                <c:pt idx="5">
                  <c:v>12.38</c:v>
                </c:pt>
                <c:pt idx="6">
                  <c:v>#N/A</c:v>
                </c:pt>
                <c:pt idx="7">
                  <c:v>11.91</c:v>
                </c:pt>
                <c:pt idx="8">
                  <c:v>#N/A</c:v>
                </c:pt>
                <c:pt idx="9">
                  <c:v>12.5</c:v>
                </c:pt>
              </c:numCache>
            </c:numRef>
          </c:val>
          <c:extLst>
            <c:ext xmlns:c16="http://schemas.microsoft.com/office/drawing/2014/chart" uri="{C3380CC4-5D6E-409C-BE32-E72D297353CC}">
              <c16:uniqueId val="{00000009-B9B2-487D-BFF2-4C7F45A1D8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3225</c:v>
                </c:pt>
                <c:pt idx="5">
                  <c:v>3273</c:v>
                </c:pt>
                <c:pt idx="8">
                  <c:v>3296</c:v>
                </c:pt>
                <c:pt idx="11">
                  <c:v>3325</c:v>
                </c:pt>
                <c:pt idx="14">
                  <c:v>3430</c:v>
                </c:pt>
              </c:numCache>
            </c:numRef>
          </c:val>
          <c:extLst>
            <c:ext xmlns:c16="http://schemas.microsoft.com/office/drawing/2014/chart" uri="{C3380CC4-5D6E-409C-BE32-E72D297353CC}">
              <c16:uniqueId val="{00000000-F084-482F-9028-EC2964247A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84-482F-9028-EC2964247A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1280</c:v>
                </c:pt>
                <c:pt idx="6">
                  <c:v>9</c:v>
                </c:pt>
                <c:pt idx="9">
                  <c:v>23</c:v>
                </c:pt>
                <c:pt idx="12">
                  <c:v>23</c:v>
                </c:pt>
              </c:numCache>
            </c:numRef>
          </c:val>
          <c:extLst>
            <c:ext xmlns:c16="http://schemas.microsoft.com/office/drawing/2014/chart" uri="{C3380CC4-5D6E-409C-BE32-E72D297353CC}">
              <c16:uniqueId val="{00000002-F084-482F-9028-EC2964247A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214</c:v>
                </c:pt>
                <c:pt idx="3">
                  <c:v>205</c:v>
                </c:pt>
                <c:pt idx="6">
                  <c:v>222</c:v>
                </c:pt>
                <c:pt idx="9">
                  <c:v>220</c:v>
                </c:pt>
                <c:pt idx="12">
                  <c:v>277</c:v>
                </c:pt>
              </c:numCache>
            </c:numRef>
          </c:val>
          <c:extLst>
            <c:ext xmlns:c16="http://schemas.microsoft.com/office/drawing/2014/chart" uri="{C3380CC4-5D6E-409C-BE32-E72D297353CC}">
              <c16:uniqueId val="{00000003-F084-482F-9028-EC2964247A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962</c:v>
                </c:pt>
                <c:pt idx="3">
                  <c:v>1056</c:v>
                </c:pt>
                <c:pt idx="6">
                  <c:v>881</c:v>
                </c:pt>
                <c:pt idx="9">
                  <c:v>864</c:v>
                </c:pt>
                <c:pt idx="12">
                  <c:v>743</c:v>
                </c:pt>
              </c:numCache>
            </c:numRef>
          </c:val>
          <c:extLst>
            <c:ext xmlns:c16="http://schemas.microsoft.com/office/drawing/2014/chart" uri="{C3380CC4-5D6E-409C-BE32-E72D297353CC}">
              <c16:uniqueId val="{00000004-F084-482F-9028-EC2964247A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84-482F-9028-EC2964247A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84-482F-9028-EC2964247A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2923</c:v>
                </c:pt>
                <c:pt idx="3">
                  <c:v>3053</c:v>
                </c:pt>
                <c:pt idx="6">
                  <c:v>3082</c:v>
                </c:pt>
                <c:pt idx="9">
                  <c:v>3128</c:v>
                </c:pt>
                <c:pt idx="12">
                  <c:v>3221</c:v>
                </c:pt>
              </c:numCache>
            </c:numRef>
          </c:val>
          <c:extLst>
            <c:ext xmlns:c16="http://schemas.microsoft.com/office/drawing/2014/chart" uri="{C3380CC4-5D6E-409C-BE32-E72D297353CC}">
              <c16:uniqueId val="{00000007-F084-482F-9028-EC2964247A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885</c:v>
                </c:pt>
                <c:pt idx="2">
                  <c:v>#N/A</c:v>
                </c:pt>
                <c:pt idx="3">
                  <c:v>#N/A</c:v>
                </c:pt>
                <c:pt idx="4">
                  <c:v>2321</c:v>
                </c:pt>
                <c:pt idx="5">
                  <c:v>#N/A</c:v>
                </c:pt>
                <c:pt idx="6">
                  <c:v>#N/A</c:v>
                </c:pt>
                <c:pt idx="7">
                  <c:v>898</c:v>
                </c:pt>
                <c:pt idx="8">
                  <c:v>#N/A</c:v>
                </c:pt>
                <c:pt idx="9">
                  <c:v>#N/A</c:v>
                </c:pt>
                <c:pt idx="10">
                  <c:v>910</c:v>
                </c:pt>
                <c:pt idx="11">
                  <c:v>#N/A</c:v>
                </c:pt>
                <c:pt idx="12">
                  <c:v>#N/A</c:v>
                </c:pt>
                <c:pt idx="13">
                  <c:v>834</c:v>
                </c:pt>
                <c:pt idx="14">
                  <c:v>#N/A</c:v>
                </c:pt>
              </c:numCache>
            </c:numRef>
          </c:val>
          <c:smooth val="0"/>
          <c:extLst>
            <c:ext xmlns:c16="http://schemas.microsoft.com/office/drawing/2014/chart" uri="{C3380CC4-5D6E-409C-BE32-E72D297353CC}">
              <c16:uniqueId val="{00000008-F084-482F-9028-EC2964247A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38149</c:v>
                </c:pt>
                <c:pt idx="5">
                  <c:v>38198</c:v>
                </c:pt>
                <c:pt idx="8">
                  <c:v>39759</c:v>
                </c:pt>
                <c:pt idx="11">
                  <c:v>39124</c:v>
                </c:pt>
                <c:pt idx="14">
                  <c:v>37871</c:v>
                </c:pt>
              </c:numCache>
            </c:numRef>
          </c:val>
          <c:extLst>
            <c:ext xmlns:c16="http://schemas.microsoft.com/office/drawing/2014/chart" uri="{C3380CC4-5D6E-409C-BE32-E72D297353CC}">
              <c16:uniqueId val="{00000000-5BBF-4746-AEA1-22A3D32FAD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5715</c:v>
                </c:pt>
                <c:pt idx="5">
                  <c:v>5712</c:v>
                </c:pt>
                <c:pt idx="8">
                  <c:v>5763</c:v>
                </c:pt>
                <c:pt idx="11">
                  <c:v>5657</c:v>
                </c:pt>
                <c:pt idx="14">
                  <c:v>6177</c:v>
                </c:pt>
              </c:numCache>
            </c:numRef>
          </c:val>
          <c:extLst>
            <c:ext xmlns:c16="http://schemas.microsoft.com/office/drawing/2014/chart" uri="{C3380CC4-5D6E-409C-BE32-E72D297353CC}">
              <c16:uniqueId val="{00000001-5BBF-4746-AEA1-22A3D32FAD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8955</c:v>
                </c:pt>
                <c:pt idx="5">
                  <c:v>5891</c:v>
                </c:pt>
                <c:pt idx="8">
                  <c:v>4998</c:v>
                </c:pt>
                <c:pt idx="11">
                  <c:v>5073</c:v>
                </c:pt>
                <c:pt idx="14">
                  <c:v>4664</c:v>
                </c:pt>
              </c:numCache>
            </c:numRef>
          </c:val>
          <c:extLst>
            <c:ext xmlns:c16="http://schemas.microsoft.com/office/drawing/2014/chart" uri="{C3380CC4-5D6E-409C-BE32-E72D297353CC}">
              <c16:uniqueId val="{00000002-5BBF-4746-AEA1-22A3D32FAD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BF-4746-AEA1-22A3D32FAD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BF-4746-AEA1-22A3D32FAD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BF-4746-AEA1-22A3D32FAD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4034</c:v>
                </c:pt>
                <c:pt idx="3">
                  <c:v>4105</c:v>
                </c:pt>
                <c:pt idx="6">
                  <c:v>4164</c:v>
                </c:pt>
                <c:pt idx="9">
                  <c:v>4125</c:v>
                </c:pt>
                <c:pt idx="12">
                  <c:v>4145</c:v>
                </c:pt>
              </c:numCache>
            </c:numRef>
          </c:val>
          <c:extLst>
            <c:ext xmlns:c16="http://schemas.microsoft.com/office/drawing/2014/chart" uri="{C3380CC4-5D6E-409C-BE32-E72D297353CC}">
              <c16:uniqueId val="{00000006-5BBF-4746-AEA1-22A3D32FAD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3549</c:v>
                </c:pt>
                <c:pt idx="3">
                  <c:v>3605</c:v>
                </c:pt>
                <c:pt idx="6">
                  <c:v>3501</c:v>
                </c:pt>
                <c:pt idx="9">
                  <c:v>3415</c:v>
                </c:pt>
                <c:pt idx="12">
                  <c:v>4171</c:v>
                </c:pt>
              </c:numCache>
            </c:numRef>
          </c:val>
          <c:extLst>
            <c:ext xmlns:c16="http://schemas.microsoft.com/office/drawing/2014/chart" uri="{C3380CC4-5D6E-409C-BE32-E72D297353CC}">
              <c16:uniqueId val="{00000007-5BBF-4746-AEA1-22A3D32FAD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12606</c:v>
                </c:pt>
                <c:pt idx="3">
                  <c:v>12299</c:v>
                </c:pt>
                <c:pt idx="6">
                  <c:v>11159</c:v>
                </c:pt>
                <c:pt idx="9">
                  <c:v>9664</c:v>
                </c:pt>
                <c:pt idx="12">
                  <c:v>8067</c:v>
                </c:pt>
              </c:numCache>
            </c:numRef>
          </c:val>
          <c:extLst>
            <c:ext xmlns:c16="http://schemas.microsoft.com/office/drawing/2014/chart" uri="{C3380CC4-5D6E-409C-BE32-E72D297353CC}">
              <c16:uniqueId val="{00000008-5BBF-4746-AEA1-22A3D32FAD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1329</c:v>
                </c:pt>
                <c:pt idx="3">
                  <c:v>50</c:v>
                </c:pt>
                <c:pt idx="6">
                  <c:v>41</c:v>
                </c:pt>
                <c:pt idx="9">
                  <c:v>33</c:v>
                </c:pt>
                <c:pt idx="12">
                  <c:v>25</c:v>
                </c:pt>
              </c:numCache>
            </c:numRef>
          </c:val>
          <c:extLst>
            <c:ext xmlns:c16="http://schemas.microsoft.com/office/drawing/2014/chart" uri="{C3380CC4-5D6E-409C-BE32-E72D297353CC}">
              <c16:uniqueId val="{00000009-5BBF-4746-AEA1-22A3D32FAD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37872</c:v>
                </c:pt>
                <c:pt idx="3">
                  <c:v>38638</c:v>
                </c:pt>
                <c:pt idx="6">
                  <c:v>41706</c:v>
                </c:pt>
                <c:pt idx="9">
                  <c:v>42601</c:v>
                </c:pt>
                <c:pt idx="12">
                  <c:v>41650</c:v>
                </c:pt>
              </c:numCache>
            </c:numRef>
          </c:val>
          <c:extLst>
            <c:ext xmlns:c16="http://schemas.microsoft.com/office/drawing/2014/chart" uri="{C3380CC4-5D6E-409C-BE32-E72D297353CC}">
              <c16:uniqueId val="{0000000A-5BBF-4746-AEA1-22A3D32FAD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6571</c:v>
                </c:pt>
                <c:pt idx="2">
                  <c:v>#N/A</c:v>
                </c:pt>
                <c:pt idx="3">
                  <c:v>#N/A</c:v>
                </c:pt>
                <c:pt idx="4">
                  <c:v>8895</c:v>
                </c:pt>
                <c:pt idx="5">
                  <c:v>#N/A</c:v>
                </c:pt>
                <c:pt idx="6">
                  <c:v>#N/A</c:v>
                </c:pt>
                <c:pt idx="7">
                  <c:v>10051</c:v>
                </c:pt>
                <c:pt idx="8">
                  <c:v>#N/A</c:v>
                </c:pt>
                <c:pt idx="9">
                  <c:v>#N/A</c:v>
                </c:pt>
                <c:pt idx="10">
                  <c:v>9985</c:v>
                </c:pt>
                <c:pt idx="11">
                  <c:v>#N/A</c:v>
                </c:pt>
                <c:pt idx="12">
                  <c:v>#N/A</c:v>
                </c:pt>
                <c:pt idx="13">
                  <c:v>9347</c:v>
                </c:pt>
                <c:pt idx="14">
                  <c:v>#N/A</c:v>
                </c:pt>
              </c:numCache>
            </c:numRef>
          </c:val>
          <c:smooth val="0"/>
          <c:extLst>
            <c:ext xmlns:c16="http://schemas.microsoft.com/office/drawing/2014/chart" uri="{C3380CC4-5D6E-409C-BE32-E72D297353CC}">
              <c16:uniqueId val="{0000000B-5BBF-4746-AEA1-22A3D32FAD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2247</c:v>
                </c:pt>
                <c:pt idx="1">
                  <c:v>1677</c:v>
                </c:pt>
                <c:pt idx="2">
                  <c:v>1577</c:v>
                </c:pt>
              </c:numCache>
            </c:numRef>
          </c:val>
          <c:extLst>
            <c:ext xmlns:c16="http://schemas.microsoft.com/office/drawing/2014/chart" uri="{C3380CC4-5D6E-409C-BE32-E72D297353CC}">
              <c16:uniqueId val="{00000000-133A-4748-8CF6-279379DDC3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99</c:v>
                </c:pt>
                <c:pt idx="1">
                  <c:v>405</c:v>
                </c:pt>
                <c:pt idx="2">
                  <c:v>55</c:v>
                </c:pt>
              </c:numCache>
            </c:numRef>
          </c:val>
          <c:extLst>
            <c:ext xmlns:c16="http://schemas.microsoft.com/office/drawing/2014/chart" uri="{C3380CC4-5D6E-409C-BE32-E72D297353CC}">
              <c16:uniqueId val="{00000001-133A-4748-8CF6-279379DDC3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1174</c:v>
                </c:pt>
                <c:pt idx="1">
                  <c:v>2006</c:v>
                </c:pt>
                <c:pt idx="2">
                  <c:v>2000</c:v>
                </c:pt>
              </c:numCache>
            </c:numRef>
          </c:val>
          <c:extLst>
            <c:ext xmlns:c16="http://schemas.microsoft.com/office/drawing/2014/chart" uri="{C3380CC4-5D6E-409C-BE32-E72D297353CC}">
              <c16:uniqueId val="{00000002-133A-4748-8CF6-279379DDC3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元利償還金等のうち元利償還金については、平成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年度借入の臨時財政対策債、市民交流センター（繰越分）などに係る元利償還が順次始まったため、前年度から</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百万円増加した。算入公債費等については、交付税措置の手厚い地方債を厳選していることから、前年度から</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以上より、実質公債費比率の分子は、前年度から</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今後、過疎地域指定に伴う過疎対策事業を進めていくうえで、公債費の増加が見込まれることから、交付税措置の手厚い地方債を厳選しつつ、新規発行の抑制に努める。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将来負担額の構成要素のうち、一般会計等に係る地方債の現在高については、市債発行額を各年度の元金償還額以下に抑える方針などにより、前年度から</a:t>
          </a:r>
          <a:r>
            <a:rPr kumimoji="1" lang="en-US" altLang="ja-JP" sz="1400">
              <a:latin typeface="ＭＳ ゴシック" pitchFamily="49" charset="-128"/>
              <a:ea typeface="ＭＳ ゴシック" pitchFamily="49" charset="-128"/>
            </a:rPr>
            <a:t>951</a:t>
          </a:r>
          <a:r>
            <a:rPr kumimoji="1" lang="ja-JP" altLang="en-US" sz="1400">
              <a:latin typeface="ＭＳ ゴシック" pitchFamily="49" charset="-128"/>
              <a:ea typeface="ＭＳ ゴシック" pitchFamily="49" charset="-128"/>
            </a:rPr>
            <a:t>百万円減少した。公営企業債問等繰入見込額については、下水道事業の企業債残高の減少により、前年度から</a:t>
          </a:r>
          <a:r>
            <a:rPr kumimoji="1" lang="en-US" altLang="ja-JP" sz="1400">
              <a:latin typeface="ＭＳ ゴシック" pitchFamily="49" charset="-128"/>
              <a:ea typeface="ＭＳ ゴシック" pitchFamily="49" charset="-128"/>
            </a:rPr>
            <a:t>1,597</a:t>
          </a:r>
          <a:r>
            <a:rPr kumimoji="1" lang="ja-JP" altLang="en-US" sz="1400">
              <a:latin typeface="ＭＳ ゴシック" pitchFamily="49" charset="-128"/>
              <a:ea typeface="ＭＳ ゴシック" pitchFamily="49" charset="-128"/>
            </a:rPr>
            <a:t>百万円減少となった。将来負担額の全体では、前年度から</a:t>
          </a:r>
          <a:r>
            <a:rPr kumimoji="1" lang="en-US" altLang="ja-JP" sz="1400">
              <a:latin typeface="ＭＳ ゴシック" pitchFamily="49" charset="-128"/>
              <a:ea typeface="ＭＳ ゴシック" pitchFamily="49" charset="-128"/>
            </a:rPr>
            <a:t>1,780</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充当可能財源等については、基準財政需要額算入見込額の減少で全体として前年度から</a:t>
          </a:r>
          <a:r>
            <a:rPr kumimoji="1" lang="en-US" altLang="ja-JP" sz="1400">
              <a:latin typeface="ＭＳ ゴシック" pitchFamily="49" charset="-128"/>
              <a:ea typeface="ＭＳ ゴシック" pitchFamily="49" charset="-128"/>
            </a:rPr>
            <a:t>1,142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以上から、将来負担比率の分子は、前年度から</a:t>
          </a:r>
          <a:r>
            <a:rPr kumimoji="1" lang="en-US" altLang="ja-JP" sz="1400">
              <a:latin typeface="ＭＳ ゴシック" pitchFamily="49" charset="-128"/>
              <a:ea typeface="ＭＳ ゴシック" pitchFamily="49" charset="-128"/>
            </a:rPr>
            <a:t>638</a:t>
          </a:r>
          <a:r>
            <a:rPr kumimoji="1" lang="ja-JP" altLang="en-US" sz="1400">
              <a:latin typeface="ＭＳ ゴシック" pitchFamily="49" charset="-128"/>
              <a:ea typeface="ＭＳ ゴシック" pitchFamily="49" charset="-128"/>
            </a:rPr>
            <a:t>百万円減少となった。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福島県須賀川市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年度においては、財政調整基金及び減債基金の取崩し等により、基金全体の残高は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行財政全般にわたる構造改革に取り組み、持続可能な財政基盤の確立を目指すとともに、財政調整基金等の計画的な積立てを実施していく。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・公共施設等整備基金：公共施設等の整備、取得、改修、維持補修等に活用する基金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・奨学資金基金：奨学資金の給与及び貸与並びに奨学金の返還支援に活用する基金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・明るい長寿社会を築く市民基金：長寿社会の到来に備えた対策の促進に活用する基金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・好きですすかがわガンバレ基金：美しいふるさとづくりを推進する事業に活用する基金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・森林環境譲与税基金：森林整備及びその促進に活用する基金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その他特定目的基金全体の残高はほぼ横ばいとなっている。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公共施設等整備基金については、公共施設等総合管理計画に基づく施設等の全体適正化に対する財政負担や駅西地区都市再生整備事業などの大型事業に係る財源確保のため、計画的な積立てに努める。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また、ふるさと納税（企業版ふるさと納税、ふるさと納税型クラウドファンディング）を通じた市の魅力発信により、寄附の拡大を図る。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新型コロナウイルス感染症対策と相次ぐ自然災害への対応により令和元年度以降毎年度取崩しを行ってきており、令和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今後の決算剰余金の水準を踏まえ、可能な限り積立てを行い、標準財政規模の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％程度の基金残高確保を目標としていく。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返済計画に基づき、市債の償還のため減債基金繰入金として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起債は交付税措置のあるものに厳選するとともに、毎年の地方債発行額が公債費を上回らないようにして市債残高の増加を抑制し、計画的に積立てをしていく。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E3A88B8-61BB-4F9B-AF96-3AC5FE4129E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B14674B-0407-41AF-9920-19EDFCC553E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6030B9A-CD94-4539-9143-F214EDA92B7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77F1819-A14A-4705-BA07-8D292052E13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9FCADD7-8DCD-4B28-9AA7-8897F7B1F2A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14F2D72-B162-4DC4-8090-E7AA8788F2F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81AE260-DA33-4694-AF0C-5E55854F778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C84DEB5-2C9C-4D6D-AF93-8AA416E2B70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95F7300-2663-416B-8854-C38D1CDA2AE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9AA1D33-68A5-4A9B-904D-EC1A7FEC914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74,634
74,197
279.43
36,685,610
35,452,235
1,141,849
19,644,156
41,650,470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62F9D6B-B1B0-45E7-9692-EB774529A4E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4D16149-601E-40E5-AD0E-D1A47676B90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1BA20C2-A71C-40FB-AA2A-E1FECBBD8A3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7DEF576-703D-4E63-A100-DE15763DE7E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773B93F-9A1A-4CEA-B86B-94A3D5AA6AD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2EB52B2-6B4C-44FA-BC04-8F5D9176D8D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935C631-EFF1-4E92-943B-05283D18171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A821A16-6B0A-46DF-BCFF-9396987A6DB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C9ACE2B-092B-4708-A376-51E9D8C3CA8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62C7346-E14D-4B0D-A36E-B8D0B8DC85F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C76F90-2D3C-4CE5-93E1-582DBCF4D31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947029A-3989-40EC-A8BE-8D4E08C7708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CFB2188-317B-4797-811B-CEED0574677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66D8152-B99F-41E7-BE49-3E09E14259C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2DA2588-0EB1-4CA4-A66B-156F7716176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0998EC3-9B0D-4F31-B4BF-C0EA4EF58C2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9CCD164-D69F-4BEA-A6FA-0FF0E259902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1FE1882-F7B2-4B0A-B9BC-9A01A137214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B542624-24F1-4CE4-AB08-9EBF5311F4A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EF01B4C-A181-42E3-8467-9F29BB5EE3F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F658A7D-5EEA-4C3D-B529-E2D58DCCD05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C6FF11C-7A0C-4AB1-BF96-FFC7278B691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53CDA78-BE7E-4A55-B3B4-F917F444034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9F00DA1-403A-4E4F-86D4-56FCECCD9D8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4747AB1-9F8E-4840-BCD4-6DFF22CF965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2342133-9CD6-4495-B51B-C77EE3CAF33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B5E1322-B411-44BF-944E-ED7A4EF263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1DDFF95-B047-41F4-8D21-7C28FB127BC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1EDD845-F4C1-423D-913A-EFD296487F5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C4FB40A-E5B5-45E0-A399-93224C496C9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FE8201E-E7FB-4BBB-A9E7-E14FEE9C9B0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F42D87A-A6A1-4FA2-8FB5-BEAF51F35CB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8D9789E-E1CF-4BB2-9DC1-1F197986233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66FCAC2-6747-40E6-ADEB-9F51FA5B0D0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790E8A3-49AC-4C39-8341-497A30DD9FA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4E2536A-CA34-4027-9157-12E14279284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1FB4B65-2AD2-4050-B030-D4B7043B32E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本市の財政力指数は、類似団体内平均、全国平均、県平均ともに上回っており、前年度と同値となった。</a:t>
          </a:r>
        </a:p>
        <a:p>
          <a:r>
            <a:rPr kumimoji="1" lang="ja-JP" altLang="en-US" sz="1300">
              <a:latin typeface="ＭＳ Ｐゴシック" panose="020B0600070205080204" pitchFamily="50" charset="-128"/>
              <a:ea typeface="ＭＳ Ｐゴシック" panose="020B0600070205080204" pitchFamily="50" charset="-128"/>
            </a:rPr>
            <a:t>　新型コロナウィルス感染症の影響で雇用・所得状況の不安定さが依然あったことから、類似団体内平均の財政力指数が前年度と同程度となる中、本市においては、市税の徴収率が</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％台（現年度分）と極めて高く推移しており、市税等の確保に努め、財政力指数は各平均を上回る水準を維持した。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A552251-5027-4716-87EA-2E7CDCEE1C0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79E923A-6F15-4B56-B331-E643F7116F5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A125266C-837E-4D18-AA6C-2F61CB620D1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8AAC316D-6886-4590-9576-D0A1B61132F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C162B7ED-C21C-4D12-A1BD-4B97A62E971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5164D4BA-AF23-4AFA-9A34-B992CBAD48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A16D9312-4054-41FE-8A44-02CB1E292925}"/>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7A9426BA-A7E5-47DA-A2CE-41A56BA3BDC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878180C3-17C2-4048-B675-3B48403AC6B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501B07AF-3E7C-4653-A7E6-6780E0BE61F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451EAD8B-8C03-46E4-9583-E8AD0A85FAE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FCEFBB6C-AE91-4EE6-9336-61CD631A93FD}"/>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EC763243-AC17-45D0-A756-1076752F74A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A2947B13-48E9-408A-AD4C-B73A40642F2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D2E71332-7B91-4C25-8C8B-B37C261DE41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4CBDB86D-CBD8-4D9E-917E-14B79590FF7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743BA11B-BE97-4509-94E3-1914ECF20E0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B47DAF77-0572-444D-98A9-6CC23BE17201}"/>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AB3EB181-CDA9-42E8-9E46-1DEF3AB4DD0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4BE01121-3F12-4A5C-843D-0155F468F0A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B7F6FF0F-EEB6-4CB6-9354-7D27E5FB2394}"/>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C2CE6F6E-06DB-4A27-B86B-B61531EFBDA3}"/>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56243</xdr:rowOff>
    </xdr:from>
    <xdr:to>
      <xdr:col>23</xdr:col>
      <xdr:colOff>133350</xdr:colOff>
      <xdr:row>38</xdr:row>
      <xdr:rowOff>56243</xdr:rowOff>
    </xdr:to>
    <xdr:cxnSp macro="">
      <xdr:nvCxnSpPr>
        <xdr:cNvPr id="71" name="直線コネクタ 70">
          <a:extLst>
            <a:ext uri="{FF2B5EF4-FFF2-40B4-BE49-F238E27FC236}">
              <a16:creationId xmlns:a16="http://schemas.microsoft.com/office/drawing/2014/main" id="{C84F525D-F3C2-4C4A-BDE9-7A7B905305A9}"/>
            </a:ext>
          </a:extLst>
        </xdr:cNvPr>
        <xdr:cNvCxnSpPr/>
      </xdr:nvCxnSpPr>
      <xdr:spPr>
        <a:xfrm>
          <a:off x="4114800" y="657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244E4300-7D0B-403F-80BD-40A477024FF9}"/>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F4D532B9-7C71-45D5-BB79-514D40FF9DA7}"/>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56243</xdr:rowOff>
    </xdr:to>
    <xdr:cxnSp macro="">
      <xdr:nvCxnSpPr>
        <xdr:cNvPr id="74" name="直線コネクタ 73">
          <a:extLst>
            <a:ext uri="{FF2B5EF4-FFF2-40B4-BE49-F238E27FC236}">
              <a16:creationId xmlns:a16="http://schemas.microsoft.com/office/drawing/2014/main" id="{0116B812-75F9-4EB1-9D8F-AA48915EAA9F}"/>
            </a:ext>
          </a:extLst>
        </xdr:cNvPr>
        <xdr:cNvCxnSpPr/>
      </xdr:nvCxnSpPr>
      <xdr:spPr>
        <a:xfrm>
          <a:off x="3225800" y="650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E21FD57D-0316-4156-BBDE-01DF31B12E3B}"/>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B259A3D4-7FC5-41E0-AEB6-25D41A1FF62E}"/>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37</xdr:row>
      <xdr:rowOff>158750</xdr:rowOff>
    </xdr:to>
    <xdr:cxnSp macro="">
      <xdr:nvCxnSpPr>
        <xdr:cNvPr id="77" name="直線コネクタ 76">
          <a:extLst>
            <a:ext uri="{FF2B5EF4-FFF2-40B4-BE49-F238E27FC236}">
              <a16:creationId xmlns:a16="http://schemas.microsoft.com/office/drawing/2014/main" id="{321FCDF1-84FA-462C-A2D3-E7FBA5A02F5B}"/>
            </a:ext>
          </a:extLst>
        </xdr:cNvPr>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5B848344-8228-4977-9D40-859DD250EB1B}"/>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58AD1EDB-8115-447D-9BEC-2AC2F05E6EE6}"/>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37</xdr:row>
      <xdr:rowOff>158750</xdr:rowOff>
    </xdr:to>
    <xdr:cxnSp macro="">
      <xdr:nvCxnSpPr>
        <xdr:cNvPr id="80" name="直線コネクタ 79">
          <a:extLst>
            <a:ext uri="{FF2B5EF4-FFF2-40B4-BE49-F238E27FC236}">
              <a16:creationId xmlns:a16="http://schemas.microsoft.com/office/drawing/2014/main" id="{1EF4C969-87BD-431B-B13A-3C795F7F9606}"/>
            </a:ext>
          </a:extLst>
        </xdr:cNvPr>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FCC5DF69-B573-4546-8BE9-0175BBF16D3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1031082F-493F-4774-BACE-589EDB0A2C4F}"/>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FD349073-3567-434B-9A6C-A792B2A8BF07}"/>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3C80FD54-6332-4C75-B2D3-7C76D088DBAE}"/>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A1C48DC-3246-4209-B3BA-D553B15E509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55E3A79-094B-4664-80A5-AD340BB3C9F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AA47045-1CD7-4621-BB9A-FD1C93A730F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43E4EC9-11E9-47A1-B12B-63AC13C8B9C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F4A27E90-F144-4F7B-93AB-630A4F3AD6F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5443</xdr:rowOff>
    </xdr:from>
    <xdr:to>
      <xdr:col>23</xdr:col>
      <xdr:colOff>184150</xdr:colOff>
      <xdr:row>38</xdr:row>
      <xdr:rowOff>107043</xdr:rowOff>
    </xdr:to>
    <xdr:sp macro="" textlink="">
      <xdr:nvSpPr>
        <xdr:cNvPr id="90" name="楕円 89">
          <a:extLst>
            <a:ext uri="{FF2B5EF4-FFF2-40B4-BE49-F238E27FC236}">
              <a16:creationId xmlns:a16="http://schemas.microsoft.com/office/drawing/2014/main" id="{C90A2FB8-65DB-4F33-A7BE-D62683689FF9}"/>
            </a:ext>
          </a:extLst>
        </xdr:cNvPr>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21970</xdr:rowOff>
    </xdr:from>
    <xdr:ext cx="762000" cy="259045"/>
    <xdr:sp macro="" textlink="">
      <xdr:nvSpPr>
        <xdr:cNvPr id="91" name="財政力該当値テキスト">
          <a:extLst>
            <a:ext uri="{FF2B5EF4-FFF2-40B4-BE49-F238E27FC236}">
              <a16:creationId xmlns:a16="http://schemas.microsoft.com/office/drawing/2014/main" id="{FD698B9E-0836-475F-9BBA-5B554457AEC9}"/>
            </a:ext>
          </a:extLst>
        </xdr:cNvPr>
        <xdr:cNvSpPr txBox="1"/>
      </xdr:nvSpPr>
      <xdr:spPr>
        <a:xfrm>
          <a:off x="5041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5443</xdr:rowOff>
    </xdr:from>
    <xdr:to>
      <xdr:col>19</xdr:col>
      <xdr:colOff>184150</xdr:colOff>
      <xdr:row>38</xdr:row>
      <xdr:rowOff>107043</xdr:rowOff>
    </xdr:to>
    <xdr:sp macro="" textlink="">
      <xdr:nvSpPr>
        <xdr:cNvPr id="92" name="楕円 91">
          <a:extLst>
            <a:ext uri="{FF2B5EF4-FFF2-40B4-BE49-F238E27FC236}">
              <a16:creationId xmlns:a16="http://schemas.microsoft.com/office/drawing/2014/main" id="{3F240E9F-9AE2-46F5-9F69-A8EE31BB14DF}"/>
            </a:ext>
          </a:extLst>
        </xdr:cNvPr>
        <xdr:cNvSpPr/>
      </xdr:nvSpPr>
      <xdr:spPr>
        <a:xfrm>
          <a:off x="4064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117220</xdr:rowOff>
    </xdr:from>
    <xdr:ext cx="736600" cy="259045"/>
    <xdr:sp macro="" textlink="">
      <xdr:nvSpPr>
        <xdr:cNvPr id="93" name="テキスト ボックス 92">
          <a:extLst>
            <a:ext uri="{FF2B5EF4-FFF2-40B4-BE49-F238E27FC236}">
              <a16:creationId xmlns:a16="http://schemas.microsoft.com/office/drawing/2014/main" id="{04FD7DB2-CE24-4922-9FB1-CAFC10828FAF}"/>
            </a:ext>
          </a:extLst>
        </xdr:cNvPr>
        <xdr:cNvSpPr txBox="1"/>
      </xdr:nvSpPr>
      <xdr:spPr>
        <a:xfrm>
          <a:off x="3733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4" name="楕円 93">
          <a:extLst>
            <a:ext uri="{FF2B5EF4-FFF2-40B4-BE49-F238E27FC236}">
              <a16:creationId xmlns:a16="http://schemas.microsoft.com/office/drawing/2014/main" id="{FBDEF51A-878D-45D2-8086-4D6326513AAD}"/>
            </a:ext>
          </a:extLst>
        </xdr:cNvPr>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5" name="テキスト ボックス 94">
          <a:extLst>
            <a:ext uri="{FF2B5EF4-FFF2-40B4-BE49-F238E27FC236}">
              <a16:creationId xmlns:a16="http://schemas.microsoft.com/office/drawing/2014/main" id="{151392BD-F9BD-401A-AFAB-32ABEE545E2D}"/>
            </a:ext>
          </a:extLst>
        </xdr:cNvPr>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6" name="楕円 95">
          <a:extLst>
            <a:ext uri="{FF2B5EF4-FFF2-40B4-BE49-F238E27FC236}">
              <a16:creationId xmlns:a16="http://schemas.microsoft.com/office/drawing/2014/main" id="{EE7AF3DF-03FB-4766-B210-9E107FD1AD18}"/>
            </a:ext>
          </a:extLst>
        </xdr:cNvPr>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BF56CCA8-8C22-46C8-A92E-869CD2DD3AA9}"/>
            </a:ext>
          </a:extLst>
        </xdr:cNvPr>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8" name="楕円 97">
          <a:extLst>
            <a:ext uri="{FF2B5EF4-FFF2-40B4-BE49-F238E27FC236}">
              <a16:creationId xmlns:a16="http://schemas.microsoft.com/office/drawing/2014/main" id="{CCD334B9-DCAC-44B5-9F9F-39E174197F8C}"/>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9" name="テキスト ボックス 98">
          <a:extLst>
            <a:ext uri="{FF2B5EF4-FFF2-40B4-BE49-F238E27FC236}">
              <a16:creationId xmlns:a16="http://schemas.microsoft.com/office/drawing/2014/main" id="{CA4D5B8A-810C-4613-BFC5-C26144DCEE9F}"/>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5C2BA78D-FF58-4E1E-B620-37156F841ED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65BB553-BEDD-4A27-8973-57AFF9AF99F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457886A9-399F-4209-83D0-0F62D6AD57D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EADC9E9D-0D9D-42C2-B88D-A4EFDCE7982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4D8D4A11-F1EB-4042-94E8-B0C00B05F50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14456037-3A19-47D9-A939-9F2C4B6132B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5D8C6A21-837E-4AA9-A0D7-0AF1BE6C843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1E7900C9-A9C7-4ED0-A5C7-F7764E96F7A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AA728A0D-E224-4C82-89F2-F95FDB09AC7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FD76AE0B-466B-48F7-9098-87BE99E8804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C55678C8-0EC9-4BD2-A696-8364AD363F0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6F1AFA91-4FBB-4ABE-BA2E-071C0D6EBF7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BBCC2D67-4EDF-42F5-B21E-977D61BD307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経常収支比率は、類似団体内平均、全国平均、県平均と比較し依然として高い水準にある。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年度は、経常一般財源が約</a:t>
          </a:r>
          <a:r>
            <a:rPr kumimoji="1" lang="en-US" altLang="ja-JP" sz="1300">
              <a:latin typeface="ＭＳ Ｐゴシック" panose="020B0600070205080204" pitchFamily="50" charset="-128"/>
              <a:ea typeface="ＭＳ Ｐゴシック" panose="020B0600070205080204" pitchFamily="50" charset="-128"/>
            </a:rPr>
            <a:t>800,000</a:t>
          </a:r>
          <a:r>
            <a:rPr kumimoji="1" lang="ja-JP" altLang="en-US" sz="1300">
              <a:latin typeface="ＭＳ Ｐゴシック" panose="020B0600070205080204" pitchFamily="50" charset="-128"/>
              <a:ea typeface="ＭＳ Ｐゴシック" panose="020B0600070205080204" pitchFamily="50" charset="-128"/>
            </a:rPr>
            <a:t>千円減少したことや、エネルギー価格などの物価高騰の影響により、維持管理経費等が増加したことなどが要因である。</a:t>
          </a:r>
        </a:p>
        <a:p>
          <a:r>
            <a:rPr kumimoji="1" lang="ja-JP" altLang="en-US" sz="1300">
              <a:latin typeface="ＭＳ Ｐゴシック" panose="020B0600070205080204" pitchFamily="50" charset="-128"/>
              <a:ea typeface="ＭＳ Ｐゴシック" panose="020B0600070205080204" pitchFamily="50" charset="-128"/>
            </a:rPr>
            <a:t>　今後、経常一般財源の大幅増が見込めないため、経常経費の一層の効率化に引き続き努める。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AA8CDBEB-D62D-4D9A-ACDC-B27552E4DDA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23B2AF6-7DCB-4A5C-930E-91C8225A62F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624A3341-7AC9-4F9A-85D1-00CEF7BDCBF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1C945870-BC1C-418B-BA41-54AA7C3E8EAA}"/>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DB85B5F5-01C9-40C7-9854-6C078FAC5B1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B7554001-C6E8-4AC0-A871-3FAF13B7C0E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59FEB5AE-388E-42E8-851F-B7BBA9A0D52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5DA0085-9BB3-4FD5-97CF-29F8C45E88F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B121E4BC-F63B-4851-9B7B-D2B0FB4C032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6BA01FB0-3A15-424F-AF5B-02CA8426BF7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C311459B-3235-44E0-8940-98875E61560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BB9C3A6E-EF28-4389-B313-7EA547B1D89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9122008F-99BC-45BA-852B-A191207F9EEF}"/>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435DAD0-9D2A-4965-8E89-FBDC7D93492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E73BAA47-D0FF-4D43-9BC4-6219F7B6037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8BC808E1-BC86-4DE0-AACE-2EC88F6B30A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208768E-A85B-4021-A664-C977036416C1}"/>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D2FC93CE-5BC3-4837-88E1-3C89E956E46F}"/>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7F1D5E30-1A41-4AFD-864F-291C487C8245}"/>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F8972C7C-4802-4510-A417-C4A584E180F7}"/>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1A00A321-7B76-475A-A665-017BDBA39F83}"/>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66</xdr:row>
      <xdr:rowOff>82550</xdr:rowOff>
    </xdr:to>
    <xdr:cxnSp macro="">
      <xdr:nvCxnSpPr>
        <xdr:cNvPr id="134" name="直線コネクタ 133">
          <a:extLst>
            <a:ext uri="{FF2B5EF4-FFF2-40B4-BE49-F238E27FC236}">
              <a16:creationId xmlns:a16="http://schemas.microsoft.com/office/drawing/2014/main" id="{B0A3E34F-ECA7-4B7F-96F2-7CAE93C5E4D2}"/>
            </a:ext>
          </a:extLst>
        </xdr:cNvPr>
        <xdr:cNvCxnSpPr/>
      </xdr:nvCxnSpPr>
      <xdr:spPr>
        <a:xfrm>
          <a:off x="4114800" y="10947823"/>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7AF6FCB8-96A9-4416-96B2-432E3573B6D5}"/>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88682C99-AA47-4BFD-B067-E59FDA3D7B99}"/>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65</xdr:row>
      <xdr:rowOff>141394</xdr:rowOff>
    </xdr:to>
    <xdr:cxnSp macro="">
      <xdr:nvCxnSpPr>
        <xdr:cNvPr id="137" name="直線コネクタ 136">
          <a:extLst>
            <a:ext uri="{FF2B5EF4-FFF2-40B4-BE49-F238E27FC236}">
              <a16:creationId xmlns:a16="http://schemas.microsoft.com/office/drawing/2014/main" id="{A50C7205-7489-4536-9D0A-09D8D21B7C0C}"/>
            </a:ext>
          </a:extLst>
        </xdr:cNvPr>
        <xdr:cNvCxnSpPr/>
      </xdr:nvCxnSpPr>
      <xdr:spPr>
        <a:xfrm flipV="1">
          <a:off x="3225800" y="10947823"/>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7042151D-75AD-4452-8C7D-67E3731EFA2A}"/>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CA823DFC-69F4-4B7F-A4EA-18AA58B0533B}"/>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65</xdr:row>
      <xdr:rowOff>165523</xdr:rowOff>
    </xdr:to>
    <xdr:cxnSp macro="">
      <xdr:nvCxnSpPr>
        <xdr:cNvPr id="140" name="直線コネクタ 139">
          <a:extLst>
            <a:ext uri="{FF2B5EF4-FFF2-40B4-BE49-F238E27FC236}">
              <a16:creationId xmlns:a16="http://schemas.microsoft.com/office/drawing/2014/main" id="{5B6D91F7-0B60-48A4-A5E5-4D1D63960DC9}"/>
            </a:ext>
          </a:extLst>
        </xdr:cNvPr>
        <xdr:cNvCxnSpPr/>
      </xdr:nvCxnSpPr>
      <xdr:spPr>
        <a:xfrm flipV="1">
          <a:off x="2336800" y="112856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99134C82-5E10-4FB0-BAD4-8DC766A12809}"/>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15F36DA2-F88C-401F-85DD-BE2273179227}"/>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165523</xdr:rowOff>
    </xdr:to>
    <xdr:cxnSp macro="">
      <xdr:nvCxnSpPr>
        <xdr:cNvPr id="143" name="直線コネクタ 142">
          <a:extLst>
            <a:ext uri="{FF2B5EF4-FFF2-40B4-BE49-F238E27FC236}">
              <a16:creationId xmlns:a16="http://schemas.microsoft.com/office/drawing/2014/main" id="{1F4C5446-518A-4F83-83AF-311525BF9FF6}"/>
            </a:ext>
          </a:extLst>
        </xdr:cNvPr>
        <xdr:cNvCxnSpPr/>
      </xdr:nvCxnSpPr>
      <xdr:spPr>
        <a:xfrm>
          <a:off x="1447800" y="1123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83B9249E-D033-4DDC-B6B6-163412B6F66E}"/>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51B677FE-2EA4-41AA-A594-B568D94421C2}"/>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CD8E618B-A2C5-483B-B750-8A0E747FC14D}"/>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33565629-ACA2-495D-B4E7-949DD34B874B}"/>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BA72B77-BC82-4096-B27C-D82532CAF2F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67A40C0-48F6-488B-92A8-1AB4718C9E5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4CE1594-0296-47A9-B95A-27136EF8DAB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6EBF3693-8DC4-4EFA-AB6D-DE46D4535D2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2525342-BB62-4C66-A61F-694EA1E9B10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3" name="楕円 152">
          <a:extLst>
            <a:ext uri="{FF2B5EF4-FFF2-40B4-BE49-F238E27FC236}">
              <a16:creationId xmlns:a16="http://schemas.microsoft.com/office/drawing/2014/main" id="{128FA4C7-1D87-423D-9AEE-FAAEB3FD7DE3}"/>
            </a:ext>
          </a:extLst>
        </xdr:cNvPr>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4" name="財政構造の弾力性該当値テキスト">
          <a:extLst>
            <a:ext uri="{FF2B5EF4-FFF2-40B4-BE49-F238E27FC236}">
              <a16:creationId xmlns:a16="http://schemas.microsoft.com/office/drawing/2014/main" id="{228B18AA-C9DB-4925-91D1-622D5F3B8EDE}"/>
            </a:ext>
          </a:extLst>
        </xdr:cNvPr>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5" name="楕円 154">
          <a:extLst>
            <a:ext uri="{FF2B5EF4-FFF2-40B4-BE49-F238E27FC236}">
              <a16:creationId xmlns:a16="http://schemas.microsoft.com/office/drawing/2014/main" id="{83F14ACB-127C-4A77-BA56-5D84333CE2E4}"/>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6" name="テキスト ボックス 155">
          <a:extLst>
            <a:ext uri="{FF2B5EF4-FFF2-40B4-BE49-F238E27FC236}">
              <a16:creationId xmlns:a16="http://schemas.microsoft.com/office/drawing/2014/main" id="{E6F208D7-966C-47B3-9133-AAF5CC4B5E3B}"/>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7" name="楕円 156">
          <a:extLst>
            <a:ext uri="{FF2B5EF4-FFF2-40B4-BE49-F238E27FC236}">
              <a16:creationId xmlns:a16="http://schemas.microsoft.com/office/drawing/2014/main" id="{8B0B8B60-AF2C-44EE-AE12-3FDB75F43132}"/>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8" name="テキスト ボックス 157">
          <a:extLst>
            <a:ext uri="{FF2B5EF4-FFF2-40B4-BE49-F238E27FC236}">
              <a16:creationId xmlns:a16="http://schemas.microsoft.com/office/drawing/2014/main" id="{8D0B8C2A-7D8A-4AE2-A5AF-B66D7BC055A8}"/>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9" name="楕円 158">
          <a:extLst>
            <a:ext uri="{FF2B5EF4-FFF2-40B4-BE49-F238E27FC236}">
              <a16:creationId xmlns:a16="http://schemas.microsoft.com/office/drawing/2014/main" id="{E8FB9DA6-2297-4E6E-B1F0-3709D069FF06}"/>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60" name="テキスト ボックス 159">
          <a:extLst>
            <a:ext uri="{FF2B5EF4-FFF2-40B4-BE49-F238E27FC236}">
              <a16:creationId xmlns:a16="http://schemas.microsoft.com/office/drawing/2014/main" id="{BC18BD52-A1BF-4A78-889F-CD9F49E905BE}"/>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a:extLst>
            <a:ext uri="{FF2B5EF4-FFF2-40B4-BE49-F238E27FC236}">
              <a16:creationId xmlns:a16="http://schemas.microsoft.com/office/drawing/2014/main" id="{3D299C4A-ABE9-4F60-91D5-16A8B1E71757}"/>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a:extLst>
            <a:ext uri="{FF2B5EF4-FFF2-40B4-BE49-F238E27FC236}">
              <a16:creationId xmlns:a16="http://schemas.microsoft.com/office/drawing/2014/main" id="{989C911F-4457-4E23-80A9-37F3DAD32823}"/>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63ECD343-D9DE-42C6-9A27-3089DFCDE79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69DC1F45-99C4-4E9A-96AB-DE1A4769340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598A1B13-14EC-40ED-8B06-A9A428C415B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5AD00C6F-C04E-4AE9-A019-235D514295C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A865D40E-EB81-4783-82AF-CA0FEBF3EBE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8A65FB25-1E52-4D56-ACF3-D1A7BD08080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36338496-BA3E-474F-86D8-3203A896C82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70500B7-9818-40D8-84CE-A307E4337EE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BE8F3AFA-3871-49C1-B450-2071FD17C6D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D2540637-E9F3-4D90-859D-5FC3AAD934A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53509525-E62E-498C-BA4A-45563B850B8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34752071-4D0B-4F02-84BF-F37B8B44C29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6E621B64-3676-40BB-B7B2-01CF3118405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人当たり人件費・物件費等決算額は、類似団体内平均を約</a:t>
          </a:r>
          <a:r>
            <a:rPr kumimoji="1" lang="en-US" altLang="ja-JP" sz="1300">
              <a:latin typeface="ＭＳ Ｐゴシック" panose="020B0600070205080204" pitchFamily="50" charset="-128"/>
              <a:ea typeface="ＭＳ Ｐゴシック" panose="020B0600070205080204" pitchFamily="50" charset="-128"/>
            </a:rPr>
            <a:t>17,000</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　要因としては、住宅等除染対策事業費の減少や令和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年福島県沖地震災害対策事業費が皆減したためである。</a:t>
          </a:r>
        </a:p>
        <a:p>
          <a:r>
            <a:rPr kumimoji="1" lang="ja-JP" altLang="en-US" sz="1300">
              <a:latin typeface="ＭＳ Ｐゴシック" panose="020B0600070205080204" pitchFamily="50" charset="-128"/>
              <a:ea typeface="ＭＳ Ｐゴシック" panose="020B0600070205080204" pitchFamily="50" charset="-128"/>
            </a:rPr>
            <a:t>　今後は、公共施設の維持管理等の経常経費について、公共施設等個別施設計画等による施設配置の最適化を進め、コストの低減に努める。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C6937CCC-389D-4196-9C18-7977A4493A6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28868C3-4448-4C51-8995-F5AA2FE17E2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22AFA738-AF32-4A35-9FA4-5F1C03D7D22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93CEE1D9-F89B-4EBF-8871-CB74F55D9C3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103EAF14-D00A-492B-B6AD-21179D69869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A59D5443-69C6-4967-A762-0123184698D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75587409-CB46-4F3B-B7F6-85B65D7DE3D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6DB1A5E1-53DB-4742-97B4-3F001609D85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6C719549-81A1-48ED-A995-98A8B81A3E8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57EA9736-0C12-48AC-901E-BD34CCDC1F0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3E0FE8A6-1FE0-4C07-AFCE-73609E307FD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B9513049-E800-4A18-A793-09A8C55BC58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7D88E924-42F1-40CA-AE17-EBE0387F4F7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F174E54-CF22-4C7F-9FBB-0F8A4D11D3E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2172933E-A78A-4FD0-861C-5FD94EFC07C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D3EF7D83-49EC-43B0-A657-18B412DD9D9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7BADC505-8F6D-4B38-82B6-965C67C19ACE}"/>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58ED85CD-5C40-4388-8650-7ADEC91AE902}"/>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11E451FF-4BB6-48C4-81C9-EC3DE82F7C18}"/>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DB1C25E2-76D6-499F-B508-18106E54C91E}"/>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B19312AD-6723-41B7-B6ED-42758AB094FD}"/>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46546</xdr:rowOff>
    </xdr:from>
    <xdr:to>
      <xdr:col>23</xdr:col>
      <xdr:colOff>133350</xdr:colOff>
      <xdr:row>84</xdr:row>
      <xdr:rowOff>5880</xdr:rowOff>
    </xdr:to>
    <xdr:cxnSp macro="">
      <xdr:nvCxnSpPr>
        <xdr:cNvPr id="197" name="直線コネクタ 196">
          <a:extLst>
            <a:ext uri="{FF2B5EF4-FFF2-40B4-BE49-F238E27FC236}">
              <a16:creationId xmlns:a16="http://schemas.microsoft.com/office/drawing/2014/main" id="{58CDFEF6-1D42-4C3F-BA3E-376DB7252ABA}"/>
            </a:ext>
          </a:extLst>
        </xdr:cNvPr>
        <xdr:cNvCxnSpPr/>
      </xdr:nvCxnSpPr>
      <xdr:spPr>
        <a:xfrm flipV="1">
          <a:off x="4114800" y="14276896"/>
          <a:ext cx="838200" cy="1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1E8DE68C-BD69-4536-AD70-C9D46284A595}"/>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8296E29F-6CAA-4FE2-8A9E-998636FD38E5}"/>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5880</xdr:rowOff>
    </xdr:from>
    <xdr:to>
      <xdr:col>19</xdr:col>
      <xdr:colOff>133350</xdr:colOff>
      <xdr:row>85</xdr:row>
      <xdr:rowOff>91777</xdr:rowOff>
    </xdr:to>
    <xdr:cxnSp macro="">
      <xdr:nvCxnSpPr>
        <xdr:cNvPr id="200" name="直線コネクタ 199">
          <a:extLst>
            <a:ext uri="{FF2B5EF4-FFF2-40B4-BE49-F238E27FC236}">
              <a16:creationId xmlns:a16="http://schemas.microsoft.com/office/drawing/2014/main" id="{B33B4F6F-A3B7-4C19-8EE7-FC7596BCABAD}"/>
            </a:ext>
          </a:extLst>
        </xdr:cNvPr>
        <xdr:cNvCxnSpPr/>
      </xdr:nvCxnSpPr>
      <xdr:spPr>
        <a:xfrm flipV="1">
          <a:off x="3225800" y="14407680"/>
          <a:ext cx="889000" cy="2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B9CB60C8-ED23-46E0-A1CD-C72C8C7FB0C9}"/>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B84302F0-B961-4ACF-A7DA-A334B19CCCBC}"/>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14881</xdr:rowOff>
    </xdr:from>
    <xdr:to>
      <xdr:col>15</xdr:col>
      <xdr:colOff>82550</xdr:colOff>
      <xdr:row>85</xdr:row>
      <xdr:rowOff>91777</xdr:rowOff>
    </xdr:to>
    <xdr:cxnSp macro="">
      <xdr:nvCxnSpPr>
        <xdr:cNvPr id="203" name="直線コネクタ 202">
          <a:extLst>
            <a:ext uri="{FF2B5EF4-FFF2-40B4-BE49-F238E27FC236}">
              <a16:creationId xmlns:a16="http://schemas.microsoft.com/office/drawing/2014/main" id="{1B3815A4-A77C-448F-B1CA-2FDE3BB76451}"/>
            </a:ext>
          </a:extLst>
        </xdr:cNvPr>
        <xdr:cNvCxnSpPr/>
      </xdr:nvCxnSpPr>
      <xdr:spPr>
        <a:xfrm>
          <a:off x="2336800" y="14416681"/>
          <a:ext cx="889000" cy="2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F1E4C5AB-08BE-4EF7-969E-B5A5D31657A4}"/>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50983A51-503A-4A34-AE47-BAF448ABC444}"/>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8147</xdr:rowOff>
    </xdr:from>
    <xdr:to>
      <xdr:col>11</xdr:col>
      <xdr:colOff>31750</xdr:colOff>
      <xdr:row>84</xdr:row>
      <xdr:rowOff>14881</xdr:rowOff>
    </xdr:to>
    <xdr:cxnSp macro="">
      <xdr:nvCxnSpPr>
        <xdr:cNvPr id="206" name="直線コネクタ 205">
          <a:extLst>
            <a:ext uri="{FF2B5EF4-FFF2-40B4-BE49-F238E27FC236}">
              <a16:creationId xmlns:a16="http://schemas.microsoft.com/office/drawing/2014/main" id="{AC5C7DC6-599E-4A04-A2F0-5D5B6CD63A04}"/>
            </a:ext>
          </a:extLst>
        </xdr:cNvPr>
        <xdr:cNvCxnSpPr/>
      </xdr:nvCxnSpPr>
      <xdr:spPr>
        <a:xfrm>
          <a:off x="1447800" y="14238497"/>
          <a:ext cx="889000" cy="17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A0650261-A7A1-4836-8C0B-48F65C3584BB}"/>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B9BED21C-11CF-48E4-8316-1833FBF7E41D}"/>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E896603A-9442-4E1E-93FB-61070EBDC8E4}"/>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FA7D2491-2DA1-406B-B851-2B190E0FEE9A}"/>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AF63EF6-D765-43EA-823E-3157B2E9240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0D9CBCB-1117-4C30-B7C9-98BA404ADC7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C66F82C-79A7-400E-AFF5-33FA4F8002C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FB604C3-5A87-4748-B83A-E13151E4D38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B7B3906F-28B0-44C3-B959-9C90865F5E6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167196</xdr:rowOff>
    </xdr:from>
    <xdr:to>
      <xdr:col>23</xdr:col>
      <xdr:colOff>184150</xdr:colOff>
      <xdr:row>83</xdr:row>
      <xdr:rowOff>97346</xdr:rowOff>
    </xdr:to>
    <xdr:sp macro="" textlink="">
      <xdr:nvSpPr>
        <xdr:cNvPr id="216" name="楕円 215">
          <a:extLst>
            <a:ext uri="{FF2B5EF4-FFF2-40B4-BE49-F238E27FC236}">
              <a16:creationId xmlns:a16="http://schemas.microsoft.com/office/drawing/2014/main" id="{582C7892-4128-4CB5-BB47-E42DAC347CE4}"/>
            </a:ext>
          </a:extLst>
        </xdr:cNvPr>
        <xdr:cNvSpPr/>
      </xdr:nvSpPr>
      <xdr:spPr>
        <a:xfrm>
          <a:off x="4902200" y="142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12273</xdr:rowOff>
    </xdr:from>
    <xdr:ext cx="762000" cy="259045"/>
    <xdr:sp macro="" textlink="">
      <xdr:nvSpPr>
        <xdr:cNvPr id="217" name="人件費・物件費等の状況該当値テキスト">
          <a:extLst>
            <a:ext uri="{FF2B5EF4-FFF2-40B4-BE49-F238E27FC236}">
              <a16:creationId xmlns:a16="http://schemas.microsoft.com/office/drawing/2014/main" id="{C8FACE83-6CC2-44A5-BF6F-478808ECC2F6}"/>
            </a:ext>
          </a:extLst>
        </xdr:cNvPr>
        <xdr:cNvSpPr txBox="1"/>
      </xdr:nvSpPr>
      <xdr:spPr>
        <a:xfrm>
          <a:off x="5041900" y="1407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126530</xdr:rowOff>
    </xdr:from>
    <xdr:to>
      <xdr:col>19</xdr:col>
      <xdr:colOff>184150</xdr:colOff>
      <xdr:row>84</xdr:row>
      <xdr:rowOff>56680</xdr:rowOff>
    </xdr:to>
    <xdr:sp macro="" textlink="">
      <xdr:nvSpPr>
        <xdr:cNvPr id="218" name="楕円 217">
          <a:extLst>
            <a:ext uri="{FF2B5EF4-FFF2-40B4-BE49-F238E27FC236}">
              <a16:creationId xmlns:a16="http://schemas.microsoft.com/office/drawing/2014/main" id="{9C296CA0-B389-4B16-AE59-1A34AF6A4A45}"/>
            </a:ext>
          </a:extLst>
        </xdr:cNvPr>
        <xdr:cNvSpPr/>
      </xdr:nvSpPr>
      <xdr:spPr>
        <a:xfrm>
          <a:off x="4064000" y="143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41457</xdr:rowOff>
    </xdr:from>
    <xdr:ext cx="736600" cy="259045"/>
    <xdr:sp macro="" textlink="">
      <xdr:nvSpPr>
        <xdr:cNvPr id="219" name="テキスト ボックス 218">
          <a:extLst>
            <a:ext uri="{FF2B5EF4-FFF2-40B4-BE49-F238E27FC236}">
              <a16:creationId xmlns:a16="http://schemas.microsoft.com/office/drawing/2014/main" id="{EA1D4C77-544C-4C40-98AF-98DA6BDF5F26}"/>
            </a:ext>
          </a:extLst>
        </xdr:cNvPr>
        <xdr:cNvSpPr txBox="1"/>
      </xdr:nvSpPr>
      <xdr:spPr>
        <a:xfrm>
          <a:off x="3733800" y="1444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40977</xdr:rowOff>
    </xdr:from>
    <xdr:to>
      <xdr:col>15</xdr:col>
      <xdr:colOff>133350</xdr:colOff>
      <xdr:row>85</xdr:row>
      <xdr:rowOff>142577</xdr:rowOff>
    </xdr:to>
    <xdr:sp macro="" textlink="">
      <xdr:nvSpPr>
        <xdr:cNvPr id="220" name="楕円 219">
          <a:extLst>
            <a:ext uri="{FF2B5EF4-FFF2-40B4-BE49-F238E27FC236}">
              <a16:creationId xmlns:a16="http://schemas.microsoft.com/office/drawing/2014/main" id="{A2AC1FC0-5F9E-4339-BBC5-AA9A23E6C29E}"/>
            </a:ext>
          </a:extLst>
        </xdr:cNvPr>
        <xdr:cNvSpPr/>
      </xdr:nvSpPr>
      <xdr:spPr>
        <a:xfrm>
          <a:off x="3175000" y="146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127354</xdr:rowOff>
    </xdr:from>
    <xdr:ext cx="762000" cy="259045"/>
    <xdr:sp macro="" textlink="">
      <xdr:nvSpPr>
        <xdr:cNvPr id="221" name="テキスト ボックス 220">
          <a:extLst>
            <a:ext uri="{FF2B5EF4-FFF2-40B4-BE49-F238E27FC236}">
              <a16:creationId xmlns:a16="http://schemas.microsoft.com/office/drawing/2014/main" id="{300973D5-44C2-4AFA-9C64-2B831897B8E6}"/>
            </a:ext>
          </a:extLst>
        </xdr:cNvPr>
        <xdr:cNvSpPr txBox="1"/>
      </xdr:nvSpPr>
      <xdr:spPr>
        <a:xfrm>
          <a:off x="2844800" y="1470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135531</xdr:rowOff>
    </xdr:from>
    <xdr:to>
      <xdr:col>11</xdr:col>
      <xdr:colOff>82550</xdr:colOff>
      <xdr:row>84</xdr:row>
      <xdr:rowOff>65681</xdr:rowOff>
    </xdr:to>
    <xdr:sp macro="" textlink="">
      <xdr:nvSpPr>
        <xdr:cNvPr id="222" name="楕円 221">
          <a:extLst>
            <a:ext uri="{FF2B5EF4-FFF2-40B4-BE49-F238E27FC236}">
              <a16:creationId xmlns:a16="http://schemas.microsoft.com/office/drawing/2014/main" id="{B89DC488-9AA4-4B40-8E5E-D89F7ACF7644}"/>
            </a:ext>
          </a:extLst>
        </xdr:cNvPr>
        <xdr:cNvSpPr/>
      </xdr:nvSpPr>
      <xdr:spPr>
        <a:xfrm>
          <a:off x="2286000" y="143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50458</xdr:rowOff>
    </xdr:from>
    <xdr:ext cx="762000" cy="259045"/>
    <xdr:sp macro="" textlink="">
      <xdr:nvSpPr>
        <xdr:cNvPr id="223" name="テキスト ボックス 222">
          <a:extLst>
            <a:ext uri="{FF2B5EF4-FFF2-40B4-BE49-F238E27FC236}">
              <a16:creationId xmlns:a16="http://schemas.microsoft.com/office/drawing/2014/main" id="{12BAB79C-99E6-4EA9-A172-4332BB1D3BDC}"/>
            </a:ext>
          </a:extLst>
        </xdr:cNvPr>
        <xdr:cNvSpPr txBox="1"/>
      </xdr:nvSpPr>
      <xdr:spPr>
        <a:xfrm>
          <a:off x="1955800" y="144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128797</xdr:rowOff>
    </xdr:from>
    <xdr:to>
      <xdr:col>7</xdr:col>
      <xdr:colOff>31750</xdr:colOff>
      <xdr:row>83</xdr:row>
      <xdr:rowOff>58947</xdr:rowOff>
    </xdr:to>
    <xdr:sp macro="" textlink="">
      <xdr:nvSpPr>
        <xdr:cNvPr id="224" name="楕円 223">
          <a:extLst>
            <a:ext uri="{FF2B5EF4-FFF2-40B4-BE49-F238E27FC236}">
              <a16:creationId xmlns:a16="http://schemas.microsoft.com/office/drawing/2014/main" id="{0CCA46A8-C17D-4B6A-BD8D-AC07940B4DA2}"/>
            </a:ext>
          </a:extLst>
        </xdr:cNvPr>
        <xdr:cNvSpPr/>
      </xdr:nvSpPr>
      <xdr:spPr>
        <a:xfrm>
          <a:off x="1397000" y="14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43724</xdr:rowOff>
    </xdr:from>
    <xdr:ext cx="762000" cy="259045"/>
    <xdr:sp macro="" textlink="">
      <xdr:nvSpPr>
        <xdr:cNvPr id="225" name="テキスト ボックス 224">
          <a:extLst>
            <a:ext uri="{FF2B5EF4-FFF2-40B4-BE49-F238E27FC236}">
              <a16:creationId xmlns:a16="http://schemas.microsoft.com/office/drawing/2014/main" id="{C9A97776-B301-470B-B83E-DE784C893F81}"/>
            </a:ext>
          </a:extLst>
        </xdr:cNvPr>
        <xdr:cNvSpPr txBox="1"/>
      </xdr:nvSpPr>
      <xdr:spPr>
        <a:xfrm>
          <a:off x="1066800" y="1427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FA4B8A4A-8FA8-4A40-ACF2-385D31FF9DE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C70CB484-C46B-4A53-A454-934486C9606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128206E7-F3FF-4AEF-AA97-373285CD2D6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D7962342-75A7-462B-B301-606033F2749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F2B620DA-EE59-4342-A368-CCC254077F9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91F16170-55D2-4C7C-9923-9EBA230FAEB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46A988C-1B5C-4F98-B9C3-EF2FC42173B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A8700D2-2BB5-41B1-BF6A-A0FAC5D3A6E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1A5CA6C5-1CBD-45B8-80AB-6ECC47162D6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17AB2A31-8095-497E-BC80-0C3DD874628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D10DBFDF-0A06-4EC1-8670-73C1DA62ABE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E0D86AA-4BD0-4F7B-AA5C-E9F073EE09A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848597E-CA54-4435-A1E0-BC10B3C681A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福島県人事委員会勧告の内容を基に給料表の改定を行っているため、国を上回る改定となっていること、また、職員の年代ごとの給与バランスを図るため給料表の号給を増設していること、更には一般行政職に占める４級以上の在職者の割合が高いことが、ラスパイレス指数の上昇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EED2745A-A2FB-4E05-909E-A13E40BB715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8E86779-1C19-4C8E-9F57-BC3E6E9EC9B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A0BCEAE6-F42F-4065-8FE3-1475FD93A6BD}"/>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741CA39C-55F5-4F2F-A626-B2F949F1F19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8552028E-E631-42A9-A321-58A99EF62ED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A367B9B7-A955-4463-8DDD-273545439BF9}"/>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F4E1C9E6-5F81-4BB8-8F66-D43305BD921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9F9451D-70C7-49A0-8848-7222E5C2AAC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ED607F8F-E44F-49B5-9A9E-4FEA35BB47FB}"/>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83EC4D4F-087B-405D-B23C-C11D2D81936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50A0F0D2-9656-425C-BB17-AE2EBBAC80C5}"/>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809F2E9-D1FD-4831-96A3-D7B970ACCA1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1FD6715F-B737-4E8B-A921-D0ABDB241E3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DC26230D-C25F-4FC9-884C-0D68B5600BC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1084FCC-787E-4088-9D7F-C184B8AE4DD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FE1A30EF-A144-4486-9E38-897EA7D6C60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79AB3BC1-7E2E-4EEA-8A22-CDBBA0F2223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CFA1E0AA-8B9C-4DA9-9904-0192F52525D2}"/>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5B65B58C-2A34-47D3-9B25-87D196A1462D}"/>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B1E1636D-029E-4E0E-B826-5FDAE30BB975}"/>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283C083D-89FD-49C6-A3A7-3C0326AC2A51}"/>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4ED9337-3F0C-4A7E-8601-76240D46F74B}"/>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52614</xdr:rowOff>
    </xdr:to>
    <xdr:cxnSp macro="">
      <xdr:nvCxnSpPr>
        <xdr:cNvPr id="261" name="直線コネクタ 260">
          <a:extLst>
            <a:ext uri="{FF2B5EF4-FFF2-40B4-BE49-F238E27FC236}">
              <a16:creationId xmlns:a16="http://schemas.microsoft.com/office/drawing/2014/main" id="{A3585750-2034-4AD0-AB58-F2160FACFF9C}"/>
            </a:ext>
          </a:extLst>
        </xdr:cNvPr>
        <xdr:cNvCxnSpPr/>
      </xdr:nvCxnSpPr>
      <xdr:spPr>
        <a:xfrm>
          <a:off x="16179800" y="152944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B1059285-A000-4FFD-AF60-AEFD30ECDF2A}"/>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B68A0E49-6214-4C49-8BDE-F1720F12053E}"/>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35379</xdr:rowOff>
    </xdr:to>
    <xdr:cxnSp macro="">
      <xdr:nvCxnSpPr>
        <xdr:cNvPr id="264" name="直線コネクタ 263">
          <a:extLst>
            <a:ext uri="{FF2B5EF4-FFF2-40B4-BE49-F238E27FC236}">
              <a16:creationId xmlns:a16="http://schemas.microsoft.com/office/drawing/2014/main" id="{D8B276B8-2F12-4D0C-9F7E-45D646F6F472}"/>
            </a:ext>
          </a:extLst>
        </xdr:cNvPr>
        <xdr:cNvCxnSpPr/>
      </xdr:nvCxnSpPr>
      <xdr:spPr>
        <a:xfrm>
          <a:off x="15290800" y="152254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63B19E66-FA03-4ADC-80F5-6A6FEB504F27}"/>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2BAAA96E-592A-4AD0-BFEA-027174F18338}"/>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18143</xdr:rowOff>
    </xdr:to>
    <xdr:cxnSp macro="">
      <xdr:nvCxnSpPr>
        <xdr:cNvPr id="267" name="直線コネクタ 266">
          <a:extLst>
            <a:ext uri="{FF2B5EF4-FFF2-40B4-BE49-F238E27FC236}">
              <a16:creationId xmlns:a16="http://schemas.microsoft.com/office/drawing/2014/main" id="{0C3A8829-EABF-4624-A754-2842A639995F}"/>
            </a:ext>
          </a:extLst>
        </xdr:cNvPr>
        <xdr:cNvCxnSpPr/>
      </xdr:nvCxnSpPr>
      <xdr:spPr>
        <a:xfrm flipV="1">
          <a:off x="14401800" y="152254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FC391D5C-5B79-459A-A383-B2AF22666732}"/>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AD151B57-A8E3-47E8-AE51-EAB62EDECC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121557</xdr:rowOff>
    </xdr:to>
    <xdr:cxnSp macro="">
      <xdr:nvCxnSpPr>
        <xdr:cNvPr id="270" name="直線コネクタ 269">
          <a:extLst>
            <a:ext uri="{FF2B5EF4-FFF2-40B4-BE49-F238E27FC236}">
              <a16:creationId xmlns:a16="http://schemas.microsoft.com/office/drawing/2014/main" id="{892A142E-97AE-40FF-9E2E-4C1F4F0BAB3E}"/>
            </a:ext>
          </a:extLst>
        </xdr:cNvPr>
        <xdr:cNvCxnSpPr/>
      </xdr:nvCxnSpPr>
      <xdr:spPr>
        <a:xfrm flipV="1">
          <a:off x="13512800" y="152771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32D6040F-BA31-4396-BCDB-72B2D7BED139}"/>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3800E6A0-D326-4CCE-AC11-1CD42BB02A73}"/>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517104EA-85B5-44C8-833F-87550A5F7351}"/>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F7116D43-899A-447E-B7C2-40F417622134}"/>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4E87771-F348-4C68-9D0E-40C44DD9D36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EBC1992-5024-4573-A5B6-53C7C0D610D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05EAD8C-4EC2-409B-ABCA-15BB5216691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94BD590-5DB4-4E81-9CF6-01AFE2B15F3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CA76067-0A4C-46DD-AC81-A623481C480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0" name="楕円 279">
          <a:extLst>
            <a:ext uri="{FF2B5EF4-FFF2-40B4-BE49-F238E27FC236}">
              <a16:creationId xmlns:a16="http://schemas.microsoft.com/office/drawing/2014/main" id="{E01B8C8C-EF6A-4034-9276-D780F3871811}"/>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1" name="給与水準   （国との比較）該当値テキスト">
          <a:extLst>
            <a:ext uri="{FF2B5EF4-FFF2-40B4-BE49-F238E27FC236}">
              <a16:creationId xmlns:a16="http://schemas.microsoft.com/office/drawing/2014/main" id="{96C7DC63-DD8D-4EAD-92CD-345805A99526}"/>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2" name="楕円 281">
          <a:extLst>
            <a:ext uri="{FF2B5EF4-FFF2-40B4-BE49-F238E27FC236}">
              <a16:creationId xmlns:a16="http://schemas.microsoft.com/office/drawing/2014/main" id="{1C994809-4A8E-4A6C-9759-73241474836C}"/>
            </a:ext>
          </a:extLst>
        </xdr:cNvPr>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3" name="テキスト ボックス 282">
          <a:extLst>
            <a:ext uri="{FF2B5EF4-FFF2-40B4-BE49-F238E27FC236}">
              <a16:creationId xmlns:a16="http://schemas.microsoft.com/office/drawing/2014/main" id="{87607EB2-6010-4A0A-A16C-6D7CACDC5476}"/>
            </a:ext>
          </a:extLst>
        </xdr:cNvPr>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a:extLst>
            <a:ext uri="{FF2B5EF4-FFF2-40B4-BE49-F238E27FC236}">
              <a16:creationId xmlns:a16="http://schemas.microsoft.com/office/drawing/2014/main" id="{32C9A867-6495-48D4-A443-861994E0CA7A}"/>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a:extLst>
            <a:ext uri="{FF2B5EF4-FFF2-40B4-BE49-F238E27FC236}">
              <a16:creationId xmlns:a16="http://schemas.microsoft.com/office/drawing/2014/main" id="{5C119ADA-5979-43B3-8212-15F7F522F5F4}"/>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a:extLst>
            <a:ext uri="{FF2B5EF4-FFF2-40B4-BE49-F238E27FC236}">
              <a16:creationId xmlns:a16="http://schemas.microsoft.com/office/drawing/2014/main" id="{A6AA21DF-30A4-4EB7-9081-46D0DBD4A7E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id="{0EED9B21-6C3B-4E66-966E-7D82A665ED9F}"/>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8" name="楕円 287">
          <a:extLst>
            <a:ext uri="{FF2B5EF4-FFF2-40B4-BE49-F238E27FC236}">
              <a16:creationId xmlns:a16="http://schemas.microsoft.com/office/drawing/2014/main" id="{D0C1D98F-D953-4B84-8D96-22CD1A60E40C}"/>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9" name="テキスト ボックス 288">
          <a:extLst>
            <a:ext uri="{FF2B5EF4-FFF2-40B4-BE49-F238E27FC236}">
              <a16:creationId xmlns:a16="http://schemas.microsoft.com/office/drawing/2014/main" id="{EDEE94E0-1F57-4976-A89A-21F418193C77}"/>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D9BC6629-61D3-4B59-9E64-329DE03D58E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743687F9-25AA-4BA1-BDE4-AD27CCC118C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4346CD1F-BD3E-4656-A0ED-1F9E4CB5DCE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50FD30C-48CD-4BAE-9BB7-C773881FBEC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1E6337D7-B1B1-422D-8565-424BCE1F185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5362529A-3B1D-4BEB-A16F-1A3C514E843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D62D4106-3289-46A7-9F86-AC596A2A5BF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84727695-C2EE-4859-80AF-2201A93A6C1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73FA1027-7CB3-4F92-B903-F9EA6ED280B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D6AE1DA-07CD-4A35-8EBD-CDEF1FADEDC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3ECE2939-24B7-40CD-A00F-7C8D55347CF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92EFA58-90FA-4859-BCEA-C05A1CA1DF5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E0DBB892-7FB2-41BA-A3BD-6126F920B71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からの職員の定年引上げに伴い、新たな市職員定員管理計画に基づき職員数を管理している。本市の職員数は、類似団体との比較においては低水準にあり、効率的に行政運営を行っていると言えるが、より安定した市民サービスを提供するため、引き続き人員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A1A5FB02-BEEA-427C-A692-866908FABE5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5F2F527E-337F-4517-A6E5-1482489021C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C2E2B61-6D52-4AF5-8BCA-8E22C10F1BE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1065A894-8BA4-4E3D-A1EA-FF2751F96A3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A74C6C03-B78C-4BB3-99BE-671910FAA10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A6602B9A-B57B-4F20-8320-171AC3E393EF}"/>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91D2750F-9303-4835-AAD7-941E43056F8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51CC1C23-EEF2-4C14-BB9B-A4717412D1F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31EF7023-A729-4F58-B56C-6E8F53290B4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40ABE34C-36A3-4640-A504-61EB120E86F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7381CC64-044E-46F1-8AD8-7BD0B49B226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4CD224CC-E094-4748-9133-7ED0C44DF10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941ABE81-C5B9-454E-B20C-4A6F67D906B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7B54C914-FC17-4F62-9099-176D50A3EEF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885E2E7F-784C-46BC-B9B0-73EB91ADFF0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CAA61B58-335C-47E7-B31A-54A6E1A7188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1C2ADCA5-A063-46B2-9C43-3B73EB3CC73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95644CBF-7ACE-4C8D-8C7B-625F71FBEA9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9884899B-D933-4BB1-A5DF-7CC73A1517B5}"/>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2306ACD0-A477-44B5-AE6B-772E853F7C25}"/>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2887B7AF-F8B1-4421-A6B6-A84F50F9A03D}"/>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4EC6D037-DC8E-4A4B-8A79-1C409697D00F}"/>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AE0019C9-31CB-42EE-935C-73EDE3B13AE3}"/>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118473</xdr:rowOff>
    </xdr:from>
    <xdr:to>
      <xdr:col>81</xdr:col>
      <xdr:colOff>44450</xdr:colOff>
      <xdr:row>60</xdr:row>
      <xdr:rowOff>120771</xdr:rowOff>
    </xdr:to>
    <xdr:cxnSp macro="">
      <xdr:nvCxnSpPr>
        <xdr:cNvPr id="326" name="直線コネクタ 325">
          <a:extLst>
            <a:ext uri="{FF2B5EF4-FFF2-40B4-BE49-F238E27FC236}">
              <a16:creationId xmlns:a16="http://schemas.microsoft.com/office/drawing/2014/main" id="{3D5EE422-60BB-402D-8EA0-805EB6AD13A2}"/>
            </a:ext>
          </a:extLst>
        </xdr:cNvPr>
        <xdr:cNvCxnSpPr/>
      </xdr:nvCxnSpPr>
      <xdr:spPr>
        <a:xfrm flipV="1">
          <a:off x="16179800" y="1040547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ACEAB2C6-0E3B-41BE-8A5A-BFC5362FF20A}"/>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8554AC13-5C37-42E2-B88F-24EB6C4D3625}"/>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112728</xdr:rowOff>
    </xdr:from>
    <xdr:to>
      <xdr:col>77</xdr:col>
      <xdr:colOff>44450</xdr:colOff>
      <xdr:row>60</xdr:row>
      <xdr:rowOff>120771</xdr:rowOff>
    </xdr:to>
    <xdr:cxnSp macro="">
      <xdr:nvCxnSpPr>
        <xdr:cNvPr id="329" name="直線コネクタ 328">
          <a:extLst>
            <a:ext uri="{FF2B5EF4-FFF2-40B4-BE49-F238E27FC236}">
              <a16:creationId xmlns:a16="http://schemas.microsoft.com/office/drawing/2014/main" id="{7D474C6C-C660-46C7-9AFD-1D14456FD58B}"/>
            </a:ext>
          </a:extLst>
        </xdr:cNvPr>
        <xdr:cNvCxnSpPr/>
      </xdr:nvCxnSpPr>
      <xdr:spPr>
        <a:xfrm>
          <a:off x="15290800" y="1039972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31403A60-50E2-411E-8DC5-4196764ECB23}"/>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45E218CE-8D10-454B-AA38-82EE7932F6C3}"/>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111578</xdr:rowOff>
    </xdr:from>
    <xdr:to>
      <xdr:col>72</xdr:col>
      <xdr:colOff>203200</xdr:colOff>
      <xdr:row>60</xdr:row>
      <xdr:rowOff>112728</xdr:rowOff>
    </xdr:to>
    <xdr:cxnSp macro="">
      <xdr:nvCxnSpPr>
        <xdr:cNvPr id="332" name="直線コネクタ 331">
          <a:extLst>
            <a:ext uri="{FF2B5EF4-FFF2-40B4-BE49-F238E27FC236}">
              <a16:creationId xmlns:a16="http://schemas.microsoft.com/office/drawing/2014/main" id="{7CCD7733-6430-461B-A4B0-34073F7C7982}"/>
            </a:ext>
          </a:extLst>
        </xdr:cNvPr>
        <xdr:cNvCxnSpPr/>
      </xdr:nvCxnSpPr>
      <xdr:spPr>
        <a:xfrm>
          <a:off x="14401800" y="1039857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3EACBBAC-43B5-4705-9F9D-711B2F77FE89}"/>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DBB343B1-A6DC-4F9C-BE99-985B4300EEE6}"/>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92045</xdr:rowOff>
    </xdr:from>
    <xdr:to>
      <xdr:col>68</xdr:col>
      <xdr:colOff>152400</xdr:colOff>
      <xdr:row>60</xdr:row>
      <xdr:rowOff>111578</xdr:rowOff>
    </xdr:to>
    <xdr:cxnSp macro="">
      <xdr:nvCxnSpPr>
        <xdr:cNvPr id="335" name="直線コネクタ 334">
          <a:extLst>
            <a:ext uri="{FF2B5EF4-FFF2-40B4-BE49-F238E27FC236}">
              <a16:creationId xmlns:a16="http://schemas.microsoft.com/office/drawing/2014/main" id="{41DA8E84-23F1-4811-BB3D-10AE67E05391}"/>
            </a:ext>
          </a:extLst>
        </xdr:cNvPr>
        <xdr:cNvCxnSpPr/>
      </xdr:nvCxnSpPr>
      <xdr:spPr>
        <a:xfrm>
          <a:off x="13512800" y="103790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52CD4B2B-508D-4B93-A52A-D419985D2E11}"/>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D7B7BFE8-F0CD-4E66-8601-90FDF7D29BF3}"/>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5B75DF64-6BE6-4B82-8ABC-609E43ED595D}"/>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7053CBB4-16CC-4DF2-89AF-0186B3A3641B}"/>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6BC9573-CBF8-4A69-B40C-E6382099EB2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0795BF5-9E7F-42FE-887C-5C2C8223EAA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93308872-C2D6-45D9-A598-2F56D5AB7C0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2768D373-C1ED-4A1F-9DF5-E561A268D78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5EA537FC-D7B9-4858-BD9E-75CAFFC9E3F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67673</xdr:rowOff>
    </xdr:from>
    <xdr:to>
      <xdr:col>81</xdr:col>
      <xdr:colOff>95250</xdr:colOff>
      <xdr:row>60</xdr:row>
      <xdr:rowOff>169273</xdr:rowOff>
    </xdr:to>
    <xdr:sp macro="" textlink="">
      <xdr:nvSpPr>
        <xdr:cNvPr id="345" name="楕円 344">
          <a:extLst>
            <a:ext uri="{FF2B5EF4-FFF2-40B4-BE49-F238E27FC236}">
              <a16:creationId xmlns:a16="http://schemas.microsoft.com/office/drawing/2014/main" id="{39906CEA-F143-4BAF-A5B6-D9EBADEE368E}"/>
            </a:ext>
          </a:extLst>
        </xdr:cNvPr>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84200</xdr:rowOff>
    </xdr:from>
    <xdr:ext cx="762000" cy="259045"/>
    <xdr:sp macro="" textlink="">
      <xdr:nvSpPr>
        <xdr:cNvPr id="346" name="定員管理の状況該当値テキスト">
          <a:extLst>
            <a:ext uri="{FF2B5EF4-FFF2-40B4-BE49-F238E27FC236}">
              <a16:creationId xmlns:a16="http://schemas.microsoft.com/office/drawing/2014/main" id="{CDC5D25E-0D72-41FF-82E5-7060EB92FEEB}"/>
            </a:ext>
          </a:extLst>
        </xdr:cNvPr>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69971</xdr:rowOff>
    </xdr:from>
    <xdr:to>
      <xdr:col>77</xdr:col>
      <xdr:colOff>95250</xdr:colOff>
      <xdr:row>61</xdr:row>
      <xdr:rowOff>121</xdr:rowOff>
    </xdr:to>
    <xdr:sp macro="" textlink="">
      <xdr:nvSpPr>
        <xdr:cNvPr id="347" name="楕円 346">
          <a:extLst>
            <a:ext uri="{FF2B5EF4-FFF2-40B4-BE49-F238E27FC236}">
              <a16:creationId xmlns:a16="http://schemas.microsoft.com/office/drawing/2014/main" id="{A8A145FC-E944-470B-AFD8-A8F643DDCA0A}"/>
            </a:ext>
          </a:extLst>
        </xdr:cNvPr>
        <xdr:cNvSpPr/>
      </xdr:nvSpPr>
      <xdr:spPr>
        <a:xfrm>
          <a:off x="16129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10298</xdr:rowOff>
    </xdr:from>
    <xdr:ext cx="736600" cy="259045"/>
    <xdr:sp macro="" textlink="">
      <xdr:nvSpPr>
        <xdr:cNvPr id="348" name="テキスト ボックス 347">
          <a:extLst>
            <a:ext uri="{FF2B5EF4-FFF2-40B4-BE49-F238E27FC236}">
              <a16:creationId xmlns:a16="http://schemas.microsoft.com/office/drawing/2014/main" id="{CAD5C664-0D29-4DCF-9D8F-4C5126C0EC7D}"/>
            </a:ext>
          </a:extLst>
        </xdr:cNvPr>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61928</xdr:rowOff>
    </xdr:from>
    <xdr:to>
      <xdr:col>73</xdr:col>
      <xdr:colOff>44450</xdr:colOff>
      <xdr:row>60</xdr:row>
      <xdr:rowOff>163528</xdr:rowOff>
    </xdr:to>
    <xdr:sp macro="" textlink="">
      <xdr:nvSpPr>
        <xdr:cNvPr id="349" name="楕円 348">
          <a:extLst>
            <a:ext uri="{FF2B5EF4-FFF2-40B4-BE49-F238E27FC236}">
              <a16:creationId xmlns:a16="http://schemas.microsoft.com/office/drawing/2014/main" id="{BAA53435-2AEF-4059-904E-B09390366D71}"/>
            </a:ext>
          </a:extLst>
        </xdr:cNvPr>
        <xdr:cNvSpPr/>
      </xdr:nvSpPr>
      <xdr:spPr>
        <a:xfrm>
          <a:off x="15240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2255</xdr:rowOff>
    </xdr:from>
    <xdr:ext cx="762000" cy="259045"/>
    <xdr:sp macro="" textlink="">
      <xdr:nvSpPr>
        <xdr:cNvPr id="350" name="テキスト ボックス 349">
          <a:extLst>
            <a:ext uri="{FF2B5EF4-FFF2-40B4-BE49-F238E27FC236}">
              <a16:creationId xmlns:a16="http://schemas.microsoft.com/office/drawing/2014/main" id="{7C7DD6C0-CBD9-4215-8F72-E59E4070B078}"/>
            </a:ext>
          </a:extLst>
        </xdr:cNvPr>
        <xdr:cNvSpPr txBox="1"/>
      </xdr:nvSpPr>
      <xdr:spPr>
        <a:xfrm>
          <a:off x="14909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60778</xdr:rowOff>
    </xdr:from>
    <xdr:to>
      <xdr:col>68</xdr:col>
      <xdr:colOff>203200</xdr:colOff>
      <xdr:row>60</xdr:row>
      <xdr:rowOff>162378</xdr:rowOff>
    </xdr:to>
    <xdr:sp macro="" textlink="">
      <xdr:nvSpPr>
        <xdr:cNvPr id="351" name="楕円 350">
          <a:extLst>
            <a:ext uri="{FF2B5EF4-FFF2-40B4-BE49-F238E27FC236}">
              <a16:creationId xmlns:a16="http://schemas.microsoft.com/office/drawing/2014/main" id="{F58D5B60-FF14-49C3-BBFB-4C21135C7ADA}"/>
            </a:ext>
          </a:extLst>
        </xdr:cNvPr>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1105</xdr:rowOff>
    </xdr:from>
    <xdr:ext cx="762000" cy="259045"/>
    <xdr:sp macro="" textlink="">
      <xdr:nvSpPr>
        <xdr:cNvPr id="352" name="テキスト ボックス 351">
          <a:extLst>
            <a:ext uri="{FF2B5EF4-FFF2-40B4-BE49-F238E27FC236}">
              <a16:creationId xmlns:a16="http://schemas.microsoft.com/office/drawing/2014/main" id="{540D7AA4-C9F0-4FEC-BE67-36AAECFFB330}"/>
            </a:ext>
          </a:extLst>
        </xdr:cNvPr>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41245</xdr:rowOff>
    </xdr:from>
    <xdr:to>
      <xdr:col>64</xdr:col>
      <xdr:colOff>152400</xdr:colOff>
      <xdr:row>60</xdr:row>
      <xdr:rowOff>142845</xdr:rowOff>
    </xdr:to>
    <xdr:sp macro="" textlink="">
      <xdr:nvSpPr>
        <xdr:cNvPr id="353" name="楕円 352">
          <a:extLst>
            <a:ext uri="{FF2B5EF4-FFF2-40B4-BE49-F238E27FC236}">
              <a16:creationId xmlns:a16="http://schemas.microsoft.com/office/drawing/2014/main" id="{F764719F-B00C-4090-BB04-BBE4CA1BCA0B}"/>
            </a:ext>
          </a:extLst>
        </xdr:cNvPr>
        <xdr:cNvSpPr/>
      </xdr:nvSpPr>
      <xdr:spPr>
        <a:xfrm>
          <a:off x="13462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153022</xdr:rowOff>
    </xdr:from>
    <xdr:ext cx="762000" cy="259045"/>
    <xdr:sp macro="" textlink="">
      <xdr:nvSpPr>
        <xdr:cNvPr id="354" name="テキスト ボックス 353">
          <a:extLst>
            <a:ext uri="{FF2B5EF4-FFF2-40B4-BE49-F238E27FC236}">
              <a16:creationId xmlns:a16="http://schemas.microsoft.com/office/drawing/2014/main" id="{D0021C67-95D2-4A78-AD63-80159B5E5305}"/>
            </a:ext>
          </a:extLst>
        </xdr:cNvPr>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828AFEA0-3938-4DD7-A103-57A932276E6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5DE86DB8-F7BB-46DF-934A-8A15B4E11DE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392D8C86-47BF-4D05-B2E0-DD09FA23F29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ED418F4-9160-4D37-B4A8-D65BF4B2C64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257671AB-8AE5-4CBB-9BC5-9462A9C8D34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C7057FD1-59A1-413E-943A-FAAF431BFF9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65204A24-6A1A-4A2D-8D41-9178AED6B31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3E08C007-8E26-4E0C-8E5D-801EE290D91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F65C9A47-4F57-4FB3-A437-2605E032647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153194DD-6322-4250-8033-9191333C922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1B9999B1-F177-4642-9F6C-0F702208E4B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EDF5D316-6C3D-48CE-A036-0E36256D7CA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8FF608E2-27E9-44D5-97C5-B449DF9BABE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ポイント低下し、類似団体内平均を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ポイント下回った。これは、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年度に茶畑地区産業拠点整備事業に係る土地の買戻しがあり、単年度実質公債費比率の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か年平均から算出される本指標は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年度までこの影響を受けたが、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年度分算定では、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年度分が算定外となったためである。</a:t>
          </a:r>
        </a:p>
        <a:p>
          <a:r>
            <a:rPr kumimoji="1" lang="ja-JP" altLang="en-US" sz="1300">
              <a:latin typeface="ＭＳ Ｐゴシック" panose="020B0600070205080204" pitchFamily="50" charset="-128"/>
              <a:ea typeface="ＭＳ Ｐゴシック" panose="020B0600070205080204" pitchFamily="50" charset="-128"/>
            </a:rPr>
            <a:t>　今後は、近年多額の借入れを行った地方債の元金償還が順次開始され、指標が徐々に上昇する見込みだが、交付税措置が手厚い地方債を厳選し、実質的な公債費負担を抑制することで、健全な指標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C709895C-C253-40F4-BFDF-D7045C9B5CB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F9D7E510-AD30-4A32-B3D2-106DD833B69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80AB1E96-24B3-45C4-AE00-AB090D57F5A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2D705A70-AE27-4E44-8005-D1DA71F27D7F}"/>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D47031E-F10D-48A4-AEFB-07CC2E96F7E8}"/>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9DED5D55-21C0-4026-9386-308DD05B198D}"/>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490290CE-692F-464E-9518-86EFBEDDA53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37FE4CAB-CE25-45D2-B222-FF8DA53628F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D2C4C03A-3170-4E8D-9614-B30CF23DFE1C}"/>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99AC1DEC-0125-4DBE-9CD0-31980734EF9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C9C07B42-2FE4-4D4D-BF1E-6F04584BB4D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FC80DF48-A28A-488E-A324-2D9F86CA4928}"/>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13E7D97C-3E8A-4DCE-8BA0-69C2099C01F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4E71C778-ED58-42AE-A96D-0A342D9C36C1}"/>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2ABD3529-999A-40B4-9F76-98701A806448}"/>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F11A7044-B54D-43C1-9DB0-5A8F9380C47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FA496341-9FC4-49DB-ADD6-FEBC7B253DE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809D96EF-A8E8-479F-8C45-ADE598623075}"/>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E5E3964D-48D7-4951-AA3A-F8AFFB992E48}"/>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7CB828A4-2516-4BE6-9F0A-74A732120F41}"/>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F5FAC0AE-149C-48DD-B111-0E9A0CE94DAF}"/>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4A8552CE-53A1-48E9-891A-B7F1D1E251F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34169</xdr:rowOff>
    </xdr:from>
    <xdr:to>
      <xdr:col>81</xdr:col>
      <xdr:colOff>44450</xdr:colOff>
      <xdr:row>41</xdr:row>
      <xdr:rowOff>47474</xdr:rowOff>
    </xdr:to>
    <xdr:cxnSp macro="">
      <xdr:nvCxnSpPr>
        <xdr:cNvPr id="390" name="直線コネクタ 389">
          <a:extLst>
            <a:ext uri="{FF2B5EF4-FFF2-40B4-BE49-F238E27FC236}">
              <a16:creationId xmlns:a16="http://schemas.microsoft.com/office/drawing/2014/main" id="{43D9A9AF-A020-427E-8F48-179E3D78A22E}"/>
            </a:ext>
          </a:extLst>
        </xdr:cNvPr>
        <xdr:cNvCxnSpPr/>
      </xdr:nvCxnSpPr>
      <xdr:spPr>
        <a:xfrm flipV="1">
          <a:off x="16179800" y="6720719"/>
          <a:ext cx="8382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17E984D1-0A14-4A5C-B44E-51DED1A96BC8}"/>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2CCD71F2-4C45-4A17-947D-CD52EDCE014E}"/>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58965</xdr:rowOff>
    </xdr:to>
    <xdr:cxnSp macro="">
      <xdr:nvCxnSpPr>
        <xdr:cNvPr id="393" name="直線コネクタ 392">
          <a:extLst>
            <a:ext uri="{FF2B5EF4-FFF2-40B4-BE49-F238E27FC236}">
              <a16:creationId xmlns:a16="http://schemas.microsoft.com/office/drawing/2014/main" id="{36BE127D-7BFF-48A2-89F1-315DB8AEAAD2}"/>
            </a:ext>
          </a:extLst>
        </xdr:cNvPr>
        <xdr:cNvCxnSpPr/>
      </xdr:nvCxnSpPr>
      <xdr:spPr>
        <a:xfrm flipV="1">
          <a:off x="15290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2469D910-C891-4E28-9A5F-BE466A94F964}"/>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A2F32829-0F4B-44EE-8D6D-DCE83F74ACA5}"/>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96" name="直線コネクタ 395">
          <a:extLst>
            <a:ext uri="{FF2B5EF4-FFF2-40B4-BE49-F238E27FC236}">
              <a16:creationId xmlns:a16="http://schemas.microsoft.com/office/drawing/2014/main" id="{D05AFBAB-B310-4878-9D50-9FD1E9612616}"/>
            </a:ext>
          </a:extLst>
        </xdr:cNvPr>
        <xdr:cNvCxnSpPr/>
      </xdr:nvCxnSpPr>
      <xdr:spPr>
        <a:xfrm flipV="1">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1F7AF9F0-EF87-47E9-8E46-E0D619218317}"/>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E4380669-8391-485D-BBDE-4B973BD9D2F8}"/>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41</xdr:row>
      <xdr:rowOff>81945</xdr:rowOff>
    </xdr:to>
    <xdr:cxnSp macro="">
      <xdr:nvCxnSpPr>
        <xdr:cNvPr id="399" name="直線コネクタ 398">
          <a:extLst>
            <a:ext uri="{FF2B5EF4-FFF2-40B4-BE49-F238E27FC236}">
              <a16:creationId xmlns:a16="http://schemas.microsoft.com/office/drawing/2014/main" id="{22EC99BF-6B7F-4651-B0ED-2CFCEE11FF0C}"/>
            </a:ext>
          </a:extLst>
        </xdr:cNvPr>
        <xdr:cNvCxnSpPr/>
      </xdr:nvCxnSpPr>
      <xdr:spPr>
        <a:xfrm>
          <a:off x="13512800" y="680115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49E690E9-7277-4EBC-8EF5-8C687334CC9E}"/>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102B8D10-3AEB-4063-863E-DF8DE3C420C9}"/>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CF93EAEC-7E76-48D0-BAEA-E4DBDDD99B18}"/>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a16="http://schemas.microsoft.com/office/drawing/2014/main" id="{8C2B2C76-E8AA-43C6-92CE-6922390A38A4}"/>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BA2F9E6-F8C6-4D96-958C-6481591A54B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788F37B-D56A-4AFD-A6F2-4591E133552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F2FD5DF-8F81-4AEC-8210-652659C07C8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F36184EA-F9D1-43B0-BF24-C0E90FD265F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96BE5BF5-C7E2-46B4-83F1-365EBA9B23C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9" name="楕円 408">
          <a:extLst>
            <a:ext uri="{FF2B5EF4-FFF2-40B4-BE49-F238E27FC236}">
              <a16:creationId xmlns:a16="http://schemas.microsoft.com/office/drawing/2014/main" id="{CC53141E-7C60-4F2B-9A35-92EACC9B55EA}"/>
            </a:ext>
          </a:extLst>
        </xdr:cNvPr>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10" name="公債費負担の状況該当値テキスト">
          <a:extLst>
            <a:ext uri="{FF2B5EF4-FFF2-40B4-BE49-F238E27FC236}">
              <a16:creationId xmlns:a16="http://schemas.microsoft.com/office/drawing/2014/main" id="{C22706E6-D9B6-41E5-8B56-7FB1D21C8DCB}"/>
            </a:ext>
          </a:extLst>
        </xdr:cNvPr>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11" name="楕円 410">
          <a:extLst>
            <a:ext uri="{FF2B5EF4-FFF2-40B4-BE49-F238E27FC236}">
              <a16:creationId xmlns:a16="http://schemas.microsoft.com/office/drawing/2014/main" id="{DC488238-B624-4201-BBE9-B7AFC1FA2DEA}"/>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12" name="テキスト ボックス 411">
          <a:extLst>
            <a:ext uri="{FF2B5EF4-FFF2-40B4-BE49-F238E27FC236}">
              <a16:creationId xmlns:a16="http://schemas.microsoft.com/office/drawing/2014/main" id="{E95E2B7E-3484-411B-AB10-82EFEC7EAF47}"/>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13" name="楕円 412">
          <a:extLst>
            <a:ext uri="{FF2B5EF4-FFF2-40B4-BE49-F238E27FC236}">
              <a16:creationId xmlns:a16="http://schemas.microsoft.com/office/drawing/2014/main" id="{4549528E-A685-43B8-8245-5CC5ACA887FE}"/>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14" name="テキスト ボックス 413">
          <a:extLst>
            <a:ext uri="{FF2B5EF4-FFF2-40B4-BE49-F238E27FC236}">
              <a16:creationId xmlns:a16="http://schemas.microsoft.com/office/drawing/2014/main" id="{D0BE0797-09C4-4BC3-890B-D138CA28AA7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5" name="楕円 414">
          <a:extLst>
            <a:ext uri="{FF2B5EF4-FFF2-40B4-BE49-F238E27FC236}">
              <a16:creationId xmlns:a16="http://schemas.microsoft.com/office/drawing/2014/main" id="{5FB6B496-E830-444D-8958-75BD01411F5B}"/>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6" name="テキスト ボックス 415">
          <a:extLst>
            <a:ext uri="{FF2B5EF4-FFF2-40B4-BE49-F238E27FC236}">
              <a16:creationId xmlns:a16="http://schemas.microsoft.com/office/drawing/2014/main" id="{1D16CBF6-066D-4538-B678-A6A2E4BB3BC8}"/>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7" name="楕円 416">
          <a:extLst>
            <a:ext uri="{FF2B5EF4-FFF2-40B4-BE49-F238E27FC236}">
              <a16:creationId xmlns:a16="http://schemas.microsoft.com/office/drawing/2014/main" id="{D4235137-5971-4292-9488-8517EB5DE976}"/>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8" name="テキスト ボックス 417">
          <a:extLst>
            <a:ext uri="{FF2B5EF4-FFF2-40B4-BE49-F238E27FC236}">
              <a16:creationId xmlns:a16="http://schemas.microsoft.com/office/drawing/2014/main" id="{8D3FF6EC-1EF3-47F7-8CEA-5E1A969F26E3}"/>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AEAE1059-88D0-412A-A4DF-7CBFEE75582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B35B6C98-7CF5-4819-9C59-523BC9E467E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C412ACD2-82DE-49B5-B0C8-3E8FF3BACC8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161FD58-E048-4ACE-9D31-2DCAB6E06D9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DEE16878-DE17-4978-9E55-EBE0DAB22E9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218E1197-FD79-4F22-B355-8276F6773FE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5237FCD-98B2-44E1-B0F1-D4979F7A681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F54F3E61-D03B-466E-8A27-1861F4BA693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E60701EC-B801-492D-A0E4-95F1FC5F311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D1C58E07-5BE9-4F95-BCD1-BC2E4B5E089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5878267A-2F53-4DD8-9DDA-C542604A2A6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242661F2-F36C-43BF-A67E-8531A7F3620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F222166-1ECF-4F03-B0BB-A6A0F84817A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将来負担比率は、前年度との比較では、下水道事業の企業債残高が減少したことなどにより前年度から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駅西地区都市再生整備などにより指標が上昇する見込みであるが、地方債については、交付税措置が手厚い地方債を厳選するなど実質的な将来負担を抑制することで、健全な指標を維持でき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79DCB331-0860-4C20-936E-02FE9411980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DB9E9D41-FCEB-4F6A-A2EB-74A085CA8BB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82CA49EE-649D-4C51-B432-13C3C8964BD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D14C98DB-D536-48B8-8BFE-30E3743D7A1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BA317342-F06B-4378-9FCC-CDCD9A546BB1}"/>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791FF88E-6E18-4D6F-83A5-58324C5ED1C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FC99B3E3-F0C7-45A9-8F57-DFD69A0FCA8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6A480102-C88E-45BA-9DFD-7348FE135C4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DF3DAF4C-89E1-4DC7-B539-8AC55DD16F1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5173BFF2-761C-4210-BC44-5E62A0C6D72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679FBE96-7AF1-4396-AB09-502B4D6CA84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DAA6086F-E6D0-4795-AB8E-20D18469284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FD6760A0-51F8-443E-AFA1-9CDB5405E2A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6561B722-8087-476C-80E6-95CA1EA36C7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1F74547F-A22F-4238-B0B8-6C4CA182B0A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A89C2E39-70FA-422F-B36E-E4946E742BEF}"/>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F947CE33-9D3B-4938-BCB4-2473F3131F3D}"/>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A93A5FAF-21C5-47C0-8E71-8C27417B551A}"/>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8495EEB4-131A-472A-8909-9D4DC1C64C56}"/>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2C4497E5-E390-458B-B8C9-6601F10DFB2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33937</xdr:rowOff>
    </xdr:from>
    <xdr:to>
      <xdr:col>81</xdr:col>
      <xdr:colOff>44450</xdr:colOff>
      <xdr:row>18</xdr:row>
      <xdr:rowOff>58067</xdr:rowOff>
    </xdr:to>
    <xdr:cxnSp macro="">
      <xdr:nvCxnSpPr>
        <xdr:cNvPr id="452" name="直線コネクタ 451">
          <a:extLst>
            <a:ext uri="{FF2B5EF4-FFF2-40B4-BE49-F238E27FC236}">
              <a16:creationId xmlns:a16="http://schemas.microsoft.com/office/drawing/2014/main" id="{A21C3B47-570C-4AEA-969F-0D6B8B253F27}"/>
            </a:ext>
          </a:extLst>
        </xdr:cNvPr>
        <xdr:cNvCxnSpPr/>
      </xdr:nvCxnSpPr>
      <xdr:spPr>
        <a:xfrm flipV="1">
          <a:off x="16179800" y="31200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103AB587-2735-4327-834A-DBA3B868681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EF5E46D3-5CEE-4585-B647-141BE3F62D0A}"/>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58067</xdr:rowOff>
    </xdr:from>
    <xdr:to>
      <xdr:col>77</xdr:col>
      <xdr:colOff>44450</xdr:colOff>
      <xdr:row>18</xdr:row>
      <xdr:rowOff>98284</xdr:rowOff>
    </xdr:to>
    <xdr:cxnSp macro="">
      <xdr:nvCxnSpPr>
        <xdr:cNvPr id="455" name="直線コネクタ 454">
          <a:extLst>
            <a:ext uri="{FF2B5EF4-FFF2-40B4-BE49-F238E27FC236}">
              <a16:creationId xmlns:a16="http://schemas.microsoft.com/office/drawing/2014/main" id="{8227B703-054B-4D92-BF18-6719C09B3904}"/>
            </a:ext>
          </a:extLst>
        </xdr:cNvPr>
        <xdr:cNvCxnSpPr/>
      </xdr:nvCxnSpPr>
      <xdr:spPr>
        <a:xfrm flipV="1">
          <a:off x="15290800" y="314416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3356E60F-FDAF-4D21-9080-0B4DCC7FE7C7}"/>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1AF9DA4A-352E-4879-91EA-8E2670274F08}"/>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28575</xdr:rowOff>
    </xdr:from>
    <xdr:to>
      <xdr:col>72</xdr:col>
      <xdr:colOff>203200</xdr:colOff>
      <xdr:row>18</xdr:row>
      <xdr:rowOff>98284</xdr:rowOff>
    </xdr:to>
    <xdr:cxnSp macro="">
      <xdr:nvCxnSpPr>
        <xdr:cNvPr id="458" name="直線コネクタ 457">
          <a:extLst>
            <a:ext uri="{FF2B5EF4-FFF2-40B4-BE49-F238E27FC236}">
              <a16:creationId xmlns:a16="http://schemas.microsoft.com/office/drawing/2014/main" id="{932028B7-2016-49B5-8672-AE677ADAF1BF}"/>
            </a:ext>
          </a:extLst>
        </xdr:cNvPr>
        <xdr:cNvCxnSpPr/>
      </xdr:nvCxnSpPr>
      <xdr:spPr>
        <a:xfrm>
          <a:off x="14401800" y="3114675"/>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DD0834B7-82DF-4A94-9883-63DD70F80B5A}"/>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a:extLst>
            <a:ext uri="{FF2B5EF4-FFF2-40B4-BE49-F238E27FC236}">
              <a16:creationId xmlns:a16="http://schemas.microsoft.com/office/drawing/2014/main" id="{41CED027-4E19-4F64-B6E2-D383101DCD34}"/>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2963</xdr:rowOff>
    </xdr:from>
    <xdr:to>
      <xdr:col>68</xdr:col>
      <xdr:colOff>152400</xdr:colOff>
      <xdr:row>18</xdr:row>
      <xdr:rowOff>28575</xdr:rowOff>
    </xdr:to>
    <xdr:cxnSp macro="">
      <xdr:nvCxnSpPr>
        <xdr:cNvPr id="461" name="直線コネクタ 460">
          <a:extLst>
            <a:ext uri="{FF2B5EF4-FFF2-40B4-BE49-F238E27FC236}">
              <a16:creationId xmlns:a16="http://schemas.microsoft.com/office/drawing/2014/main" id="{C2BB0BDB-FEE2-466C-A988-45A3C5C1CE95}"/>
            </a:ext>
          </a:extLst>
        </xdr:cNvPr>
        <xdr:cNvCxnSpPr/>
      </xdr:nvCxnSpPr>
      <xdr:spPr>
        <a:xfrm>
          <a:off x="13512800" y="291761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E9E25CE0-F48E-4889-90B6-7A610E108D0A}"/>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3" name="テキスト ボックス 462">
          <a:extLst>
            <a:ext uri="{FF2B5EF4-FFF2-40B4-BE49-F238E27FC236}">
              <a16:creationId xmlns:a16="http://schemas.microsoft.com/office/drawing/2014/main" id="{59CC2F2F-B376-43A2-9394-8E42F11A9B23}"/>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458F31E8-E3B6-4B42-804E-859ED22AE104}"/>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5" name="テキスト ボックス 464">
          <a:extLst>
            <a:ext uri="{FF2B5EF4-FFF2-40B4-BE49-F238E27FC236}">
              <a16:creationId xmlns:a16="http://schemas.microsoft.com/office/drawing/2014/main" id="{E23EEE4D-4682-4C16-8476-E5E5BEA7080B}"/>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6BD46B23-8EEF-4DEE-8BD9-CA8D0CDDD84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6DE434A4-B7CE-4371-828C-D838DCAFC78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211377DB-63E9-4FE6-9829-6723C3868AE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667F9311-E4AE-4AF6-A360-F2E8AB016A1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55506CF2-4908-4186-8664-2A613C7B417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154587</xdr:rowOff>
    </xdr:from>
    <xdr:to>
      <xdr:col>81</xdr:col>
      <xdr:colOff>95250</xdr:colOff>
      <xdr:row>18</xdr:row>
      <xdr:rowOff>84737</xdr:rowOff>
    </xdr:to>
    <xdr:sp macro="" textlink="">
      <xdr:nvSpPr>
        <xdr:cNvPr id="471" name="楕円 470">
          <a:extLst>
            <a:ext uri="{FF2B5EF4-FFF2-40B4-BE49-F238E27FC236}">
              <a16:creationId xmlns:a16="http://schemas.microsoft.com/office/drawing/2014/main" id="{9837556A-837F-4723-9CF8-57451332F305}"/>
            </a:ext>
          </a:extLst>
        </xdr:cNvPr>
        <xdr:cNvSpPr/>
      </xdr:nvSpPr>
      <xdr:spPr>
        <a:xfrm>
          <a:off x="16967200" y="30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126664</xdr:rowOff>
    </xdr:from>
    <xdr:ext cx="762000" cy="259045"/>
    <xdr:sp macro="" textlink="">
      <xdr:nvSpPr>
        <xdr:cNvPr id="472" name="将来負担の状況該当値テキスト">
          <a:extLst>
            <a:ext uri="{FF2B5EF4-FFF2-40B4-BE49-F238E27FC236}">
              <a16:creationId xmlns:a16="http://schemas.microsoft.com/office/drawing/2014/main" id="{C9DA3B9B-2EBF-4B4C-91F1-B91F95E93654}"/>
            </a:ext>
          </a:extLst>
        </xdr:cNvPr>
        <xdr:cNvSpPr txBox="1"/>
      </xdr:nvSpPr>
      <xdr:spPr>
        <a:xfrm>
          <a:off x="17106900" y="30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7267</xdr:rowOff>
    </xdr:from>
    <xdr:to>
      <xdr:col>77</xdr:col>
      <xdr:colOff>95250</xdr:colOff>
      <xdr:row>18</xdr:row>
      <xdr:rowOff>108867</xdr:rowOff>
    </xdr:to>
    <xdr:sp macro="" textlink="">
      <xdr:nvSpPr>
        <xdr:cNvPr id="473" name="楕円 472">
          <a:extLst>
            <a:ext uri="{FF2B5EF4-FFF2-40B4-BE49-F238E27FC236}">
              <a16:creationId xmlns:a16="http://schemas.microsoft.com/office/drawing/2014/main" id="{EE50AAF7-E7B5-4555-9151-A68AB6598D51}"/>
            </a:ext>
          </a:extLst>
        </xdr:cNvPr>
        <xdr:cNvSpPr/>
      </xdr:nvSpPr>
      <xdr:spPr>
        <a:xfrm>
          <a:off x="16129000" y="30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93644</xdr:rowOff>
    </xdr:from>
    <xdr:ext cx="736600" cy="259045"/>
    <xdr:sp macro="" textlink="">
      <xdr:nvSpPr>
        <xdr:cNvPr id="474" name="テキスト ボックス 473">
          <a:extLst>
            <a:ext uri="{FF2B5EF4-FFF2-40B4-BE49-F238E27FC236}">
              <a16:creationId xmlns:a16="http://schemas.microsoft.com/office/drawing/2014/main" id="{C61D3DCE-AC9C-4EC5-87FA-7BAD888FD4B5}"/>
            </a:ext>
          </a:extLst>
        </xdr:cNvPr>
        <xdr:cNvSpPr txBox="1"/>
      </xdr:nvSpPr>
      <xdr:spPr>
        <a:xfrm>
          <a:off x="15798800" y="31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47484</xdr:rowOff>
    </xdr:from>
    <xdr:to>
      <xdr:col>73</xdr:col>
      <xdr:colOff>44450</xdr:colOff>
      <xdr:row>18</xdr:row>
      <xdr:rowOff>149084</xdr:rowOff>
    </xdr:to>
    <xdr:sp macro="" textlink="">
      <xdr:nvSpPr>
        <xdr:cNvPr id="475" name="楕円 474">
          <a:extLst>
            <a:ext uri="{FF2B5EF4-FFF2-40B4-BE49-F238E27FC236}">
              <a16:creationId xmlns:a16="http://schemas.microsoft.com/office/drawing/2014/main" id="{0BADB45D-5AA8-4EF2-9BA4-229B89331584}"/>
            </a:ext>
          </a:extLst>
        </xdr:cNvPr>
        <xdr:cNvSpPr/>
      </xdr:nvSpPr>
      <xdr:spPr>
        <a:xfrm>
          <a:off x="15240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133861</xdr:rowOff>
    </xdr:from>
    <xdr:ext cx="762000" cy="259045"/>
    <xdr:sp macro="" textlink="">
      <xdr:nvSpPr>
        <xdr:cNvPr id="476" name="テキスト ボックス 475">
          <a:extLst>
            <a:ext uri="{FF2B5EF4-FFF2-40B4-BE49-F238E27FC236}">
              <a16:creationId xmlns:a16="http://schemas.microsoft.com/office/drawing/2014/main" id="{59F4EDD3-E7E7-46F3-A7C4-5B150CDA9834}"/>
            </a:ext>
          </a:extLst>
        </xdr:cNvPr>
        <xdr:cNvSpPr txBox="1"/>
      </xdr:nvSpPr>
      <xdr:spPr>
        <a:xfrm>
          <a:off x="14909800" y="32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149225</xdr:rowOff>
    </xdr:from>
    <xdr:to>
      <xdr:col>68</xdr:col>
      <xdr:colOff>203200</xdr:colOff>
      <xdr:row>18</xdr:row>
      <xdr:rowOff>79375</xdr:rowOff>
    </xdr:to>
    <xdr:sp macro="" textlink="">
      <xdr:nvSpPr>
        <xdr:cNvPr id="477" name="楕円 476">
          <a:extLst>
            <a:ext uri="{FF2B5EF4-FFF2-40B4-BE49-F238E27FC236}">
              <a16:creationId xmlns:a16="http://schemas.microsoft.com/office/drawing/2014/main" id="{B0FDD0CB-7D6E-4CFD-BBC0-ACE56B1770BF}"/>
            </a:ext>
          </a:extLst>
        </xdr:cNvPr>
        <xdr:cNvSpPr/>
      </xdr:nvSpPr>
      <xdr:spPr>
        <a:xfrm>
          <a:off x="14351000" y="3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64152</xdr:rowOff>
    </xdr:from>
    <xdr:ext cx="762000" cy="259045"/>
    <xdr:sp macro="" textlink="">
      <xdr:nvSpPr>
        <xdr:cNvPr id="478" name="テキスト ボックス 477">
          <a:extLst>
            <a:ext uri="{FF2B5EF4-FFF2-40B4-BE49-F238E27FC236}">
              <a16:creationId xmlns:a16="http://schemas.microsoft.com/office/drawing/2014/main" id="{5B9FCE9A-E4FF-48A6-AA10-5C36520AA241}"/>
            </a:ext>
          </a:extLst>
        </xdr:cNvPr>
        <xdr:cNvSpPr txBox="1"/>
      </xdr:nvSpPr>
      <xdr:spPr>
        <a:xfrm>
          <a:off x="14020800" y="315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123613</xdr:rowOff>
    </xdr:from>
    <xdr:to>
      <xdr:col>64</xdr:col>
      <xdr:colOff>152400</xdr:colOff>
      <xdr:row>17</xdr:row>
      <xdr:rowOff>53763</xdr:rowOff>
    </xdr:to>
    <xdr:sp macro="" textlink="">
      <xdr:nvSpPr>
        <xdr:cNvPr id="479" name="楕円 478">
          <a:extLst>
            <a:ext uri="{FF2B5EF4-FFF2-40B4-BE49-F238E27FC236}">
              <a16:creationId xmlns:a16="http://schemas.microsoft.com/office/drawing/2014/main" id="{6BDE568D-04E5-4358-9ACA-808EC77FE2D1}"/>
            </a:ext>
          </a:extLst>
        </xdr:cNvPr>
        <xdr:cNvSpPr/>
      </xdr:nvSpPr>
      <xdr:spPr>
        <a:xfrm>
          <a:off x="13462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38540</xdr:rowOff>
    </xdr:from>
    <xdr:ext cx="762000" cy="259045"/>
    <xdr:sp macro="" textlink="">
      <xdr:nvSpPr>
        <xdr:cNvPr id="480" name="テキスト ボックス 479">
          <a:extLst>
            <a:ext uri="{FF2B5EF4-FFF2-40B4-BE49-F238E27FC236}">
              <a16:creationId xmlns:a16="http://schemas.microsoft.com/office/drawing/2014/main" id="{8E101DFB-84B5-4824-A13F-F42BC2F498D0}"/>
            </a:ext>
          </a:extLst>
        </xdr:cNvPr>
        <xdr:cNvSpPr txBox="1"/>
      </xdr:nvSpPr>
      <xdr:spPr>
        <a:xfrm>
          <a:off x="13131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74,634
74,197
279.43
36,685,610
35,452,235
1,141,849
19,644,156
41,650,470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本市では、</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R14</a:t>
          </a:r>
          <a:r>
            <a:rPr kumimoji="1" lang="ja-JP" altLang="en-US" sz="1300">
              <a:latin typeface="ＭＳ Ｐゴシック" panose="020B0600070205080204" pitchFamily="50" charset="-128"/>
              <a:ea typeface="ＭＳ Ｐゴシック" panose="020B0600070205080204" pitchFamily="50" charset="-128"/>
            </a:rPr>
            <a:t>年度を計画年度とする職員定員管理計画に基づき、効率的で安定した行政サービスの提供、ワークライフバランスを保つための職場環境改善に引き続き努めていく。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01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ポイント上回り、全国平均を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前年度からの上昇については、市民交流センター、風流のはじめ館、特撮アーカイブセンターなどのここ数年で建設された新規施設の維持管理経費等の増加及びエネルギー価格の高騰などによるものである。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今後は、公共施設の維持管理等の経常経費について、公共施設等個別施設計画等による施設配置の最適化を進め、コスト低減に努める。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53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21</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607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101600</xdr:rowOff>
    </xdr:from>
    <xdr:to>
      <xdr:col>69</xdr:col>
      <xdr:colOff>92075</xdr:colOff>
      <xdr:row>21</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30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50800</xdr:rowOff>
    </xdr:from>
    <xdr:to>
      <xdr:col>65</xdr:col>
      <xdr:colOff>53975</xdr:colOff>
      <xdr:row>20</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ポイント低下し、類似団体と同程度となった。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扶助費は、国の制度設計や社会保障財源の状況に大きく左右され、今後は増加傾向が見込まれるため、市単独扶助費については、継続して効率化に努める。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129286</xdr:rowOff>
    </xdr:from>
    <xdr:to>
      <xdr:col>24</xdr:col>
      <xdr:colOff>25400</xdr:colOff>
      <xdr:row>56</xdr:row>
      <xdr:rowOff>67564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590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67564</xdr:rowOff>
    </xdr:from>
    <xdr:to>
      <xdr:col>19</xdr:col>
      <xdr:colOff>187325</xdr:colOff>
      <xdr:row>56</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68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131572</xdr:rowOff>
    </xdr:from>
    <xdr:to>
      <xdr:col>15</xdr:col>
      <xdr:colOff>98425</xdr:colOff>
      <xdr:row>56</xdr:row>
      <xdr:rowOff>140716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32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131572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78486</xdr:rowOff>
    </xdr:from>
    <xdr:to>
      <xdr:col>24</xdr:col>
      <xdr:colOff>76200</xdr:colOff>
      <xdr:row>56</xdr:row>
      <xdr:rowOff>8636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50563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xdr:rowOff>
    </xdr:from>
    <xdr:to>
      <xdr:col>20</xdr:col>
      <xdr:colOff>38100</xdr:colOff>
      <xdr:row>56</xdr:row>
      <xdr:rowOff>118364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80772</xdr:rowOff>
    </xdr:from>
    <xdr:to>
      <xdr:col>11</xdr:col>
      <xdr:colOff>60325</xdr:colOff>
      <xdr:row>57</xdr:row>
      <xdr:rowOff>10922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167149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ポイント上昇し同程度となり、類似団体内平均値は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持続可能な財政運営のために、費用対効果を見極めながら歳出抑制を引き続き図っていく。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792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86178</xdr:rowOff>
    </xdr:from>
    <xdr:to>
      <xdr:col>73</xdr:col>
      <xdr:colOff>180975</xdr:colOff>
      <xdr:row>61</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58828"/>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4535</xdr:rowOff>
    </xdr:from>
    <xdr:to>
      <xdr:col>69</xdr:col>
      <xdr:colOff>92075</xdr:colOff>
      <xdr:row>61</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6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125185</xdr:rowOff>
    </xdr:from>
    <xdr:to>
      <xdr:col>69</xdr:col>
      <xdr:colOff>142875</xdr:colOff>
      <xdr:row>61</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40112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84365</xdr:rowOff>
    </xdr:from>
    <xdr:to>
      <xdr:col>65</xdr:col>
      <xdr:colOff>53975</xdr:colOff>
      <xdr:row>62</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170742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ポイント上回り、全国平均よりも高い水準となった。</a:t>
          </a:r>
        </a:p>
        <a:p>
          <a:r>
            <a:rPr kumimoji="1" lang="ja-JP" altLang="en-US" sz="1300">
              <a:latin typeface="ＭＳ Ｐゴシック" panose="020B0600070205080204" pitchFamily="50" charset="-128"/>
              <a:ea typeface="ＭＳ Ｐゴシック" panose="020B0600070205080204" pitchFamily="50" charset="-128"/>
            </a:rPr>
            <a:t>　補助費等は、一部事務組合に対する分担金等が大きな割合を占めるため、その事業進捗を注視するとともに、その他の各種団体への補助金については、費用対効果を見極め、交付基準の見直しや終期設定などの検討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81280</xdr:rowOff>
    </xdr:from>
    <xdr:to>
      <xdr:col>82</xdr:col>
      <xdr:colOff>107950</xdr:colOff>
      <xdr:row>39</xdr:row>
      <xdr:rowOff>167005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678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75565</xdr:rowOff>
    </xdr:from>
    <xdr:to>
      <xdr:col>78</xdr:col>
      <xdr:colOff>69850</xdr:colOff>
      <xdr:row>39</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62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29845</xdr:rowOff>
    </xdr:from>
    <xdr:to>
      <xdr:col>73</xdr:col>
      <xdr:colOff>180975</xdr:colOff>
      <xdr:row>39</xdr:row>
      <xdr:rowOff>75565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4494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149860</xdr:rowOff>
    </xdr:from>
    <xdr:to>
      <xdr:col>69</xdr:col>
      <xdr:colOff>92075</xdr:colOff>
      <xdr:row>38</xdr:row>
      <xdr:rowOff>29845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93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116205</xdr:rowOff>
    </xdr:from>
    <xdr:to>
      <xdr:col>82</xdr:col>
      <xdr:colOff>158750</xdr:colOff>
      <xdr:row>40</xdr:row>
      <xdr:rowOff>46355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88282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30480</xdr:rowOff>
    </xdr:from>
    <xdr:to>
      <xdr:col>78</xdr:col>
      <xdr:colOff>120650</xdr:colOff>
      <xdr:row>39</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116857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24765</xdr:rowOff>
    </xdr:from>
    <xdr:to>
      <xdr:col>74</xdr:col>
      <xdr:colOff>31750</xdr:colOff>
      <xdr:row>39</xdr:row>
      <xdr:rowOff>126365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111142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150495</xdr:rowOff>
    </xdr:from>
    <xdr:to>
      <xdr:col>69</xdr:col>
      <xdr:colOff>142875</xdr:colOff>
      <xdr:row>38</xdr:row>
      <xdr:rowOff>80645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65422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ポイント上昇したものの、類似団体内平均値を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ポイント下回り、全国平均よりも低い水準となった。</a:t>
          </a:r>
        </a:p>
        <a:p>
          <a:r>
            <a:rPr kumimoji="1" lang="ja-JP" altLang="en-US" sz="1300">
              <a:latin typeface="ＭＳ Ｐゴシック" panose="020B0600070205080204" pitchFamily="50" charset="-128"/>
              <a:ea typeface="ＭＳ Ｐゴシック" panose="020B0600070205080204" pitchFamily="50" charset="-128"/>
            </a:rPr>
            <a:t>　今後、公共施設等の耐震化事業や災害対応などで、これまでに借入れを行った地方債の元金償還が順次開始されることにより、指標が徐々に上昇する見込みであり、交付税措置が手厚い地方債を厳選することで、実質的な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39915</xdr:rowOff>
    </xdr:from>
    <xdr:to>
      <xdr:col>24</xdr:col>
      <xdr:colOff>25400</xdr:colOff>
      <xdr:row>74</xdr:row>
      <xdr:rowOff>159657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727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39915</xdr:rowOff>
    </xdr:from>
    <xdr:to>
      <xdr:col>19</xdr:col>
      <xdr:colOff>187325</xdr:colOff>
      <xdr:row>74</xdr:row>
      <xdr:rowOff>148772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27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148772</xdr:rowOff>
    </xdr:from>
    <xdr:to>
      <xdr:col>15</xdr:col>
      <xdr:colOff>98425</xdr:colOff>
      <xdr:row>74</xdr:row>
      <xdr:rowOff>148772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83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83457</xdr:rowOff>
    </xdr:from>
    <xdr:to>
      <xdr:col>11</xdr:col>
      <xdr:colOff>9525</xdr:colOff>
      <xdr:row>74</xdr:row>
      <xdr:rowOff>148772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770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160565</xdr:rowOff>
    </xdr:from>
    <xdr:to>
      <xdr:col>20</xdr:col>
      <xdr:colOff>38100</xdr:colOff>
      <xdr:row>74</xdr:row>
      <xdr:rowOff>90715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100892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97972</xdr:rowOff>
    </xdr:from>
    <xdr:to>
      <xdr:col>15</xdr:col>
      <xdr:colOff>149225</xdr:colOff>
      <xdr:row>75</xdr:row>
      <xdr:rowOff>28122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97972</xdr:rowOff>
    </xdr:from>
    <xdr:to>
      <xdr:col>11</xdr:col>
      <xdr:colOff>60325</xdr:colOff>
      <xdr:row>75</xdr:row>
      <xdr:rowOff>28122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38299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32657</xdr:rowOff>
    </xdr:from>
    <xdr:to>
      <xdr:col>6</xdr:col>
      <xdr:colOff>171450</xdr:colOff>
      <xdr:row>74</xdr:row>
      <xdr:rowOff>134257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144434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ポイント上昇し、類似団体内平均値及び全国平均より高い水準となった。</a:t>
          </a:r>
        </a:p>
        <a:p>
          <a:r>
            <a:rPr kumimoji="1" lang="ja-JP" altLang="en-US" sz="1300">
              <a:latin typeface="ＭＳ Ｐゴシック" panose="020B0600070205080204" pitchFamily="50" charset="-128"/>
              <a:ea typeface="ＭＳ Ｐゴシック" panose="020B0600070205080204" pitchFamily="50" charset="-128"/>
            </a:rPr>
            <a:t>　今後、経常経費の抑制にあたるとともに、費用対効果を見極め、一層の効率化に努める。</a:t>
          </a:r>
        </a:p>
        <a:p>
          <a:r>
            <a:rPr kumimoji="1" lang="ja-JP" altLang="en-US" sz="1300">
              <a:latin typeface="ＭＳ Ｐゴシック" panose="020B0600070205080204" pitchFamily="50" charset="-128"/>
              <a:ea typeface="ＭＳ Ｐゴシック" panose="020B0600070205080204" pitchFamily="50" charset="-128"/>
            </a:rPr>
            <a:t>　また、公共施設の更新や長寿命化については、公共施設等個別施設計画などを踏まえて対応していく。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80</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543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153670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5080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9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5080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9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110507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7046</xdr:rowOff>
    </xdr:from>
    <xdr:to>
      <xdr:col>29</xdr:col>
      <xdr:colOff>127000</xdr:colOff>
      <xdr:row>18</xdr:row>
      <xdr:rowOff>74102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0771"/>
          <a:ext cx="647700" cy="6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74102</xdr:rowOff>
    </xdr:from>
    <xdr:to>
      <xdr:col>26</xdr:col>
      <xdr:colOff>50800</xdr:colOff>
      <xdr:row>18</xdr:row>
      <xdr:rowOff>89891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07827"/>
          <a:ext cx="698500" cy="1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89891</xdr:rowOff>
    </xdr:from>
    <xdr:to>
      <xdr:col>22</xdr:col>
      <xdr:colOff>114300</xdr:colOff>
      <xdr:row>18</xdr:row>
      <xdr:rowOff>141006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23616"/>
          <a:ext cx="698500" cy="5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141006</xdr:rowOff>
    </xdr:from>
    <xdr:to>
      <xdr:col>18</xdr:col>
      <xdr:colOff>177800</xdr:colOff>
      <xdr:row>18</xdr:row>
      <xdr:rowOff>160284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74731"/>
          <a:ext cx="698500" cy="1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127696</xdr:rowOff>
    </xdr:from>
    <xdr:to>
      <xdr:col>29</xdr:col>
      <xdr:colOff>177800</xdr:colOff>
      <xdr:row>18</xdr:row>
      <xdr:rowOff>57846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99773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23302</xdr:rowOff>
    </xdr:from>
    <xdr:to>
      <xdr:col>26</xdr:col>
      <xdr:colOff>101600</xdr:colOff>
      <xdr:row>18</xdr:row>
      <xdr:rowOff>124902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57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109679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4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39091</xdr:rowOff>
    </xdr:from>
    <xdr:to>
      <xdr:col>22</xdr:col>
      <xdr:colOff>165100</xdr:colOff>
      <xdr:row>18</xdr:row>
      <xdr:rowOff>140691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125468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90206</xdr:rowOff>
    </xdr:from>
    <xdr:to>
      <xdr:col>19</xdr:col>
      <xdr:colOff>38100</xdr:colOff>
      <xdr:row>19</xdr:row>
      <xdr:rowOff>20355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39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109484</xdr:rowOff>
    </xdr:from>
    <xdr:to>
      <xdr:col>15</xdr:col>
      <xdr:colOff>101600</xdr:colOff>
      <xdr:row>19</xdr:row>
      <xdr:rowOff>39634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24411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90424</xdr:rowOff>
    </xdr:from>
    <xdr:to>
      <xdr:col>29</xdr:col>
      <xdr:colOff>127000</xdr:colOff>
      <xdr:row>37</xdr:row>
      <xdr:rowOff>121416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15124"/>
          <a:ext cx="647700" cy="3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90424</xdr:rowOff>
    </xdr:from>
    <xdr:to>
      <xdr:col>26</xdr:col>
      <xdr:colOff>50800</xdr:colOff>
      <xdr:row>37</xdr:row>
      <xdr:rowOff>99731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15124"/>
          <a:ext cx="698500" cy="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7769</xdr:rowOff>
    </xdr:from>
    <xdr:to>
      <xdr:col>22</xdr:col>
      <xdr:colOff>114300</xdr:colOff>
      <xdr:row>37</xdr:row>
      <xdr:rowOff>99731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18119"/>
          <a:ext cx="698500" cy="60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7769</xdr:rowOff>
    </xdr:from>
    <xdr:to>
      <xdr:col>18</xdr:col>
      <xdr:colOff>177800</xdr:colOff>
      <xdr:row>37</xdr:row>
      <xdr:rowOff>109692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18119"/>
          <a:ext cx="698500" cy="61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70616</xdr:rowOff>
    </xdr:from>
    <xdr:to>
      <xdr:col>29</xdr:col>
      <xdr:colOff>177800</xdr:colOff>
      <xdr:row>37</xdr:row>
      <xdr:rowOff>172216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9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42693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39624</xdr:rowOff>
    </xdr:from>
    <xdr:to>
      <xdr:col>26</xdr:col>
      <xdr:colOff>101600</xdr:colOff>
      <xdr:row>37</xdr:row>
      <xdr:rowOff>141224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126001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48931</xdr:rowOff>
    </xdr:from>
    <xdr:to>
      <xdr:col>22</xdr:col>
      <xdr:colOff>165100</xdr:colOff>
      <xdr:row>37</xdr:row>
      <xdr:rowOff>150531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7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135308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299869</xdr:rowOff>
    </xdr:from>
    <xdr:to>
      <xdr:col>19</xdr:col>
      <xdr:colOff>38100</xdr:colOff>
      <xdr:row>35</xdr:row>
      <xdr:rowOff>58569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67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68746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58892</xdr:rowOff>
    </xdr:from>
    <xdr:to>
      <xdr:col>15</xdr:col>
      <xdr:colOff>101600</xdr:colOff>
      <xdr:row>37</xdr:row>
      <xdr:rowOff>160492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145269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74,634
74,197
279.43
36,685,610
35,452,235
1,141,849
19,644,156
41,650,470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1346</xdr:rowOff>
    </xdr:from>
    <xdr:to>
      <xdr:col>24</xdr:col>
      <xdr:colOff>63500</xdr:colOff>
      <xdr:row>36</xdr:row>
      <xdr:rowOff>58534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3546"/>
          <a:ext cx="8382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58534</xdr:rowOff>
    </xdr:from>
    <xdr:to>
      <xdr:col>19</xdr:col>
      <xdr:colOff>177800</xdr:colOff>
      <xdr:row>36</xdr:row>
      <xdr:rowOff>95631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0734"/>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95631</xdr:rowOff>
    </xdr:from>
    <xdr:to>
      <xdr:col>15</xdr:col>
      <xdr:colOff>50800</xdr:colOff>
      <xdr:row>37</xdr:row>
      <xdr:rowOff>80315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7831"/>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59703</xdr:rowOff>
    </xdr:from>
    <xdr:to>
      <xdr:col>10</xdr:col>
      <xdr:colOff>114300</xdr:colOff>
      <xdr:row>37</xdr:row>
      <xdr:rowOff>80315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3353"/>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121996</xdr:rowOff>
    </xdr:from>
    <xdr:to>
      <xdr:col>24</xdr:col>
      <xdr:colOff>114300</xdr:colOff>
      <xdr:row>36</xdr:row>
      <xdr:rowOff>52146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100423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7734</xdr:rowOff>
    </xdr:from>
    <xdr:to>
      <xdr:col>20</xdr:col>
      <xdr:colOff>38100</xdr:colOff>
      <xdr:row>36</xdr:row>
      <xdr:rowOff>109334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100461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44831</xdr:rowOff>
    </xdr:from>
    <xdr:to>
      <xdr:col>15</xdr:col>
      <xdr:colOff>101600</xdr:colOff>
      <xdr:row>36</xdr:row>
      <xdr:rowOff>146431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137558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29515</xdr:rowOff>
    </xdr:from>
    <xdr:to>
      <xdr:col>10</xdr:col>
      <xdr:colOff>165100</xdr:colOff>
      <xdr:row>37</xdr:row>
      <xdr:rowOff>131115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122242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8903</xdr:rowOff>
    </xdr:from>
    <xdr:to>
      <xdr:col>6</xdr:col>
      <xdr:colOff>38100</xdr:colOff>
      <xdr:row>37</xdr:row>
      <xdr:rowOff>110503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101630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120955</xdr:rowOff>
    </xdr:from>
    <xdr:to>
      <xdr:col>24</xdr:col>
      <xdr:colOff>63500</xdr:colOff>
      <xdr:row>55</xdr:row>
      <xdr:rowOff>128270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07805"/>
          <a:ext cx="838200" cy="3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140516</xdr:rowOff>
    </xdr:from>
    <xdr:to>
      <xdr:col>19</xdr:col>
      <xdr:colOff>177800</xdr:colOff>
      <xdr:row>53</xdr:row>
      <xdr:rowOff>120955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713016"/>
          <a:ext cx="889000" cy="49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140516</xdr:rowOff>
    </xdr:from>
    <xdr:to>
      <xdr:col>15</xdr:col>
      <xdr:colOff>50800</xdr:colOff>
      <xdr:row>52</xdr:row>
      <xdr:rowOff>62760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713016"/>
          <a:ext cx="889000" cy="2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62760</xdr:rowOff>
    </xdr:from>
    <xdr:to>
      <xdr:col>10</xdr:col>
      <xdr:colOff>114300</xdr:colOff>
      <xdr:row>54</xdr:row>
      <xdr:rowOff>59968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78160"/>
          <a:ext cx="889000" cy="3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77470</xdr:rowOff>
    </xdr:from>
    <xdr:to>
      <xdr:col>24</xdr:col>
      <xdr:colOff>114300</xdr:colOff>
      <xdr:row>56</xdr:row>
      <xdr:rowOff>7620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55897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70155</xdr:rowOff>
    </xdr:from>
    <xdr:to>
      <xdr:col>20</xdr:col>
      <xdr:colOff>38100</xdr:colOff>
      <xdr:row>54</xdr:row>
      <xdr:rowOff>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16832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93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89716</xdr:rowOff>
    </xdr:from>
    <xdr:to>
      <xdr:col>15</xdr:col>
      <xdr:colOff>101600</xdr:colOff>
      <xdr:row>51</xdr:row>
      <xdr:rowOff>19866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6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36393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43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11960</xdr:rowOff>
    </xdr:from>
    <xdr:to>
      <xdr:col>10</xdr:col>
      <xdr:colOff>165100</xdr:colOff>
      <xdr:row>52</xdr:row>
      <xdr:rowOff>113560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9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130087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7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9168</xdr:rowOff>
    </xdr:from>
    <xdr:to>
      <xdr:col>6</xdr:col>
      <xdr:colOff>38100</xdr:colOff>
      <xdr:row>54</xdr:row>
      <xdr:rowOff>110768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127295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11776</xdr:rowOff>
    </xdr:from>
    <xdr:to>
      <xdr:col>24</xdr:col>
      <xdr:colOff>63500</xdr:colOff>
      <xdr:row>77</xdr:row>
      <xdr:rowOff>26268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13426"/>
          <a:ext cx="8382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17627</xdr:rowOff>
    </xdr:from>
    <xdr:to>
      <xdr:col>19</xdr:col>
      <xdr:colOff>177800</xdr:colOff>
      <xdr:row>77</xdr:row>
      <xdr:rowOff>11776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47827"/>
          <a:ext cx="889000" cy="1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17627</xdr:rowOff>
    </xdr:from>
    <xdr:to>
      <xdr:col>15</xdr:col>
      <xdr:colOff>50800</xdr:colOff>
      <xdr:row>76</xdr:row>
      <xdr:rowOff>158674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47827"/>
          <a:ext cx="889000" cy="1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158674</xdr:rowOff>
    </xdr:from>
    <xdr:to>
      <xdr:col>10</xdr:col>
      <xdr:colOff>114300</xdr:colOff>
      <xdr:row>77</xdr:row>
      <xdr:rowOff>12506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88874"/>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146918</xdr:rowOff>
    </xdr:from>
    <xdr:to>
      <xdr:col>24</xdr:col>
      <xdr:colOff>114300</xdr:colOff>
      <xdr:row>77</xdr:row>
      <xdr:rowOff>77068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125345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132426</xdr:rowOff>
    </xdr:from>
    <xdr:to>
      <xdr:col>20</xdr:col>
      <xdr:colOff>38100</xdr:colOff>
      <xdr:row>77</xdr:row>
      <xdr:rowOff>62576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53703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5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138278</xdr:rowOff>
    </xdr:from>
    <xdr:to>
      <xdr:col>15</xdr:col>
      <xdr:colOff>101600</xdr:colOff>
      <xdr:row>76</xdr:row>
      <xdr:rowOff>68427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97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84955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7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107874</xdr:rowOff>
    </xdr:from>
    <xdr:to>
      <xdr:col>10</xdr:col>
      <xdr:colOff>165100</xdr:colOff>
      <xdr:row>77</xdr:row>
      <xdr:rowOff>38024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54551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133156</xdr:rowOff>
    </xdr:from>
    <xdr:to>
      <xdr:col>6</xdr:col>
      <xdr:colOff>38100</xdr:colOff>
      <xdr:row>77</xdr:row>
      <xdr:rowOff>63306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54433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5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17737</xdr:rowOff>
    </xdr:from>
    <xdr:to>
      <xdr:col>24</xdr:col>
      <xdr:colOff>63500</xdr:colOff>
      <xdr:row>97</xdr:row>
      <xdr:rowOff>13502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76937"/>
          <a:ext cx="838200" cy="16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17737</xdr:rowOff>
    </xdr:from>
    <xdr:to>
      <xdr:col>19</xdr:col>
      <xdr:colOff>177800</xdr:colOff>
      <xdr:row>97</xdr:row>
      <xdr:rowOff>91596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76937"/>
          <a:ext cx="889000" cy="2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91596</xdr:rowOff>
    </xdr:from>
    <xdr:to>
      <xdr:col>15</xdr:col>
      <xdr:colOff>50800</xdr:colOff>
      <xdr:row>97</xdr:row>
      <xdr:rowOff>123197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2246"/>
          <a:ext cx="889000" cy="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123197</xdr:rowOff>
    </xdr:from>
    <xdr:to>
      <xdr:col>10</xdr:col>
      <xdr:colOff>114300</xdr:colOff>
      <xdr:row>98</xdr:row>
      <xdr:rowOff>42339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3847"/>
          <a:ext cx="889000" cy="9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134152</xdr:rowOff>
    </xdr:from>
    <xdr:to>
      <xdr:col>24</xdr:col>
      <xdr:colOff>114300</xdr:colOff>
      <xdr:row>97</xdr:row>
      <xdr:rowOff>64302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112579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138387</xdr:rowOff>
    </xdr:from>
    <xdr:to>
      <xdr:col>20</xdr:col>
      <xdr:colOff>38100</xdr:colOff>
      <xdr:row>96</xdr:row>
      <xdr:rowOff>68537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59664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1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40796</xdr:rowOff>
    </xdr:from>
    <xdr:to>
      <xdr:col>15</xdr:col>
      <xdr:colOff>101600</xdr:colOff>
      <xdr:row>97</xdr:row>
      <xdr:rowOff>142396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133523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72397</xdr:rowOff>
    </xdr:from>
    <xdr:to>
      <xdr:col>10</xdr:col>
      <xdr:colOff>165100</xdr:colOff>
      <xdr:row>98</xdr:row>
      <xdr:rowOff>2547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165124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162989</xdr:rowOff>
    </xdr:from>
    <xdr:to>
      <xdr:col>6</xdr:col>
      <xdr:colOff>38100</xdr:colOff>
      <xdr:row>98</xdr:row>
      <xdr:rowOff>93139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84266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104458</xdr:rowOff>
    </xdr:from>
    <xdr:to>
      <xdr:col>55</xdr:col>
      <xdr:colOff>0</xdr:colOff>
      <xdr:row>35</xdr:row>
      <xdr:rowOff>154079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105208"/>
          <a:ext cx="838200" cy="4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86471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1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1298</xdr:rowOff>
    </xdr:from>
    <xdr:to>
      <xdr:col>50</xdr:col>
      <xdr:colOff>114300</xdr:colOff>
      <xdr:row>35</xdr:row>
      <xdr:rowOff>104458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44798"/>
          <a:ext cx="889000" cy="9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1298</xdr:rowOff>
    </xdr:from>
    <xdr:to>
      <xdr:col>45</xdr:col>
      <xdr:colOff>177800</xdr:colOff>
      <xdr:row>36</xdr:row>
      <xdr:rowOff>152677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44798"/>
          <a:ext cx="889000" cy="11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73017</xdr:rowOff>
    </xdr:from>
    <xdr:to>
      <xdr:col>41</xdr:col>
      <xdr:colOff>50800</xdr:colOff>
      <xdr:row>36</xdr:row>
      <xdr:rowOff>152677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073767"/>
          <a:ext cx="889000" cy="2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103279</xdr:rowOff>
    </xdr:from>
    <xdr:to>
      <xdr:col>55</xdr:col>
      <xdr:colOff>50800</xdr:colOff>
      <xdr:row>36</xdr:row>
      <xdr:rowOff>33429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81706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53658</xdr:rowOff>
    </xdr:from>
    <xdr:to>
      <xdr:col>50</xdr:col>
      <xdr:colOff>165100</xdr:colOff>
      <xdr:row>35</xdr:row>
      <xdr:rowOff>155258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8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121948</xdr:rowOff>
    </xdr:from>
    <xdr:to>
      <xdr:col>46</xdr:col>
      <xdr:colOff>38100</xdr:colOff>
      <xdr:row>30</xdr:row>
      <xdr:rowOff>52098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0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68625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86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101877</xdr:rowOff>
    </xdr:from>
    <xdr:to>
      <xdr:col>41</xdr:col>
      <xdr:colOff>101600</xdr:colOff>
      <xdr:row>37</xdr:row>
      <xdr:rowOff>32027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23154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22217</xdr:rowOff>
    </xdr:from>
    <xdr:to>
      <xdr:col>36</xdr:col>
      <xdr:colOff>165100</xdr:colOff>
      <xdr:row>35</xdr:row>
      <xdr:rowOff>123817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140344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118466</xdr:rowOff>
    </xdr:from>
    <xdr:to>
      <xdr:col>55</xdr:col>
      <xdr:colOff>0</xdr:colOff>
      <xdr:row>58</xdr:row>
      <xdr:rowOff>22314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91116"/>
          <a:ext cx="838200" cy="7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83998</xdr:rowOff>
    </xdr:from>
    <xdr:to>
      <xdr:col>50</xdr:col>
      <xdr:colOff>114300</xdr:colOff>
      <xdr:row>57</xdr:row>
      <xdr:rowOff>118466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342298"/>
          <a:ext cx="889000" cy="5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83998</xdr:rowOff>
    </xdr:from>
    <xdr:to>
      <xdr:col>45</xdr:col>
      <xdr:colOff>177800</xdr:colOff>
      <xdr:row>55</xdr:row>
      <xdr:rowOff>31052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342298"/>
          <a:ext cx="889000" cy="11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134607</xdr:rowOff>
    </xdr:from>
    <xdr:to>
      <xdr:col>41</xdr:col>
      <xdr:colOff>50800</xdr:colOff>
      <xdr:row>55</xdr:row>
      <xdr:rowOff>31052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221457"/>
          <a:ext cx="889000" cy="2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142964</xdr:rowOff>
    </xdr:from>
    <xdr:to>
      <xdr:col>55</xdr:col>
      <xdr:colOff>50800</xdr:colOff>
      <xdr:row>58</xdr:row>
      <xdr:rowOff>73114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121391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67666</xdr:rowOff>
    </xdr:from>
    <xdr:to>
      <xdr:col>50</xdr:col>
      <xdr:colOff>165100</xdr:colOff>
      <xdr:row>57</xdr:row>
      <xdr:rowOff>169266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160393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33198</xdr:rowOff>
    </xdr:from>
    <xdr:to>
      <xdr:col>46</xdr:col>
      <xdr:colOff>38100</xdr:colOff>
      <xdr:row>54</xdr:row>
      <xdr:rowOff>134798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151325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151702</xdr:rowOff>
    </xdr:from>
    <xdr:to>
      <xdr:col>41</xdr:col>
      <xdr:colOff>101600</xdr:colOff>
      <xdr:row>55</xdr:row>
      <xdr:rowOff>81852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98379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83807</xdr:rowOff>
    </xdr:from>
    <xdr:to>
      <xdr:col>36</xdr:col>
      <xdr:colOff>165100</xdr:colOff>
      <xdr:row>54</xdr:row>
      <xdr:rowOff>13957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30484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94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52527</xdr:rowOff>
    </xdr:from>
    <xdr:to>
      <xdr:col>55</xdr:col>
      <xdr:colOff>0</xdr:colOff>
      <xdr:row>78</xdr:row>
      <xdr:rowOff>70841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25627"/>
          <a:ext cx="8382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1727</xdr:rowOff>
    </xdr:from>
    <xdr:to>
      <xdr:col>50</xdr:col>
      <xdr:colOff>114300</xdr:colOff>
      <xdr:row>78</xdr:row>
      <xdr:rowOff>70841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031927"/>
          <a:ext cx="889000" cy="4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1727</xdr:rowOff>
    </xdr:from>
    <xdr:to>
      <xdr:col>45</xdr:col>
      <xdr:colOff>177800</xdr:colOff>
      <xdr:row>77</xdr:row>
      <xdr:rowOff>85065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031927"/>
          <a:ext cx="889000" cy="2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143523</xdr:rowOff>
    </xdr:from>
    <xdr:to>
      <xdr:col>41</xdr:col>
      <xdr:colOff>50800</xdr:colOff>
      <xdr:row>77</xdr:row>
      <xdr:rowOff>85065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830823"/>
          <a:ext cx="889000" cy="4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1727</xdr:rowOff>
    </xdr:from>
    <xdr:to>
      <xdr:col>55</xdr:col>
      <xdr:colOff>50800</xdr:colOff>
      <xdr:row>78</xdr:row>
      <xdr:rowOff>103327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151604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20041</xdr:rowOff>
    </xdr:from>
    <xdr:to>
      <xdr:col>50</xdr:col>
      <xdr:colOff>165100</xdr:colOff>
      <xdr:row>78</xdr:row>
      <xdr:rowOff>121641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112768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122377</xdr:rowOff>
    </xdr:from>
    <xdr:to>
      <xdr:col>46</xdr:col>
      <xdr:colOff>38100</xdr:colOff>
      <xdr:row>76</xdr:row>
      <xdr:rowOff>52527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69054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34265</xdr:rowOff>
    </xdr:from>
    <xdr:to>
      <xdr:col>41</xdr:col>
      <xdr:colOff>101600</xdr:colOff>
      <xdr:row>77</xdr:row>
      <xdr:rowOff>135865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152392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92723</xdr:rowOff>
    </xdr:from>
    <xdr:to>
      <xdr:col>36</xdr:col>
      <xdr:colOff>165100</xdr:colOff>
      <xdr:row>75</xdr:row>
      <xdr:rowOff>22873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7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39400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5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57730</xdr:rowOff>
    </xdr:from>
    <xdr:to>
      <xdr:col>55</xdr:col>
      <xdr:colOff>0</xdr:colOff>
      <xdr:row>97</xdr:row>
      <xdr:rowOff>77978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16930"/>
          <a:ext cx="838200" cy="19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54580</xdr:rowOff>
    </xdr:from>
    <xdr:to>
      <xdr:col>50</xdr:col>
      <xdr:colOff>114300</xdr:colOff>
      <xdr:row>96</xdr:row>
      <xdr:rowOff>57730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513780"/>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54580</xdr:rowOff>
    </xdr:from>
    <xdr:to>
      <xdr:col>45</xdr:col>
      <xdr:colOff>177800</xdr:colOff>
      <xdr:row>96</xdr:row>
      <xdr:rowOff>56392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13780"/>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56392</xdr:rowOff>
    </xdr:from>
    <xdr:to>
      <xdr:col>41</xdr:col>
      <xdr:colOff>50800</xdr:colOff>
      <xdr:row>96</xdr:row>
      <xdr:rowOff>61291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1559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27178</xdr:rowOff>
    </xdr:from>
    <xdr:to>
      <xdr:col>55</xdr:col>
      <xdr:colOff>50800</xdr:colOff>
      <xdr:row>97</xdr:row>
      <xdr:rowOff>128778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5605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6930</xdr:rowOff>
    </xdr:from>
    <xdr:to>
      <xdr:col>50</xdr:col>
      <xdr:colOff>165100</xdr:colOff>
      <xdr:row>96</xdr:row>
      <xdr:rowOff>108530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99657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5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3780</xdr:rowOff>
    </xdr:from>
    <xdr:to>
      <xdr:col>46</xdr:col>
      <xdr:colOff>38100</xdr:colOff>
      <xdr:row>96</xdr:row>
      <xdr:rowOff>105380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96507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5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5592</xdr:rowOff>
    </xdr:from>
    <xdr:to>
      <xdr:col>41</xdr:col>
      <xdr:colOff>101600</xdr:colOff>
      <xdr:row>96</xdr:row>
      <xdr:rowOff>107192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98319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5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10491</xdr:rowOff>
    </xdr:from>
    <xdr:to>
      <xdr:col>36</xdr:col>
      <xdr:colOff>165100</xdr:colOff>
      <xdr:row>96</xdr:row>
      <xdr:rowOff>112091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103218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96457</xdr:rowOff>
    </xdr:from>
    <xdr:to>
      <xdr:col>85</xdr:col>
      <xdr:colOff>127000</xdr:colOff>
      <xdr:row>38</xdr:row>
      <xdr:rowOff>79216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440107"/>
          <a:ext cx="838200" cy="15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30867</xdr:rowOff>
    </xdr:from>
    <xdr:to>
      <xdr:col>81</xdr:col>
      <xdr:colOff>50800</xdr:colOff>
      <xdr:row>37</xdr:row>
      <xdr:rowOff>96457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374517"/>
          <a:ext cx="8890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30867</xdr:rowOff>
    </xdr:from>
    <xdr:to>
      <xdr:col>76</xdr:col>
      <xdr:colOff>114300</xdr:colOff>
      <xdr:row>37</xdr:row>
      <xdr:rowOff>32125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37451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32125</xdr:rowOff>
    </xdr:from>
    <xdr:to>
      <xdr:col>71</xdr:col>
      <xdr:colOff>177800</xdr:colOff>
      <xdr:row>37</xdr:row>
      <xdr:rowOff>139471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375775"/>
          <a:ext cx="889000" cy="10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28416</xdr:rowOff>
    </xdr:from>
    <xdr:to>
      <xdr:col>85</xdr:col>
      <xdr:colOff>177800</xdr:colOff>
      <xdr:row>38</xdr:row>
      <xdr:rowOff>130016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6843</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45657</xdr:rowOff>
    </xdr:from>
    <xdr:to>
      <xdr:col>81</xdr:col>
      <xdr:colOff>101600</xdr:colOff>
      <xdr:row>37</xdr:row>
      <xdr:rowOff>147257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163784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616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151517</xdr:rowOff>
    </xdr:from>
    <xdr:to>
      <xdr:col>76</xdr:col>
      <xdr:colOff>165100</xdr:colOff>
      <xdr:row>37</xdr:row>
      <xdr:rowOff>81667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3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98194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0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152775</xdr:rowOff>
    </xdr:from>
    <xdr:to>
      <xdr:col>72</xdr:col>
      <xdr:colOff>38100</xdr:colOff>
      <xdr:row>37</xdr:row>
      <xdr:rowOff>82925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99452</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1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88671</xdr:rowOff>
    </xdr:from>
    <xdr:to>
      <xdr:col>67</xdr:col>
      <xdr:colOff>101600</xdr:colOff>
      <xdr:row>38</xdr:row>
      <xdr:rowOff>18821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35348</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49371</xdr:rowOff>
    </xdr:from>
    <xdr:to>
      <xdr:col>85</xdr:col>
      <xdr:colOff>127000</xdr:colOff>
      <xdr:row>77</xdr:row>
      <xdr:rowOff>87007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251021"/>
          <a:ext cx="838200" cy="3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87007</xdr:rowOff>
    </xdr:from>
    <xdr:to>
      <xdr:col>81</xdr:col>
      <xdr:colOff>50800</xdr:colOff>
      <xdr:row>77</xdr:row>
      <xdr:rowOff>101802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288657"/>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101802</xdr:rowOff>
    </xdr:from>
    <xdr:to>
      <xdr:col>76</xdr:col>
      <xdr:colOff>114300</xdr:colOff>
      <xdr:row>77</xdr:row>
      <xdr:rowOff>108186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303452"/>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108186</xdr:rowOff>
    </xdr:from>
    <xdr:to>
      <xdr:col>71</xdr:col>
      <xdr:colOff>177800</xdr:colOff>
      <xdr:row>77</xdr:row>
      <xdr:rowOff>137023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309836"/>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170021</xdr:rowOff>
    </xdr:from>
    <xdr:to>
      <xdr:col>85</xdr:col>
      <xdr:colOff>177800</xdr:colOff>
      <xdr:row>77</xdr:row>
      <xdr:rowOff>100171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2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148448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36207</xdr:rowOff>
    </xdr:from>
    <xdr:to>
      <xdr:col>81</xdr:col>
      <xdr:colOff>101600</xdr:colOff>
      <xdr:row>77</xdr:row>
      <xdr:rowOff>137807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128934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51002</xdr:rowOff>
    </xdr:from>
    <xdr:to>
      <xdr:col>76</xdr:col>
      <xdr:colOff>165100</xdr:colOff>
      <xdr:row>77</xdr:row>
      <xdr:rowOff>152602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2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143729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3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57386</xdr:rowOff>
    </xdr:from>
    <xdr:to>
      <xdr:col>72</xdr:col>
      <xdr:colOff>38100</xdr:colOff>
      <xdr:row>77</xdr:row>
      <xdr:rowOff>158986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2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150113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3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86223</xdr:rowOff>
    </xdr:from>
    <xdr:to>
      <xdr:col>67</xdr:col>
      <xdr:colOff>101600</xdr:colOff>
      <xdr:row>78</xdr:row>
      <xdr:rowOff>16373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2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7500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3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48564</xdr:rowOff>
    </xdr:from>
    <xdr:to>
      <xdr:col>85</xdr:col>
      <xdr:colOff>127000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679214"/>
          <a:ext cx="838200" cy="30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48564</xdr:rowOff>
    </xdr:from>
    <xdr:to>
      <xdr:col>81</xdr:col>
      <xdr:colOff>50800</xdr:colOff>
      <xdr:row>98</xdr:row>
      <xdr:rowOff>144996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679214"/>
          <a:ext cx="889000" cy="26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110306</xdr:rowOff>
    </xdr:from>
    <xdr:to>
      <xdr:col>76</xdr:col>
      <xdr:colOff>114300</xdr:colOff>
      <xdr:row>98</xdr:row>
      <xdr:rowOff>144996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912406"/>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123489</xdr:rowOff>
    </xdr:from>
    <xdr:to>
      <xdr:col>71</xdr:col>
      <xdr:colOff>177800</xdr:colOff>
      <xdr:row>98</xdr:row>
      <xdr:rowOff>110306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411239"/>
          <a:ext cx="889000" cy="5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130829</xdr:rowOff>
    </xdr:from>
    <xdr:to>
      <xdr:col>85</xdr:col>
      <xdr:colOff>177800</xdr:colOff>
      <xdr:row>99</xdr:row>
      <xdr:rowOff>60979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45756</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4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169214</xdr:rowOff>
    </xdr:from>
    <xdr:to>
      <xdr:col>81</xdr:col>
      <xdr:colOff>101600</xdr:colOff>
      <xdr:row>97</xdr:row>
      <xdr:rowOff>99364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6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90491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7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94196</xdr:rowOff>
    </xdr:from>
    <xdr:to>
      <xdr:col>76</xdr:col>
      <xdr:colOff>165100</xdr:colOff>
      <xdr:row>99</xdr:row>
      <xdr:rowOff>24346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15473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98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59506</xdr:rowOff>
    </xdr:from>
    <xdr:to>
      <xdr:col>72</xdr:col>
      <xdr:colOff>38100</xdr:colOff>
      <xdr:row>98</xdr:row>
      <xdr:rowOff>161106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152233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72689</xdr:rowOff>
    </xdr:from>
    <xdr:to>
      <xdr:col>67</xdr:col>
      <xdr:colOff>101600</xdr:colOff>
      <xdr:row>96</xdr:row>
      <xdr:rowOff>2839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3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19366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1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8712</xdr:rowOff>
    </xdr:from>
    <xdr:to>
      <xdr:col>116</xdr:col>
      <xdr:colOff>63500</xdr:colOff>
      <xdr:row>37</xdr:row>
      <xdr:rowOff>26886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180912"/>
          <a:ext cx="8382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8712</xdr:rowOff>
    </xdr:from>
    <xdr:to>
      <xdr:col>111</xdr:col>
      <xdr:colOff>177800</xdr:colOff>
      <xdr:row>36</xdr:row>
      <xdr:rowOff>44431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180912"/>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44431</xdr:rowOff>
    </xdr:from>
    <xdr:to>
      <xdr:col>107</xdr:col>
      <xdr:colOff>50800</xdr:colOff>
      <xdr:row>36</xdr:row>
      <xdr:rowOff>143301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216631"/>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143301</xdr:rowOff>
    </xdr:from>
    <xdr:to>
      <xdr:col>102</xdr:col>
      <xdr:colOff>114300</xdr:colOff>
      <xdr:row>37</xdr:row>
      <xdr:rowOff>13170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315501"/>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147536</xdr:rowOff>
    </xdr:from>
    <xdr:to>
      <xdr:col>116</xdr:col>
      <xdr:colOff>114300</xdr:colOff>
      <xdr:row>37</xdr:row>
      <xdr:rowOff>77686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125963</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129362</xdr:rowOff>
    </xdr:from>
    <xdr:to>
      <xdr:col>112</xdr:col>
      <xdr:colOff>38100</xdr:colOff>
      <xdr:row>36</xdr:row>
      <xdr:rowOff>59512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76039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0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165081</xdr:rowOff>
    </xdr:from>
    <xdr:to>
      <xdr:col>107</xdr:col>
      <xdr:colOff>101600</xdr:colOff>
      <xdr:row>36</xdr:row>
      <xdr:rowOff>95231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111758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4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92501</xdr:rowOff>
    </xdr:from>
    <xdr:to>
      <xdr:col>102</xdr:col>
      <xdr:colOff>165100</xdr:colOff>
      <xdr:row>37</xdr:row>
      <xdr:rowOff>22651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2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39178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03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133820</xdr:rowOff>
    </xdr:from>
    <xdr:to>
      <xdr:col>98</xdr:col>
      <xdr:colOff>38100</xdr:colOff>
      <xdr:row>37</xdr:row>
      <xdr:rowOff>63970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80497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0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xdr:rowOff>
    </xdr:from>
    <xdr:to>
      <xdr:col>116</xdr:col>
      <xdr:colOff>63500</xdr:colOff>
      <xdr:row>58</xdr:row>
      <xdr:rowOff>1260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4513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300</xdr:rowOff>
    </xdr:from>
    <xdr:to>
      <xdr:col>111</xdr:col>
      <xdr:colOff>177800</xdr:colOff>
      <xdr:row>58</xdr:row>
      <xdr:rowOff>1031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94440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164663</xdr:rowOff>
    </xdr:from>
    <xdr:to>
      <xdr:col>107</xdr:col>
      <xdr:colOff>50800</xdr:colOff>
      <xdr:row>58</xdr:row>
      <xdr:rowOff>300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3731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156114</xdr:rowOff>
    </xdr:from>
    <xdr:to>
      <xdr:col>102</xdr:col>
      <xdr:colOff>114300</xdr:colOff>
      <xdr:row>57</xdr:row>
      <xdr:rowOff>164663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757314"/>
          <a:ext cx="889000" cy="1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121910</xdr:rowOff>
    </xdr:from>
    <xdr:to>
      <xdr:col>116</xdr:col>
      <xdr:colOff>114300</xdr:colOff>
      <xdr:row>58</xdr:row>
      <xdr:rowOff>52060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100337</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7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121681</xdr:rowOff>
    </xdr:from>
    <xdr:to>
      <xdr:col>112</xdr:col>
      <xdr:colOff>38100</xdr:colOff>
      <xdr:row>58</xdr:row>
      <xdr:rowOff>51831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42958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8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120950</xdr:rowOff>
    </xdr:from>
    <xdr:to>
      <xdr:col>107</xdr:col>
      <xdr:colOff>101600</xdr:colOff>
      <xdr:row>58</xdr:row>
      <xdr:rowOff>51100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42227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98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113863</xdr:rowOff>
    </xdr:from>
    <xdr:to>
      <xdr:col>102</xdr:col>
      <xdr:colOff>165100</xdr:colOff>
      <xdr:row>58</xdr:row>
      <xdr:rowOff>44013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35140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9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105314</xdr:rowOff>
    </xdr:from>
    <xdr:to>
      <xdr:col>98</xdr:col>
      <xdr:colOff>38100</xdr:colOff>
      <xdr:row>57</xdr:row>
      <xdr:rowOff>35464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7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51991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48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6998</xdr:rowOff>
    </xdr:from>
    <xdr:to>
      <xdr:col>116</xdr:col>
      <xdr:colOff>63500</xdr:colOff>
      <xdr:row>78</xdr:row>
      <xdr:rowOff>14275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80098"/>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14275</xdr:rowOff>
    </xdr:from>
    <xdr:to>
      <xdr:col>111</xdr:col>
      <xdr:colOff>177800</xdr:colOff>
      <xdr:row>78</xdr:row>
      <xdr:rowOff>42507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8737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70396</xdr:rowOff>
    </xdr:from>
    <xdr:to>
      <xdr:col>107</xdr:col>
      <xdr:colOff>50800</xdr:colOff>
      <xdr:row>78</xdr:row>
      <xdr:rowOff>42507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57696"/>
          <a:ext cx="889000" cy="6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70396</xdr:rowOff>
    </xdr:from>
    <xdr:to>
      <xdr:col>102</xdr:col>
      <xdr:colOff>114300</xdr:colOff>
      <xdr:row>75</xdr:row>
      <xdr:rowOff>32220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57696"/>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127648</xdr:rowOff>
    </xdr:from>
    <xdr:to>
      <xdr:col>116</xdr:col>
      <xdr:colOff>114300</xdr:colOff>
      <xdr:row>78</xdr:row>
      <xdr:rowOff>57798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42575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134925</xdr:rowOff>
    </xdr:from>
    <xdr:to>
      <xdr:col>112</xdr:col>
      <xdr:colOff>38100</xdr:colOff>
      <xdr:row>78</xdr:row>
      <xdr:rowOff>65075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56202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2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163157</xdr:rowOff>
    </xdr:from>
    <xdr:to>
      <xdr:col>107</xdr:col>
      <xdr:colOff>101600</xdr:colOff>
      <xdr:row>78</xdr:row>
      <xdr:rowOff>93307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84434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19596</xdr:rowOff>
    </xdr:from>
    <xdr:to>
      <xdr:col>102</xdr:col>
      <xdr:colOff>165100</xdr:colOff>
      <xdr:row>74</xdr:row>
      <xdr:rowOff>121196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137723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8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152870</xdr:rowOff>
    </xdr:from>
    <xdr:to>
      <xdr:col>98</xdr:col>
      <xdr:colOff>38100</xdr:colOff>
      <xdr:row>75</xdr:row>
      <xdr:rowOff>83020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74147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歳出決算総額では、住民一人あたり</a:t>
          </a:r>
          <a:r>
            <a:rPr kumimoji="1" lang="en-US" altLang="ja-JP" sz="1300">
              <a:latin typeface="ＭＳ Ｐゴシック" panose="020B0600070205080204" pitchFamily="50" charset="-128"/>
              <a:ea typeface="ＭＳ Ｐゴシック" panose="020B0600070205080204" pitchFamily="50" charset="-128"/>
            </a:rPr>
            <a:t>475,014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主な構成比目である物件費は、住民一人あたり</a:t>
          </a:r>
          <a:r>
            <a:rPr kumimoji="1" lang="en-US" altLang="ja-JP" sz="1300">
              <a:latin typeface="ＭＳ Ｐゴシック" panose="020B0600070205080204" pitchFamily="50" charset="-128"/>
              <a:ea typeface="ＭＳ Ｐゴシック" panose="020B0600070205080204" pitchFamily="50" charset="-128"/>
            </a:rPr>
            <a:t>80,200</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位となった。令和３年福島県沖地震災害対策事業（皆減）や住宅等除染対策事業に係る事業費の減などにより、前年度との比較では大幅減となっている。なお、経常経費となる施設の維持管理費等については平均よりも高い傾向にあるため一層の効率化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45,243</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位となった。文化センター耐震補強事業の完了などにより前年度から</a:t>
          </a:r>
          <a:r>
            <a:rPr kumimoji="1" lang="en-US" altLang="ja-JP" sz="1300">
              <a:latin typeface="ＭＳ Ｐゴシック" panose="020B0600070205080204" pitchFamily="50" charset="-128"/>
              <a:ea typeface="ＭＳ Ｐゴシック" panose="020B0600070205080204" pitchFamily="50" charset="-128"/>
            </a:rPr>
            <a:t>5,929</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災害復旧事業費は、住民一人あたり</a:t>
          </a:r>
          <a:r>
            <a:rPr kumimoji="1" lang="en-US" altLang="ja-JP" sz="1300">
              <a:latin typeface="ＭＳ Ｐゴシック" panose="020B0600070205080204" pitchFamily="50" charset="-128"/>
              <a:ea typeface="ＭＳ Ｐゴシック" panose="020B0600070205080204" pitchFamily="50" charset="-128"/>
            </a:rPr>
            <a:t>7,175</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位となった。令和３年福島県沖地震災害復旧事業などが概ね完了したことから前年度から</a:t>
          </a:r>
          <a:r>
            <a:rPr kumimoji="1" lang="en-US" altLang="ja-JP" sz="1300">
              <a:latin typeface="ＭＳ Ｐゴシック" panose="020B0600070205080204" pitchFamily="50" charset="-128"/>
              <a:ea typeface="ＭＳ Ｐゴシック" panose="020B0600070205080204" pitchFamily="50" charset="-128"/>
            </a:rPr>
            <a:t>8,095</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44,032</a:t>
          </a:r>
          <a:r>
            <a:rPr kumimoji="1" lang="ja-JP" altLang="en-US" sz="1300">
              <a:latin typeface="ＭＳ Ｐゴシック" panose="020B0600070205080204" pitchFamily="50" charset="-128"/>
              <a:ea typeface="ＭＳ Ｐゴシック" panose="020B0600070205080204" pitchFamily="50" charset="-128"/>
            </a:rPr>
            <a:t>円で、類似団体内で低位となっているが、年々増加傾向にあり、今後も過疎対策事業に伴う公債費の増も見込まれることから、交付税措置の手厚い地方債を厳選し実質的な公債費負担を抑制する。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74,634
74,197
279.43
36,685,610
35,452,235
1,141,849
19,644,156
41,650,470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129032</xdr:rowOff>
    </xdr:from>
    <xdr:to>
      <xdr:col>24</xdr:col>
      <xdr:colOff>63500</xdr:colOff>
      <xdr:row>35</xdr:row>
      <xdr:rowOff>149987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9782"/>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125222</xdr:rowOff>
    </xdr:from>
    <xdr:to>
      <xdr:col>19</xdr:col>
      <xdr:colOff>177800</xdr:colOff>
      <xdr:row>35</xdr:row>
      <xdr:rowOff>149987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597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124841</xdr:rowOff>
    </xdr:from>
    <xdr:to>
      <xdr:col>15</xdr:col>
      <xdr:colOff>50800</xdr:colOff>
      <xdr:row>35</xdr:row>
      <xdr:rowOff>125222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55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99695</xdr:rowOff>
    </xdr:from>
    <xdr:to>
      <xdr:col>10</xdr:col>
      <xdr:colOff>114300</xdr:colOff>
      <xdr:row>35</xdr:row>
      <xdr:rowOff>124841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044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78232</xdr:rowOff>
    </xdr:from>
    <xdr:to>
      <xdr:col>24</xdr:col>
      <xdr:colOff>114300</xdr:colOff>
      <xdr:row>36</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101109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99187</xdr:rowOff>
    </xdr:from>
    <xdr:to>
      <xdr:col>20</xdr:col>
      <xdr:colOff>38100</xdr:colOff>
      <xdr:row>36</xdr:row>
      <xdr:rowOff>29337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45864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74422</xdr:rowOff>
    </xdr:from>
    <xdr:to>
      <xdr:col>15</xdr:col>
      <xdr:colOff>101600</xdr:colOff>
      <xdr:row>36</xdr:row>
      <xdr:rowOff>4572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21099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74041</xdr:rowOff>
    </xdr:from>
    <xdr:to>
      <xdr:col>10</xdr:col>
      <xdr:colOff>165100</xdr:colOff>
      <xdr:row>36</xdr:row>
      <xdr:rowOff>4191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20718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48895</xdr:rowOff>
    </xdr:from>
    <xdr:to>
      <xdr:col>6</xdr:col>
      <xdr:colOff>38100</xdr:colOff>
      <xdr:row>35</xdr:row>
      <xdr:rowOff>150495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167022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61549</xdr:rowOff>
    </xdr:from>
    <xdr:to>
      <xdr:col>24</xdr:col>
      <xdr:colOff>63500</xdr:colOff>
      <xdr:row>57</xdr:row>
      <xdr:rowOff>15746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2749"/>
          <a:ext cx="838200" cy="1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114074</xdr:rowOff>
    </xdr:from>
    <xdr:to>
      <xdr:col>19</xdr:col>
      <xdr:colOff>177800</xdr:colOff>
      <xdr:row>56</xdr:row>
      <xdr:rowOff>61549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29474"/>
          <a:ext cx="889000" cy="6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114074</xdr:rowOff>
    </xdr:from>
    <xdr:to>
      <xdr:col>15</xdr:col>
      <xdr:colOff>50800</xdr:colOff>
      <xdr:row>57</xdr:row>
      <xdr:rowOff>19792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29474"/>
          <a:ext cx="889000" cy="76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39984</xdr:rowOff>
    </xdr:from>
    <xdr:to>
      <xdr:col>10</xdr:col>
      <xdr:colOff>114300</xdr:colOff>
      <xdr:row>57</xdr:row>
      <xdr:rowOff>19792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641184"/>
          <a:ext cx="889000" cy="1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136396</xdr:rowOff>
    </xdr:from>
    <xdr:to>
      <xdr:col>24</xdr:col>
      <xdr:colOff>114300</xdr:colOff>
      <xdr:row>57</xdr:row>
      <xdr:rowOff>66546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114823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10749</xdr:rowOff>
    </xdr:from>
    <xdr:to>
      <xdr:col>20</xdr:col>
      <xdr:colOff>38100</xdr:colOff>
      <xdr:row>56</xdr:row>
      <xdr:rowOff>112349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103476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0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63274</xdr:rowOff>
    </xdr:from>
    <xdr:to>
      <xdr:col>15</xdr:col>
      <xdr:colOff>101600</xdr:colOff>
      <xdr:row>52</xdr:row>
      <xdr:rowOff>164874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156001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7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140442</xdr:rowOff>
    </xdr:from>
    <xdr:to>
      <xdr:col>10</xdr:col>
      <xdr:colOff>165100</xdr:colOff>
      <xdr:row>57</xdr:row>
      <xdr:rowOff>70592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61719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160634</xdr:rowOff>
    </xdr:from>
    <xdr:to>
      <xdr:col>6</xdr:col>
      <xdr:colOff>38100</xdr:colOff>
      <xdr:row>56</xdr:row>
      <xdr:rowOff>90784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107311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95707</xdr:rowOff>
    </xdr:from>
    <xdr:to>
      <xdr:col>24</xdr:col>
      <xdr:colOff>63500</xdr:colOff>
      <xdr:row>77</xdr:row>
      <xdr:rowOff>87033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4457"/>
          <a:ext cx="838200" cy="3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95707</xdr:rowOff>
    </xdr:from>
    <xdr:to>
      <xdr:col>19</xdr:col>
      <xdr:colOff>177800</xdr:colOff>
      <xdr:row>75</xdr:row>
      <xdr:rowOff>120320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4457"/>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120320</xdr:rowOff>
    </xdr:from>
    <xdr:to>
      <xdr:col>15</xdr:col>
      <xdr:colOff>50800</xdr:colOff>
      <xdr:row>76</xdr:row>
      <xdr:rowOff>53048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9070"/>
          <a:ext cx="889000" cy="1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53048</xdr:rowOff>
    </xdr:from>
    <xdr:to>
      <xdr:col>10</xdr:col>
      <xdr:colOff>114300</xdr:colOff>
      <xdr:row>78</xdr:row>
      <xdr:rowOff>57162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83248"/>
          <a:ext cx="8890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36233</xdr:rowOff>
    </xdr:from>
    <xdr:to>
      <xdr:col>24</xdr:col>
      <xdr:colOff>114300</xdr:colOff>
      <xdr:row>77</xdr:row>
      <xdr:rowOff>137833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44907</xdr:rowOff>
    </xdr:from>
    <xdr:to>
      <xdr:col>20</xdr:col>
      <xdr:colOff>38100</xdr:colOff>
      <xdr:row>75</xdr:row>
      <xdr:rowOff>146507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137634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9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69520</xdr:rowOff>
    </xdr:from>
    <xdr:to>
      <xdr:col>15</xdr:col>
      <xdr:colOff>101600</xdr:colOff>
      <xdr:row>75</xdr:row>
      <xdr:rowOff>171120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0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2248</xdr:rowOff>
    </xdr:from>
    <xdr:to>
      <xdr:col>10</xdr:col>
      <xdr:colOff>165100</xdr:colOff>
      <xdr:row>76</xdr:row>
      <xdr:rowOff>103848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120375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6362</xdr:rowOff>
    </xdr:from>
    <xdr:to>
      <xdr:col>6</xdr:col>
      <xdr:colOff>38100</xdr:colOff>
      <xdr:row>78</xdr:row>
      <xdr:rowOff>107962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99089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33134</xdr:rowOff>
    </xdr:from>
    <xdr:to>
      <xdr:col>24</xdr:col>
      <xdr:colOff>63500</xdr:colOff>
      <xdr:row>96</xdr:row>
      <xdr:rowOff>55708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20884"/>
          <a:ext cx="838200" cy="1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26715</xdr:rowOff>
    </xdr:from>
    <xdr:to>
      <xdr:col>19</xdr:col>
      <xdr:colOff>177800</xdr:colOff>
      <xdr:row>95</xdr:row>
      <xdr:rowOff>33134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143015"/>
          <a:ext cx="889000" cy="17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26715</xdr:rowOff>
    </xdr:from>
    <xdr:to>
      <xdr:col>15</xdr:col>
      <xdr:colOff>50800</xdr:colOff>
      <xdr:row>96</xdr:row>
      <xdr:rowOff>112858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143015"/>
          <a:ext cx="889000" cy="4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110744</xdr:rowOff>
    </xdr:from>
    <xdr:to>
      <xdr:col>10</xdr:col>
      <xdr:colOff>114300</xdr:colOff>
      <xdr:row>96</xdr:row>
      <xdr:rowOff>112858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055594"/>
          <a:ext cx="889000" cy="5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4908</xdr:rowOff>
    </xdr:from>
    <xdr:to>
      <xdr:col>24</xdr:col>
      <xdr:colOff>114300</xdr:colOff>
      <xdr:row>96</xdr:row>
      <xdr:rowOff>106508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154785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153784</xdr:rowOff>
    </xdr:from>
    <xdr:to>
      <xdr:col>20</xdr:col>
      <xdr:colOff>38100</xdr:colOff>
      <xdr:row>95</xdr:row>
      <xdr:rowOff>83934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100461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04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147365</xdr:rowOff>
    </xdr:from>
    <xdr:to>
      <xdr:col>15</xdr:col>
      <xdr:colOff>101600</xdr:colOff>
      <xdr:row>94</xdr:row>
      <xdr:rowOff>77515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94042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8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62058</xdr:rowOff>
    </xdr:from>
    <xdr:to>
      <xdr:col>10</xdr:col>
      <xdr:colOff>165100</xdr:colOff>
      <xdr:row>96</xdr:row>
      <xdr:rowOff>163658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59944</xdr:rowOff>
    </xdr:from>
    <xdr:to>
      <xdr:col>6</xdr:col>
      <xdr:colOff>38100</xdr:colOff>
      <xdr:row>93</xdr:row>
      <xdr:rowOff>161544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6621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78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18161</xdr:rowOff>
    </xdr:from>
    <xdr:to>
      <xdr:col>55</xdr:col>
      <xdr:colOff>0</xdr:colOff>
      <xdr:row>39</xdr:row>
      <xdr:rowOff>18618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471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18009</xdr:rowOff>
    </xdr:from>
    <xdr:to>
      <xdr:col>50</xdr:col>
      <xdr:colOff>114300</xdr:colOff>
      <xdr:row>39</xdr:row>
      <xdr:rowOff>18161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0455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16637</xdr:rowOff>
    </xdr:from>
    <xdr:to>
      <xdr:col>45</xdr:col>
      <xdr:colOff>177800</xdr:colOff>
      <xdr:row>39</xdr:row>
      <xdr:rowOff>18009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0318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16637</xdr:rowOff>
    </xdr:from>
    <xdr:to>
      <xdr:col>41</xdr:col>
      <xdr:colOff>50800</xdr:colOff>
      <xdr:row>39</xdr:row>
      <xdr:rowOff>17552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0318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139268</xdr:rowOff>
    </xdr:from>
    <xdr:to>
      <xdr:col>55</xdr:col>
      <xdr:colOff>50800</xdr:colOff>
      <xdr:row>39</xdr:row>
      <xdr:rowOff>69418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138811</xdr:rowOff>
    </xdr:from>
    <xdr:to>
      <xdr:col>50</xdr:col>
      <xdr:colOff>165100</xdr:colOff>
      <xdr:row>39</xdr:row>
      <xdr:rowOff>68961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60088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138659</xdr:rowOff>
    </xdr:from>
    <xdr:to>
      <xdr:col>46</xdr:col>
      <xdr:colOff>38100</xdr:colOff>
      <xdr:row>39</xdr:row>
      <xdr:rowOff>68809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59936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46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137287</xdr:rowOff>
    </xdr:from>
    <xdr:to>
      <xdr:col>41</xdr:col>
      <xdr:colOff>101600</xdr:colOff>
      <xdr:row>39</xdr:row>
      <xdr:rowOff>67437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58564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138202</xdr:rowOff>
    </xdr:from>
    <xdr:to>
      <xdr:col>36</xdr:col>
      <xdr:colOff>165100</xdr:colOff>
      <xdr:row>39</xdr:row>
      <xdr:rowOff>68352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59479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92990</xdr:rowOff>
    </xdr:from>
    <xdr:to>
      <xdr:col>55</xdr:col>
      <xdr:colOff>0</xdr:colOff>
      <xdr:row>57</xdr:row>
      <xdr:rowOff>96056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65640"/>
          <a:ext cx="8382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5245</xdr:rowOff>
    </xdr:from>
    <xdr:to>
      <xdr:col>50</xdr:col>
      <xdr:colOff>114300</xdr:colOff>
      <xdr:row>57</xdr:row>
      <xdr:rowOff>92990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263545"/>
          <a:ext cx="889000" cy="6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5245</xdr:rowOff>
    </xdr:from>
    <xdr:to>
      <xdr:col>45</xdr:col>
      <xdr:colOff>177800</xdr:colOff>
      <xdr:row>56</xdr:row>
      <xdr:rowOff>66910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263545"/>
          <a:ext cx="889000" cy="4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158026</xdr:rowOff>
    </xdr:from>
    <xdr:to>
      <xdr:col>41</xdr:col>
      <xdr:colOff>50800</xdr:colOff>
      <xdr:row>56</xdr:row>
      <xdr:rowOff>66910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16326"/>
          <a:ext cx="889000" cy="2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45256</xdr:rowOff>
    </xdr:from>
    <xdr:to>
      <xdr:col>55</xdr:col>
      <xdr:colOff>50800</xdr:colOff>
      <xdr:row>57</xdr:row>
      <xdr:rowOff>146856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23683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42190</xdr:rowOff>
    </xdr:from>
    <xdr:to>
      <xdr:col>50</xdr:col>
      <xdr:colOff>165100</xdr:colOff>
      <xdr:row>57</xdr:row>
      <xdr:rowOff>143790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134917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125895</xdr:rowOff>
    </xdr:from>
    <xdr:to>
      <xdr:col>46</xdr:col>
      <xdr:colOff>38100</xdr:colOff>
      <xdr:row>54</xdr:row>
      <xdr:rowOff>56045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72572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9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16110</xdr:rowOff>
    </xdr:from>
    <xdr:to>
      <xdr:col>41</xdr:col>
      <xdr:colOff>101600</xdr:colOff>
      <xdr:row>56</xdr:row>
      <xdr:rowOff>117710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134237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107226</xdr:rowOff>
    </xdr:from>
    <xdr:to>
      <xdr:col>36</xdr:col>
      <xdr:colOff>165100</xdr:colOff>
      <xdr:row>55</xdr:row>
      <xdr:rowOff>37376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53903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166732</xdr:rowOff>
    </xdr:from>
    <xdr:to>
      <xdr:col>54</xdr:col>
      <xdr:colOff>189865</xdr:colOff>
      <xdr:row>78</xdr:row>
      <xdr:rowOff>137452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39682"/>
          <a:ext cx="1270" cy="117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141279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137452</xdr:rowOff>
    </xdr:from>
    <xdr:to>
      <xdr:col>55</xdr:col>
      <xdr:colOff>88900</xdr:colOff>
      <xdr:row>78</xdr:row>
      <xdr:rowOff>137452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113409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1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166732</xdr:rowOff>
    </xdr:from>
    <xdr:to>
      <xdr:col>55</xdr:col>
      <xdr:colOff>88900</xdr:colOff>
      <xdr:row>71</xdr:row>
      <xdr:rowOff>166732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3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168275</xdr:rowOff>
    </xdr:from>
    <xdr:to>
      <xdr:col>55</xdr:col>
      <xdr:colOff>0</xdr:colOff>
      <xdr:row>77</xdr:row>
      <xdr:rowOff>6711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98475"/>
          <a:ext cx="83820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74610</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33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51733</xdr:rowOff>
    </xdr:from>
    <xdr:to>
      <xdr:col>55</xdr:col>
      <xdr:colOff>50800</xdr:colOff>
      <xdr:row>76</xdr:row>
      <xdr:rowOff>153333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8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146653</xdr:rowOff>
    </xdr:from>
    <xdr:to>
      <xdr:col>50</xdr:col>
      <xdr:colOff>114300</xdr:colOff>
      <xdr:row>77</xdr:row>
      <xdr:rowOff>6711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76853"/>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41332</xdr:rowOff>
    </xdr:from>
    <xdr:to>
      <xdr:col>50</xdr:col>
      <xdr:colOff>165100</xdr:colOff>
      <xdr:row>76</xdr:row>
      <xdr:rowOff>142932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159459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155187</xdr:rowOff>
    </xdr:from>
    <xdr:to>
      <xdr:col>45</xdr:col>
      <xdr:colOff>177800</xdr:colOff>
      <xdr:row>76</xdr:row>
      <xdr:rowOff>146653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13937"/>
          <a:ext cx="889000" cy="1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33424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150502</xdr:rowOff>
    </xdr:from>
    <xdr:to>
      <xdr:col>41</xdr:col>
      <xdr:colOff>50800</xdr:colOff>
      <xdr:row>75</xdr:row>
      <xdr:rowOff>155187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323452"/>
          <a:ext cx="889000" cy="69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13321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117475</xdr:rowOff>
    </xdr:from>
    <xdr:to>
      <xdr:col>55</xdr:col>
      <xdr:colOff>50800</xdr:colOff>
      <xdr:row>77</xdr:row>
      <xdr:rowOff>47625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95902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127361</xdr:rowOff>
    </xdr:from>
    <xdr:to>
      <xdr:col>50</xdr:col>
      <xdr:colOff>165100</xdr:colOff>
      <xdr:row>77</xdr:row>
      <xdr:rowOff>57511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48638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95853</xdr:rowOff>
    </xdr:from>
    <xdr:to>
      <xdr:col>46</xdr:col>
      <xdr:colOff>38100</xdr:colOff>
      <xdr:row>77</xdr:row>
      <xdr:rowOff>26003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104387</xdr:rowOff>
    </xdr:from>
    <xdr:to>
      <xdr:col>41</xdr:col>
      <xdr:colOff>101600</xdr:colOff>
      <xdr:row>76</xdr:row>
      <xdr:rowOff>34537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51064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99702</xdr:rowOff>
    </xdr:from>
    <xdr:to>
      <xdr:col>36</xdr:col>
      <xdr:colOff>165100</xdr:colOff>
      <xdr:row>72</xdr:row>
      <xdr:rowOff>29852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2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46379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0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116599</xdr:rowOff>
    </xdr:from>
    <xdr:to>
      <xdr:col>55</xdr:col>
      <xdr:colOff>0</xdr:colOff>
      <xdr:row>95</xdr:row>
      <xdr:rowOff>131204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04349"/>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51639</xdr:rowOff>
    </xdr:from>
    <xdr:to>
      <xdr:col>50</xdr:col>
      <xdr:colOff>114300</xdr:colOff>
      <xdr:row>95</xdr:row>
      <xdr:rowOff>116599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339389"/>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51639</xdr:rowOff>
    </xdr:from>
    <xdr:to>
      <xdr:col>45</xdr:col>
      <xdr:colOff>177800</xdr:colOff>
      <xdr:row>96</xdr:row>
      <xdr:rowOff>96520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39389"/>
          <a:ext cx="889000" cy="2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96520</xdr:rowOff>
    </xdr:from>
    <xdr:to>
      <xdr:col>41</xdr:col>
      <xdr:colOff>50800</xdr:colOff>
      <xdr:row>96</xdr:row>
      <xdr:rowOff>124231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55720"/>
          <a:ext cx="889000" cy="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80404</xdr:rowOff>
    </xdr:from>
    <xdr:to>
      <xdr:col>55</xdr:col>
      <xdr:colOff>50800</xdr:colOff>
      <xdr:row>96</xdr:row>
      <xdr:rowOff>10554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58831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65799</xdr:rowOff>
    </xdr:from>
    <xdr:to>
      <xdr:col>50</xdr:col>
      <xdr:colOff>165100</xdr:colOff>
      <xdr:row>95</xdr:row>
      <xdr:rowOff>167399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158526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4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839</xdr:rowOff>
    </xdr:from>
    <xdr:to>
      <xdr:col>46</xdr:col>
      <xdr:colOff>38100</xdr:colOff>
      <xdr:row>95</xdr:row>
      <xdr:rowOff>102439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118966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45720</xdr:rowOff>
    </xdr:from>
    <xdr:to>
      <xdr:col>41</xdr:col>
      <xdr:colOff>101600</xdr:colOff>
      <xdr:row>96</xdr:row>
      <xdr:rowOff>147320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138447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5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73431</xdr:rowOff>
    </xdr:from>
    <xdr:to>
      <xdr:col>36</xdr:col>
      <xdr:colOff>165100</xdr:colOff>
      <xdr:row>97</xdr:row>
      <xdr:rowOff>3581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166158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133436</xdr:rowOff>
    </xdr:from>
    <xdr:to>
      <xdr:col>85</xdr:col>
      <xdr:colOff>127000</xdr:colOff>
      <xdr:row>37</xdr:row>
      <xdr:rowOff>25126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05636"/>
          <a:ext cx="8382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34818</xdr:rowOff>
    </xdr:from>
    <xdr:to>
      <xdr:col>81</xdr:col>
      <xdr:colOff>50800</xdr:colOff>
      <xdr:row>36</xdr:row>
      <xdr:rowOff>133436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07018"/>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34818</xdr:rowOff>
    </xdr:from>
    <xdr:to>
      <xdr:col>76</xdr:col>
      <xdr:colOff>114300</xdr:colOff>
      <xdr:row>37</xdr:row>
      <xdr:rowOff>22931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07018"/>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9215</xdr:rowOff>
    </xdr:from>
    <xdr:to>
      <xdr:col>71</xdr:col>
      <xdr:colOff>177800</xdr:colOff>
      <xdr:row>37</xdr:row>
      <xdr:rowOff>22931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5286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145776</xdr:rowOff>
    </xdr:from>
    <xdr:to>
      <xdr:col>85</xdr:col>
      <xdr:colOff>177800</xdr:colOff>
      <xdr:row>37</xdr:row>
      <xdr:rowOff>75926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124203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82636</xdr:rowOff>
    </xdr:from>
    <xdr:to>
      <xdr:col>81</xdr:col>
      <xdr:colOff>101600</xdr:colOff>
      <xdr:row>37</xdr:row>
      <xdr:rowOff>12786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155468</xdr:rowOff>
    </xdr:from>
    <xdr:to>
      <xdr:col>76</xdr:col>
      <xdr:colOff>165100</xdr:colOff>
      <xdr:row>36</xdr:row>
      <xdr:rowOff>85618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76745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143581</xdr:rowOff>
    </xdr:from>
    <xdr:to>
      <xdr:col>72</xdr:col>
      <xdr:colOff>38100</xdr:colOff>
      <xdr:row>37</xdr:row>
      <xdr:rowOff>73731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64858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129865</xdr:rowOff>
    </xdr:from>
    <xdr:to>
      <xdr:col>67</xdr:col>
      <xdr:colOff>101600</xdr:colOff>
      <xdr:row>37</xdr:row>
      <xdr:rowOff>60015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0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51142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9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122269</xdr:rowOff>
    </xdr:from>
    <xdr:to>
      <xdr:col>85</xdr:col>
      <xdr:colOff>127000</xdr:colOff>
      <xdr:row>55</xdr:row>
      <xdr:rowOff>125241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380569"/>
          <a:ext cx="8382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42145</xdr:rowOff>
    </xdr:from>
    <xdr:to>
      <xdr:col>81</xdr:col>
      <xdr:colOff>50800</xdr:colOff>
      <xdr:row>54</xdr:row>
      <xdr:rowOff>122269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786095"/>
          <a:ext cx="889000" cy="59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42145</xdr:rowOff>
    </xdr:from>
    <xdr:to>
      <xdr:col>76</xdr:col>
      <xdr:colOff>114300</xdr:colOff>
      <xdr:row>53</xdr:row>
      <xdr:rowOff>26162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786095"/>
          <a:ext cx="889000" cy="3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26162</xdr:rowOff>
    </xdr:from>
    <xdr:to>
      <xdr:col>71</xdr:col>
      <xdr:colOff>177800</xdr:colOff>
      <xdr:row>55</xdr:row>
      <xdr:rowOff>17190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13012"/>
          <a:ext cx="889000" cy="3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74441</xdr:rowOff>
    </xdr:from>
    <xdr:to>
      <xdr:col>85</xdr:col>
      <xdr:colOff>177800</xdr:colOff>
      <xdr:row>56</xdr:row>
      <xdr:rowOff>4591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52868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71469</xdr:rowOff>
    </xdr:from>
    <xdr:to>
      <xdr:col>81</xdr:col>
      <xdr:colOff>101600</xdr:colOff>
      <xdr:row>55</xdr:row>
      <xdr:rowOff>1619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18146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162795</xdr:rowOff>
    </xdr:from>
    <xdr:to>
      <xdr:col>76</xdr:col>
      <xdr:colOff>165100</xdr:colOff>
      <xdr:row>51</xdr:row>
      <xdr:rowOff>92945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7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109472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51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146812</xdr:rowOff>
    </xdr:from>
    <xdr:to>
      <xdr:col>72</xdr:col>
      <xdr:colOff>38100</xdr:colOff>
      <xdr:row>53</xdr:row>
      <xdr:rowOff>76962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0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93489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8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137840</xdr:rowOff>
    </xdr:from>
    <xdr:to>
      <xdr:col>67</xdr:col>
      <xdr:colOff>101600</xdr:colOff>
      <xdr:row>55</xdr:row>
      <xdr:rowOff>67990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84517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96456</xdr:rowOff>
    </xdr:from>
    <xdr:to>
      <xdr:col>85</xdr:col>
      <xdr:colOff>127000</xdr:colOff>
      <xdr:row>78</xdr:row>
      <xdr:rowOff>79217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98106"/>
          <a:ext cx="838200" cy="1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30868</xdr:rowOff>
    </xdr:from>
    <xdr:to>
      <xdr:col>81</xdr:col>
      <xdr:colOff>50800</xdr:colOff>
      <xdr:row>77</xdr:row>
      <xdr:rowOff>96456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232518"/>
          <a:ext cx="889000" cy="6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30868</xdr:rowOff>
    </xdr:from>
    <xdr:to>
      <xdr:col>76</xdr:col>
      <xdr:colOff>114300</xdr:colOff>
      <xdr:row>77</xdr:row>
      <xdr:rowOff>32125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23251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32125</xdr:rowOff>
    </xdr:from>
    <xdr:to>
      <xdr:col>71</xdr:col>
      <xdr:colOff>177800</xdr:colOff>
      <xdr:row>77</xdr:row>
      <xdr:rowOff>139472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33775"/>
          <a:ext cx="889000" cy="10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28417</xdr:rowOff>
    </xdr:from>
    <xdr:to>
      <xdr:col>85</xdr:col>
      <xdr:colOff>177800</xdr:colOff>
      <xdr:row>78</xdr:row>
      <xdr:rowOff>130017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6844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45656</xdr:rowOff>
    </xdr:from>
    <xdr:to>
      <xdr:col>81</xdr:col>
      <xdr:colOff>101600</xdr:colOff>
      <xdr:row>77</xdr:row>
      <xdr:rowOff>147256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163783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151518</xdr:rowOff>
    </xdr:from>
    <xdr:to>
      <xdr:col>76</xdr:col>
      <xdr:colOff>165100</xdr:colOff>
      <xdr:row>77</xdr:row>
      <xdr:rowOff>81668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1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98194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95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152775</xdr:rowOff>
    </xdr:from>
    <xdr:to>
      <xdr:col>72</xdr:col>
      <xdr:colOff>38100</xdr:colOff>
      <xdr:row>77</xdr:row>
      <xdr:rowOff>82925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99451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9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88672</xdr:rowOff>
    </xdr:from>
    <xdr:to>
      <xdr:col>67</xdr:col>
      <xdr:colOff>101600</xdr:colOff>
      <xdr:row>78</xdr:row>
      <xdr:rowOff>18822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35349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47868</xdr:rowOff>
    </xdr:from>
    <xdr:to>
      <xdr:col>85</xdr:col>
      <xdr:colOff>127000</xdr:colOff>
      <xdr:row>97</xdr:row>
      <xdr:rowOff>87007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8518"/>
          <a:ext cx="838200" cy="3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87007</xdr:rowOff>
    </xdr:from>
    <xdr:to>
      <xdr:col>81</xdr:col>
      <xdr:colOff>50800</xdr:colOff>
      <xdr:row>97</xdr:row>
      <xdr:rowOff>101802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17657"/>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101802</xdr:rowOff>
    </xdr:from>
    <xdr:to>
      <xdr:col>76</xdr:col>
      <xdr:colOff>114300</xdr:colOff>
      <xdr:row>97</xdr:row>
      <xdr:rowOff>108186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2452"/>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108186</xdr:rowOff>
    </xdr:from>
    <xdr:to>
      <xdr:col>71</xdr:col>
      <xdr:colOff>177800</xdr:colOff>
      <xdr:row>97</xdr:row>
      <xdr:rowOff>137023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38836"/>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168518</xdr:rowOff>
    </xdr:from>
    <xdr:to>
      <xdr:col>85</xdr:col>
      <xdr:colOff>177800</xdr:colOff>
      <xdr:row>97</xdr:row>
      <xdr:rowOff>98668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146945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36207</xdr:rowOff>
    </xdr:from>
    <xdr:to>
      <xdr:col>81</xdr:col>
      <xdr:colOff>101600</xdr:colOff>
      <xdr:row>97</xdr:row>
      <xdr:rowOff>137807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128934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51002</xdr:rowOff>
    </xdr:from>
    <xdr:to>
      <xdr:col>76</xdr:col>
      <xdr:colOff>165100</xdr:colOff>
      <xdr:row>97</xdr:row>
      <xdr:rowOff>152602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143729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57386</xdr:rowOff>
    </xdr:from>
    <xdr:to>
      <xdr:col>72</xdr:col>
      <xdr:colOff>38100</xdr:colOff>
      <xdr:row>97</xdr:row>
      <xdr:rowOff>158986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150113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86223</xdr:rowOff>
    </xdr:from>
    <xdr:to>
      <xdr:col>67</xdr:col>
      <xdr:colOff>101600</xdr:colOff>
      <xdr:row>98</xdr:row>
      <xdr:rowOff>16373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民生費は、住民一人あたり</a:t>
          </a:r>
          <a:r>
            <a:rPr kumimoji="1" lang="en-US" altLang="ja-JP" sz="1300">
              <a:latin typeface="ＭＳ Ｐゴシック" panose="020B0600070205080204" pitchFamily="50" charset="-128"/>
              <a:ea typeface="ＭＳ Ｐゴシック" panose="020B0600070205080204" pitchFamily="50" charset="-128"/>
            </a:rPr>
            <a:t>173,647</a:t>
          </a:r>
          <a:r>
            <a:rPr kumimoji="1" lang="ja-JP" altLang="en-US" sz="1300">
              <a:latin typeface="ＭＳ Ｐゴシック" panose="020B0600070205080204" pitchFamily="50" charset="-128"/>
              <a:ea typeface="ＭＳ Ｐゴシック" panose="020B0600070205080204" pitchFamily="50" charset="-128"/>
            </a:rPr>
            <a:t>円で、類似団体内では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位となった。子育て世帯や非課税世帯に対する臨時特別給付金などの新型コロナウイルス感染症に係る経費等の減より、民生費全体としては</a:t>
          </a:r>
          <a:r>
            <a:rPr kumimoji="1" lang="en-US" altLang="ja-JP" sz="1300">
              <a:latin typeface="ＭＳ Ｐゴシック" panose="020B0600070205080204" pitchFamily="50" charset="-128"/>
              <a:ea typeface="ＭＳ Ｐゴシック" panose="020B0600070205080204" pitchFamily="50" charset="-128"/>
            </a:rPr>
            <a:t>26,317</a:t>
          </a:r>
          <a:r>
            <a:rPr kumimoji="1" lang="ja-JP" altLang="en-US" sz="1300">
              <a:latin typeface="ＭＳ Ｐゴシック" panose="020B0600070205080204" pitchFamily="50" charset="-128"/>
              <a:ea typeface="ＭＳ Ｐゴシック" panose="020B0600070205080204" pitchFamily="50" charset="-128"/>
            </a:rPr>
            <a:t>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教育費は、住民一人あたり</a:t>
          </a:r>
          <a:r>
            <a:rPr kumimoji="1" lang="en-US" altLang="ja-JP" sz="1300">
              <a:latin typeface="ＭＳ Ｐゴシック" panose="020B0600070205080204" pitchFamily="50" charset="-128"/>
              <a:ea typeface="ＭＳ Ｐゴシック" panose="020B0600070205080204" pitchFamily="50" charset="-128"/>
            </a:rPr>
            <a:t>51,759</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位となり前年度から</a:t>
          </a:r>
          <a:r>
            <a:rPr kumimoji="1" lang="en-US" altLang="ja-JP" sz="1300">
              <a:latin typeface="ＭＳ Ｐゴシック" panose="020B0600070205080204" pitchFamily="50" charset="-128"/>
              <a:ea typeface="ＭＳ Ｐゴシック" panose="020B0600070205080204" pitchFamily="50" charset="-128"/>
            </a:rPr>
            <a:t>9,156</a:t>
          </a:r>
          <a:r>
            <a:rPr kumimoji="1" lang="ja-JP" altLang="en-US" sz="1300">
              <a:latin typeface="ＭＳ Ｐゴシック" panose="020B0600070205080204" pitchFamily="50" charset="-128"/>
              <a:ea typeface="ＭＳ Ｐゴシック" panose="020B0600070205080204" pitchFamily="50" charset="-128"/>
            </a:rPr>
            <a:t>円減少した。これは、文化センターの耐震補強事業や駐車場整備事業の皆減などによるものである。</a:t>
          </a:r>
        </a:p>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48,767</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位となり前年度から</a:t>
          </a:r>
          <a:r>
            <a:rPr kumimoji="1" lang="en-US" altLang="ja-JP" sz="1300">
              <a:latin typeface="ＭＳ Ｐゴシック" panose="020B0600070205080204" pitchFamily="50" charset="-128"/>
              <a:ea typeface="ＭＳ Ｐゴシック" panose="020B0600070205080204" pitchFamily="50" charset="-128"/>
            </a:rPr>
            <a:t>16,489</a:t>
          </a:r>
          <a:r>
            <a:rPr kumimoji="1" lang="ja-JP" altLang="en-US" sz="1300">
              <a:latin typeface="ＭＳ Ｐゴシック" panose="020B0600070205080204" pitchFamily="50" charset="-128"/>
              <a:ea typeface="ＭＳ Ｐゴシック" panose="020B0600070205080204" pitchFamily="50" charset="-128"/>
            </a:rPr>
            <a:t>円減少した。これは、公共施設等整備基金積立金や新型コロナウィルス緊急対策事業（行政デジタル化推進事業）などの皆減によるものである。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衛生費は、住民一人あたり</a:t>
          </a:r>
          <a:r>
            <a:rPr kumimoji="1" lang="en-US" altLang="ja-JP" sz="1300">
              <a:latin typeface="ＭＳ Ｐゴシック" panose="020B0600070205080204" pitchFamily="50" charset="-128"/>
              <a:ea typeface="ＭＳ Ｐゴシック" panose="020B0600070205080204" pitchFamily="50" charset="-128"/>
            </a:rPr>
            <a:t>46,409</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位となり前年度から</a:t>
          </a:r>
          <a:r>
            <a:rPr kumimoji="1" lang="en-US" altLang="ja-JP" sz="1300">
              <a:latin typeface="ＭＳ Ｐゴシック" panose="020B0600070205080204" pitchFamily="50" charset="-128"/>
              <a:ea typeface="ＭＳ Ｐゴシック" panose="020B0600070205080204" pitchFamily="50" charset="-128"/>
            </a:rPr>
            <a:t>10,185</a:t>
          </a:r>
          <a:r>
            <a:rPr kumimoji="1" lang="ja-JP" altLang="en-US" sz="1300">
              <a:latin typeface="ＭＳ Ｐゴシック" panose="020B0600070205080204" pitchFamily="50" charset="-128"/>
              <a:ea typeface="ＭＳ Ｐゴシック" panose="020B0600070205080204" pitchFamily="50" charset="-128"/>
            </a:rPr>
            <a:t>円減少した。これは、須賀川地方保健環境組合の分担金（最終処分場更新分）の皆減などによるものである。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公債費は、住民一人あたり</a:t>
          </a:r>
          <a:r>
            <a:rPr kumimoji="1" lang="en-US" altLang="ja-JP" sz="1300">
              <a:latin typeface="ＭＳ Ｐゴシック" panose="020B0600070205080204" pitchFamily="50" charset="-128"/>
              <a:ea typeface="ＭＳ Ｐゴシック" panose="020B0600070205080204" pitchFamily="50" charset="-128"/>
            </a:rPr>
            <a:t>44,124</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１位となり前年度から</a:t>
          </a:r>
          <a:r>
            <a:rPr kumimoji="1" lang="en-US" altLang="ja-JP" sz="1300">
              <a:latin typeface="ＭＳ Ｐゴシック" panose="020B0600070205080204" pitchFamily="50" charset="-128"/>
              <a:ea typeface="ＭＳ Ｐゴシック" panose="020B0600070205080204" pitchFamily="50" charset="-128"/>
            </a:rPr>
            <a:t>2,397</a:t>
          </a:r>
          <a:r>
            <a:rPr kumimoji="1" lang="ja-JP" altLang="en-US" sz="1300">
              <a:latin typeface="ＭＳ Ｐゴシック" panose="020B0600070205080204" pitchFamily="50" charset="-128"/>
              <a:ea typeface="ＭＳ Ｐゴシック" panose="020B0600070205080204" pitchFamily="50" charset="-128"/>
            </a:rPr>
            <a:t>円増加した。年々増加傾向にあり、今後も過疎対策事業に伴う公債費の増も見込まれることから、交付税措置の手厚い地方債を厳選し実質的な公債費負担の抑制を図る。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年度末の財政調整基金残高は、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億円を取り崩したことにより、標準財政規模比が前年度と比較して</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実質収支額は、普通建設事業費や災害復旧事業費、翌年度に繰り越すべき財源の減少などにより前年度から増となったことにより、標準財政規模比が前年度と比較して</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実質単年度収支は、財政調整基金の取り崩しがあったものの、黒字へ回復し、翌年度へ繰越すべき財源の減などにより単年度収支の黒字を維持したため、標準財政規模比が前年度と比較して</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ポイント上昇した。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本市の一般会計、特別会計及び事業会計において、赤字の会計はない。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確定消費税及び地方消費税納付額等の未払金が増加したことに伴い流動負債が増加したが、未収受託工事収益等の増加により流動資産も増加し、資金剰余金額が増加したため、標準財政規模比は</a:t>
          </a:r>
          <a:r>
            <a:rPr kumimoji="1" lang="en-US" altLang="ja-JP" sz="1400">
              <a:latin typeface="ＭＳ ゴシック" pitchFamily="49" charset="-128"/>
              <a:ea typeface="ＭＳ ゴシック" pitchFamily="49" charset="-128"/>
            </a:rPr>
            <a:t>0.59</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国民健康保険特別会計については、被保険者数の減少等に伴い保険税は減収している。</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年度においては、前年度と比較して保険給付費の減少により国県支出金が減少し、保険事業費納付金においても減額となったこと等により標準財政規模比は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下水道事業会計においては、流動資産のうち翌年度へ繰り越される支出の財源が増加し、資金剰余額が減少したため、標準財政規模比は</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介護保険特別会計については、</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歳以上の高齢者数が増加傾向にあるものの、要支援・要介護認定者数は横ばいであり、介護給付費も前年度より大きく伸びなかったことなどから、実質収支額が前年度と比べ増額となり、標準財政規模比は</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36685610</v>
      </c>
      <c r="BO4" s="371"/>
      <c r="BP4" s="371"/>
      <c r="BQ4" s="371"/>
      <c r="BR4" s="371"/>
      <c r="BS4" s="371"/>
      <c r="BT4" s="371"/>
      <c r="BU4" s="372"/>
      <c r="BV4" s="370">
        <v>42043954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5.8</v>
      </c>
      <c r="CU4" s="377"/>
      <c r="CV4" s="377"/>
      <c r="CW4" s="377"/>
      <c r="CX4" s="377"/>
      <c r="CY4" s="377"/>
      <c r="CZ4" s="377"/>
      <c r="DA4" s="378"/>
      <c r="DB4" s="376">
        <v>4.4000000000000004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35452235</v>
      </c>
      <c r="BO5" s="408"/>
      <c r="BP5" s="408"/>
      <c r="BQ5" s="408"/>
      <c r="BR5" s="408"/>
      <c r="BS5" s="408"/>
      <c r="BT5" s="408"/>
      <c r="BU5" s="409"/>
      <c r="BV5" s="407">
        <v>40940842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97.5</v>
      </c>
      <c r="CU5" s="405"/>
      <c r="CV5" s="405"/>
      <c r="CW5" s="405"/>
      <c r="CX5" s="405"/>
      <c r="CY5" s="405"/>
      <c r="CZ5" s="405"/>
      <c r="DA5" s="406"/>
      <c r="DB5" s="404">
        <v>91.9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1233375</v>
      </c>
      <c r="BO6" s="408"/>
      <c r="BP6" s="408"/>
      <c r="BQ6" s="408"/>
      <c r="BR6" s="408"/>
      <c r="BS6" s="408"/>
      <c r="BT6" s="408"/>
      <c r="BU6" s="409"/>
      <c r="BV6" s="407">
        <v>1103112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99.3</v>
      </c>
      <c r="CU6" s="445"/>
      <c r="CV6" s="445"/>
      <c r="CW6" s="445"/>
      <c r="CX6" s="445"/>
      <c r="CY6" s="445"/>
      <c r="CZ6" s="445"/>
      <c r="DA6" s="446"/>
      <c r="DB6" s="444">
        <v>98.1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91526</v>
      </c>
      <c r="BO7" s="408"/>
      <c r="BP7" s="408"/>
      <c r="BQ7" s="408"/>
      <c r="BR7" s="408"/>
      <c r="BS7" s="408"/>
      <c r="BT7" s="408"/>
      <c r="BU7" s="409"/>
      <c r="BV7" s="407">
        <v>208676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19644156</v>
      </c>
      <c r="CU7" s="408"/>
      <c r="CV7" s="408"/>
      <c r="CW7" s="408"/>
      <c r="CX7" s="408"/>
      <c r="CY7" s="408"/>
      <c r="CZ7" s="408"/>
      <c r="DA7" s="409"/>
      <c r="DB7" s="407">
        <v>20168826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1141849</v>
      </c>
      <c r="BO8" s="408"/>
      <c r="BP8" s="408"/>
      <c r="BQ8" s="408"/>
      <c r="BR8" s="408"/>
      <c r="BS8" s="408"/>
      <c r="BT8" s="408"/>
      <c r="BU8" s="409"/>
      <c r="BV8" s="407">
        <v>894436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0.56999999999999995</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74992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247413</v>
      </c>
      <c r="BO9" s="408"/>
      <c r="BP9" s="408"/>
      <c r="BQ9" s="408"/>
      <c r="BR9" s="408"/>
      <c r="BS9" s="408"/>
      <c r="BT9" s="408"/>
      <c r="BU9" s="409"/>
      <c r="BV9" s="407">
        <v>349403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12.9</v>
      </c>
      <c r="CU9" s="405"/>
      <c r="CV9" s="405"/>
      <c r="CW9" s="405"/>
      <c r="CX9" s="405"/>
      <c r="CY9" s="405"/>
      <c r="CZ9" s="405"/>
      <c r="DA9" s="406"/>
      <c r="DB9" s="404">
        <v>11.4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77441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0</v>
      </c>
      <c r="BO10" s="408"/>
      <c r="BP10" s="408"/>
      <c r="BQ10" s="408"/>
      <c r="BR10" s="408"/>
      <c r="BS10" s="408"/>
      <c r="BT10" s="408"/>
      <c r="BU10" s="409"/>
      <c r="BV10" s="407">
        <v>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3596</v>
      </c>
      <c r="BO11" s="408"/>
      <c r="BP11" s="408"/>
      <c r="BQ11" s="408"/>
      <c r="BR11" s="408"/>
      <c r="BS11" s="408"/>
      <c r="BT11" s="408"/>
      <c r="BU11" s="409"/>
      <c r="BV11" s="407">
        <v>7009</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74634</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100000</v>
      </c>
      <c r="BO12" s="408"/>
      <c r="BP12" s="408"/>
      <c r="BQ12" s="408"/>
      <c r="BR12" s="408"/>
      <c r="BS12" s="408"/>
      <c r="BT12" s="408"/>
      <c r="BU12" s="409"/>
      <c r="BV12" s="407">
        <v>570000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74197</v>
      </c>
      <c r="S13" s="492"/>
      <c r="T13" s="492"/>
      <c r="U13" s="492"/>
      <c r="V13" s="493"/>
      <c r="W13" s="423" t="s">
        <v>139</v>
      </c>
      <c r="X13" s="424"/>
      <c r="Y13" s="424"/>
      <c r="Z13" s="424"/>
      <c r="AA13" s="424"/>
      <c r="AB13" s="414"/>
      <c r="AC13" s="458">
        <v>2782</v>
      </c>
      <c r="AD13" s="459"/>
      <c r="AE13" s="459"/>
      <c r="AF13" s="459"/>
      <c r="AG13" s="501"/>
      <c r="AH13" s="458">
        <v>3472</v>
      </c>
      <c r="AI13" s="459"/>
      <c r="AJ13" s="459"/>
      <c r="AK13" s="459"/>
      <c r="AL13" s="460"/>
      <c r="AM13" s="436" t="s">
        <v>140</v>
      </c>
      <c r="AN13" s="437"/>
      <c r="AO13" s="437"/>
      <c r="AP13" s="437"/>
      <c r="AQ13" s="437"/>
      <c r="AR13" s="437"/>
      <c r="AS13" s="437"/>
      <c r="AT13" s="438"/>
      <c r="AU13" s="439" t="s">
        <v>121</v>
      </c>
      <c r="AV13" s="440"/>
      <c r="AW13" s="440"/>
      <c r="AX13" s="440"/>
      <c r="AY13" s="441" t="s">
        <v>141</v>
      </c>
      <c r="AZ13" s="442"/>
      <c r="BA13" s="442"/>
      <c r="BB13" s="442"/>
      <c r="BC13" s="442"/>
      <c r="BD13" s="442"/>
      <c r="BE13" s="442"/>
      <c r="BF13" s="442"/>
      <c r="BG13" s="442"/>
      <c r="BH13" s="442"/>
      <c r="BI13" s="442"/>
      <c r="BJ13" s="442"/>
      <c r="BK13" s="442"/>
      <c r="BL13" s="442"/>
      <c r="BM13" s="443"/>
      <c r="BN13" s="407">
        <v>151009</v>
      </c>
      <c r="BO13" s="408"/>
      <c r="BP13" s="408"/>
      <c r="BQ13" s="408"/>
      <c r="BR13" s="408"/>
      <c r="BS13" s="408"/>
      <c r="BT13" s="408"/>
      <c r="BU13" s="409"/>
      <c r="BV13" s="407">
        <v>-213588</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5.2</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75123</v>
      </c>
      <c r="S14" s="492"/>
      <c r="T14" s="492"/>
      <c r="U14" s="492"/>
      <c r="V14" s="493"/>
      <c r="W14" s="397"/>
      <c r="X14" s="398"/>
      <c r="Y14" s="398"/>
      <c r="Z14" s="398"/>
      <c r="AA14" s="398"/>
      <c r="AB14" s="387"/>
      <c r="AC14" s="494">
        <v>8</v>
      </c>
      <c r="AD14" s="495"/>
      <c r="AE14" s="495"/>
      <c r="AF14" s="495"/>
      <c r="AG14" s="496"/>
      <c r="AH14" s="494">
        <v>9.4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55.9</v>
      </c>
      <c r="CU14" s="506"/>
      <c r="CV14" s="506"/>
      <c r="CW14" s="506"/>
      <c r="CX14" s="506"/>
      <c r="CY14" s="506"/>
      <c r="CZ14" s="506"/>
      <c r="DA14" s="507"/>
      <c r="DB14" s="505">
        <v>57.7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74707</v>
      </c>
      <c r="S15" s="492"/>
      <c r="T15" s="492"/>
      <c r="U15" s="492"/>
      <c r="V15" s="493"/>
      <c r="W15" s="423" t="s">
        <v>146</v>
      </c>
      <c r="X15" s="424"/>
      <c r="Y15" s="424"/>
      <c r="Z15" s="424"/>
      <c r="AA15" s="424"/>
      <c r="AB15" s="414"/>
      <c r="AC15" s="458">
        <v>10919</v>
      </c>
      <c r="AD15" s="459"/>
      <c r="AE15" s="459"/>
      <c r="AF15" s="459"/>
      <c r="AG15" s="501"/>
      <c r="AH15" s="458">
        <v>11813</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9453203</v>
      </c>
      <c r="BO15" s="371"/>
      <c r="BP15" s="371"/>
      <c r="BQ15" s="371"/>
      <c r="BR15" s="371"/>
      <c r="BS15" s="371"/>
      <c r="BT15" s="371"/>
      <c r="BU15" s="372"/>
      <c r="BV15" s="370">
        <v>9069080</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31.5</v>
      </c>
      <c r="AD16" s="495"/>
      <c r="AE16" s="495"/>
      <c r="AF16" s="495"/>
      <c r="AG16" s="496"/>
      <c r="AH16" s="494">
        <v>31.9</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16868438</v>
      </c>
      <c r="BO16" s="408"/>
      <c r="BP16" s="408"/>
      <c r="BQ16" s="408"/>
      <c r="BR16" s="408"/>
      <c r="BS16" s="408"/>
      <c r="BT16" s="408"/>
      <c r="BU16" s="409"/>
      <c r="BV16" s="407">
        <v>16583334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20929</v>
      </c>
      <c r="AD17" s="459"/>
      <c r="AE17" s="459"/>
      <c r="AF17" s="459"/>
      <c r="AG17" s="501"/>
      <c r="AH17" s="458">
        <v>21717</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11869789</v>
      </c>
      <c r="BO17" s="408"/>
      <c r="BP17" s="408"/>
      <c r="BQ17" s="408"/>
      <c r="BR17" s="408"/>
      <c r="BS17" s="408"/>
      <c r="BT17" s="408"/>
      <c r="BU17" s="409"/>
      <c r="BV17" s="407">
        <v>11349114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279.43</v>
      </c>
      <c r="M18" s="531"/>
      <c r="N18" s="531"/>
      <c r="O18" s="531"/>
      <c r="P18" s="531"/>
      <c r="Q18" s="531"/>
      <c r="R18" s="532"/>
      <c r="S18" s="532"/>
      <c r="T18" s="532"/>
      <c r="U18" s="532"/>
      <c r="V18" s="533"/>
      <c r="W18" s="425"/>
      <c r="X18" s="426"/>
      <c r="Y18" s="426"/>
      <c r="Z18" s="426"/>
      <c r="AA18" s="426"/>
      <c r="AB18" s="417"/>
      <c r="AC18" s="534">
        <v>60.4</v>
      </c>
      <c r="AD18" s="535"/>
      <c r="AE18" s="535"/>
      <c r="AF18" s="535"/>
      <c r="AG18" s="536"/>
      <c r="AH18" s="534">
        <v>58.7</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19334331</v>
      </c>
      <c r="BO18" s="408"/>
      <c r="BP18" s="408"/>
      <c r="BQ18" s="408"/>
      <c r="BR18" s="408"/>
      <c r="BS18" s="408"/>
      <c r="BT18" s="408"/>
      <c r="BU18" s="409"/>
      <c r="BV18" s="407">
        <v>18968061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268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24555080</v>
      </c>
      <c r="BO19" s="408"/>
      <c r="BP19" s="408"/>
      <c r="BQ19" s="408"/>
      <c r="BR19" s="408"/>
      <c r="BS19" s="408"/>
      <c r="BT19" s="408"/>
      <c r="BU19" s="409"/>
      <c r="BV19" s="407">
        <v>26277051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27127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41650470</v>
      </c>
      <c r="BO22" s="371"/>
      <c r="BP22" s="371"/>
      <c r="BQ22" s="371"/>
      <c r="BR22" s="371"/>
      <c r="BS22" s="371"/>
      <c r="BT22" s="371"/>
      <c r="BU22" s="372"/>
      <c r="BV22" s="370">
        <v>42600674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24669563</v>
      </c>
      <c r="BO23" s="408"/>
      <c r="BP23" s="408"/>
      <c r="BQ23" s="408"/>
      <c r="BR23" s="408"/>
      <c r="BS23" s="408"/>
      <c r="BT23" s="408"/>
      <c r="BU23" s="409"/>
      <c r="BV23" s="407">
        <v>24627138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10000</v>
      </c>
      <c r="R24" s="459"/>
      <c r="S24" s="459"/>
      <c r="T24" s="459"/>
      <c r="U24" s="459"/>
      <c r="V24" s="501"/>
      <c r="W24" s="553"/>
      <c r="X24" s="554"/>
      <c r="Y24" s="555"/>
      <c r="Z24" s="457" t="s">
        <v>171</v>
      </c>
      <c r="AA24" s="437"/>
      <c r="AB24" s="437"/>
      <c r="AC24" s="437"/>
      <c r="AD24" s="437"/>
      <c r="AE24" s="437"/>
      <c r="AF24" s="437"/>
      <c r="AG24" s="438"/>
      <c r="AH24" s="458">
        <v>506</v>
      </c>
      <c r="AI24" s="459"/>
      <c r="AJ24" s="459"/>
      <c r="AK24" s="459"/>
      <c r="AL24" s="501"/>
      <c r="AM24" s="458">
        <v>1584792</v>
      </c>
      <c r="AN24" s="459"/>
      <c r="AO24" s="459"/>
      <c r="AP24" s="459"/>
      <c r="AQ24" s="459"/>
      <c r="AR24" s="501"/>
      <c r="AS24" s="458">
        <v>3132</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28288983</v>
      </c>
      <c r="BO24" s="408"/>
      <c r="BP24" s="408"/>
      <c r="BQ24" s="408"/>
      <c r="BR24" s="408"/>
      <c r="BS24" s="408"/>
      <c r="BT24" s="408"/>
      <c r="BU24" s="409"/>
      <c r="BV24" s="407">
        <v>28360596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7740</v>
      </c>
      <c r="R25" s="459"/>
      <c r="S25" s="459"/>
      <c r="T25" s="459"/>
      <c r="U25" s="459"/>
      <c r="V25" s="501"/>
      <c r="W25" s="553"/>
      <c r="X25" s="554"/>
      <c r="Y25" s="555"/>
      <c r="Z25" s="457" t="s">
        <v>174</v>
      </c>
      <c r="AA25" s="437"/>
      <c r="AB25" s="437"/>
      <c r="AC25" s="437"/>
      <c r="AD25" s="437"/>
      <c r="AE25" s="437"/>
      <c r="AF25" s="437"/>
      <c r="AG25" s="438"/>
      <c r="AH25" s="458" t="s">
        <v>129</v>
      </c>
      <c r="AI25" s="459"/>
      <c r="AJ25" s="459"/>
      <c r="AK25" s="459"/>
      <c r="AL25" s="501"/>
      <c r="AM25" s="458" t="s">
        <v>129</v>
      </c>
      <c r="AN25" s="459"/>
      <c r="AO25" s="459"/>
      <c r="AP25" s="459"/>
      <c r="AQ25" s="459"/>
      <c r="AR25" s="501"/>
      <c r="AS25" s="458" t="s">
        <v>129</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7389655</v>
      </c>
      <c r="BO25" s="371"/>
      <c r="BP25" s="371"/>
      <c r="BQ25" s="371"/>
      <c r="BR25" s="371"/>
      <c r="BS25" s="371"/>
      <c r="BT25" s="371"/>
      <c r="BU25" s="372"/>
      <c r="BV25" s="370">
        <v>7738443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6980</v>
      </c>
      <c r="R26" s="459"/>
      <c r="S26" s="459"/>
      <c r="T26" s="459"/>
      <c r="U26" s="459"/>
      <c r="V26" s="501"/>
      <c r="W26" s="553"/>
      <c r="X26" s="554"/>
      <c r="Y26" s="555"/>
      <c r="Z26" s="457" t="s">
        <v>177</v>
      </c>
      <c r="AA26" s="559"/>
      <c r="AB26" s="559"/>
      <c r="AC26" s="559"/>
      <c r="AD26" s="559"/>
      <c r="AE26" s="559"/>
      <c r="AF26" s="559"/>
      <c r="AG26" s="560"/>
      <c r="AH26" s="458">
        <v>7</v>
      </c>
      <c r="AI26" s="459"/>
      <c r="AJ26" s="459"/>
      <c r="AK26" s="459"/>
      <c r="AL26" s="501"/>
      <c r="AM26" s="458">
        <v>21861</v>
      </c>
      <c r="AN26" s="459"/>
      <c r="AO26" s="459"/>
      <c r="AP26" s="459"/>
      <c r="AQ26" s="459"/>
      <c r="AR26" s="501"/>
      <c r="AS26" s="458">
        <v>3123</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5090</v>
      </c>
      <c r="R27" s="459"/>
      <c r="S27" s="459"/>
      <c r="T27" s="459"/>
      <c r="U27" s="459"/>
      <c r="V27" s="501"/>
      <c r="W27" s="553"/>
      <c r="X27" s="554"/>
      <c r="Y27" s="555"/>
      <c r="Z27" s="457" t="s">
        <v>182</v>
      </c>
      <c r="AA27" s="437"/>
      <c r="AB27" s="437"/>
      <c r="AC27" s="437"/>
      <c r="AD27" s="437"/>
      <c r="AE27" s="437"/>
      <c r="AF27" s="437"/>
      <c r="AG27" s="438"/>
      <c r="AH27" s="458">
        <v>25</v>
      </c>
      <c r="AI27" s="459"/>
      <c r="AJ27" s="459"/>
      <c r="AK27" s="459"/>
      <c r="AL27" s="501"/>
      <c r="AM27" s="458">
        <v>86381</v>
      </c>
      <c r="AN27" s="459"/>
      <c r="AO27" s="459"/>
      <c r="AP27" s="459"/>
      <c r="AQ27" s="459"/>
      <c r="AR27" s="501"/>
      <c r="AS27" s="458">
        <v>3455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305892</v>
      </c>
      <c r="BO27" s="527"/>
      <c r="BP27" s="527"/>
      <c r="BQ27" s="527"/>
      <c r="BR27" s="527"/>
      <c r="BS27" s="527"/>
      <c r="BT27" s="527"/>
      <c r="BU27" s="528"/>
      <c r="BV27" s="526">
        <v>305892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4510</v>
      </c>
      <c r="R28" s="459"/>
      <c r="S28" s="459"/>
      <c r="T28" s="459"/>
      <c r="U28" s="459"/>
      <c r="V28" s="501"/>
      <c r="W28" s="553"/>
      <c r="X28" s="554"/>
      <c r="Y28" s="555"/>
      <c r="Z28" s="457" t="s">
        <v>185</v>
      </c>
      <c r="AA28" s="437"/>
      <c r="AB28" s="437"/>
      <c r="AC28" s="437"/>
      <c r="AD28" s="437"/>
      <c r="AE28" s="437"/>
      <c r="AF28" s="437"/>
      <c r="AG28" s="438"/>
      <c r="AH28" s="458" t="s">
        <v>180</v>
      </c>
      <c r="AI28" s="459"/>
      <c r="AJ28" s="459"/>
      <c r="AK28" s="459"/>
      <c r="AL28" s="501"/>
      <c r="AM28" s="458" t="s">
        <v>129</v>
      </c>
      <c r="AN28" s="459"/>
      <c r="AO28" s="459"/>
      <c r="AP28" s="459"/>
      <c r="AQ28" s="459"/>
      <c r="AR28" s="501"/>
      <c r="AS28" s="458" t="s">
        <v>129</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1576908</v>
      </c>
      <c r="BO28" s="371"/>
      <c r="BP28" s="371"/>
      <c r="BQ28" s="371"/>
      <c r="BR28" s="371"/>
      <c r="BS28" s="371"/>
      <c r="BT28" s="371"/>
      <c r="BU28" s="372"/>
      <c r="BV28" s="370">
        <v>1676908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22</v>
      </c>
      <c r="M29" s="459"/>
      <c r="N29" s="459"/>
      <c r="O29" s="459"/>
      <c r="P29" s="501"/>
      <c r="Q29" s="458">
        <v>4230</v>
      </c>
      <c r="R29" s="459"/>
      <c r="S29" s="459"/>
      <c r="T29" s="459"/>
      <c r="U29" s="459"/>
      <c r="V29" s="501"/>
      <c r="W29" s="556"/>
      <c r="X29" s="557"/>
      <c r="Y29" s="558"/>
      <c r="Z29" s="457" t="s">
        <v>188</v>
      </c>
      <c r="AA29" s="437"/>
      <c r="AB29" s="437"/>
      <c r="AC29" s="437"/>
      <c r="AD29" s="437"/>
      <c r="AE29" s="437"/>
      <c r="AF29" s="437"/>
      <c r="AG29" s="438"/>
      <c r="AH29" s="458">
        <v>531</v>
      </c>
      <c r="AI29" s="459"/>
      <c r="AJ29" s="459"/>
      <c r="AK29" s="459"/>
      <c r="AL29" s="501"/>
      <c r="AM29" s="458">
        <v>1671173</v>
      </c>
      <c r="AN29" s="459"/>
      <c r="AO29" s="459"/>
      <c r="AP29" s="459"/>
      <c r="AQ29" s="459"/>
      <c r="AR29" s="501"/>
      <c r="AS29" s="458">
        <v>3147</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55147</v>
      </c>
      <c r="BO29" s="408"/>
      <c r="BP29" s="408"/>
      <c r="BQ29" s="408"/>
      <c r="BR29" s="408"/>
      <c r="BS29" s="408"/>
      <c r="BT29" s="408"/>
      <c r="BU29" s="409"/>
      <c r="BV29" s="407">
        <v>405147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101.1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2000236</v>
      </c>
      <c r="BO30" s="527"/>
      <c r="BP30" s="527"/>
      <c r="BQ30" s="527"/>
      <c r="BR30" s="527"/>
      <c r="BS30" s="527"/>
      <c r="BT30" s="527"/>
      <c r="BU30" s="528"/>
      <c r="BV30" s="526">
        <v>2005605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198</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197</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特定地域戸別合併処理浄化槽整備事業特別会計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公立岩瀬病院企業団（病院事業会計）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郡山地方土地開発公社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市営墓地事業特別会計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福島県後期高齢者医療広域連合（一般会計）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（株）福島エアポートサービス</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福島県後期高齢者医療広域連合（後期高齢者医療特別会計）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（公財）須賀川市スポーツ振興協会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福島県市町村総合事務組合（一般会計）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（公財）ふくしま科学振興協会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福島県市町村総合事務組合（消防補償等特別会計）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（公財）須賀川市農業公社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福島県市町村総合事務組合（消防賞じゅつ金特別会計）</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（株）こぷろ須賀川</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福島県市町村総合事務組合（非常勤職員公務災害補償特別会計）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福島県市町村総合事務組合（自治会館管理特別会計）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須賀川地方広域消防組合（一般会計）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須賀川地方保健環境組合（一般会計）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hz7tG/c2U33CwvUsG44S39CqTlz9VBXqx+AJ8X/LU0lbuLW5G1kSHjdSmcQhGCiEgtcO0YBRVY5iI0FaQ4hnIA==" saltValue="SztvXZdpRAL6EBB/aL0X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2" zoomScaleSheetLayoutView="100" workbookViewId="0">
      <selection activeCell="P38" sqref="P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560</v>
      </c>
      <c r="D34" s="1151"/>
      <c r="E34" s="1152"/>
      <c r="F34" s="32">
        <v>11.12</v>
      </c>
      <c r="G34" s="33">
        <v>11.79</v>
      </c>
      <c r="H34" s="33">
        <v>12.38</v>
      </c>
      <c r="I34" s="33">
        <v>11.91</v>
      </c>
      <c r="J34" s="34">
        <v>12.5</v>
      </c>
      <c r="K34" s="22"/>
      <c r="L34" s="22"/>
      <c r="M34" s="22"/>
      <c r="N34" s="22"/>
      <c r="O34" s="22"/>
      <c r="P34" s="22"/>
    </row>
    <row r="35" spans="1:16" ht="39" customHeight="1" x14ac:dyDescent="0.15">
      <c r="A35" s="22"/>
      <c r="B35" s="35"/>
      <c r="C35" s="1145" t="s">
        <v>561</v>
      </c>
      <c r="D35" s="1146"/>
      <c r="E35" s="1147"/>
      <c r="F35" s="36">
        <v>7.52</v>
      </c>
      <c r="G35" s="37">
        <v>8.1300000000000008</v>
      </c>
      <c r="H35" s="37">
        <v>2.93</v>
      </c>
      <c r="I35" s="37">
        <v>4.55</v>
      </c>
      <c r="J35" s="38">
        <v>5.95</v>
      </c>
      <c r="K35" s="22"/>
      <c r="L35" s="22"/>
      <c r="M35" s="22"/>
      <c r="N35" s="22"/>
      <c r="O35" s="22"/>
      <c r="P35" s="22"/>
    </row>
    <row r="36" spans="1:16" ht="39" customHeight="1" x14ac:dyDescent="0.15">
      <c r="A36" s="22"/>
      <c r="B36" s="35"/>
      <c r="C36" s="1145" t="s">
        <v>562</v>
      </c>
      <c r="D36" s="1146"/>
      <c r="E36" s="1147"/>
      <c r="F36" s="36">
        <v>3.24</v>
      </c>
      <c r="G36" s="37">
        <v>3.79</v>
      </c>
      <c r="H36" s="37">
        <v>3.89</v>
      </c>
      <c r="I36" s="37">
        <v>3.06</v>
      </c>
      <c r="J36" s="38">
        <v>2.56</v>
      </c>
      <c r="K36" s="22"/>
      <c r="L36" s="22"/>
      <c r="M36" s="22"/>
      <c r="N36" s="22"/>
      <c r="O36" s="22"/>
      <c r="P36" s="22"/>
    </row>
    <row r="37" spans="1:16" ht="39" customHeight="1" x14ac:dyDescent="0.15">
      <c r="A37" s="22"/>
      <c r="B37" s="35"/>
      <c r="C37" s="1145" t="s">
        <v>563</v>
      </c>
      <c r="D37" s="1146"/>
      <c r="E37" s="1147"/>
      <c r="F37" s="36" t="s">
        <v>511</v>
      </c>
      <c r="G37" s="37" t="s">
        <v>511</v>
      </c>
      <c r="H37" s="37">
        <v>0.82</v>
      </c>
      <c r="I37" s="37">
        <v>1.73</v>
      </c>
      <c r="J37" s="38">
        <v>1.35</v>
      </c>
      <c r="K37" s="22"/>
      <c r="L37" s="22"/>
      <c r="M37" s="22"/>
      <c r="N37" s="22"/>
      <c r="O37" s="22"/>
      <c r="P37" s="22"/>
    </row>
    <row r="38" spans="1:16" ht="39" customHeight="1" x14ac:dyDescent="0.15">
      <c r="A38" s="22"/>
      <c r="B38" s="35"/>
      <c r="C38" s="1145" t="s">
        <v>564</v>
      </c>
      <c r="D38" s="1146"/>
      <c r="E38" s="1147"/>
      <c r="F38" s="36">
        <v>0.73</v>
      </c>
      <c r="G38" s="37">
        <v>0.28000000000000003</v>
      </c>
      <c r="H38" s="37">
        <v>0.84</v>
      </c>
      <c r="I38" s="37">
        <v>0.74</v>
      </c>
      <c r="J38" s="38">
        <v>1.21</v>
      </c>
      <c r="K38" s="22"/>
      <c r="L38" s="22"/>
      <c r="M38" s="22"/>
      <c r="N38" s="22"/>
      <c r="O38" s="22"/>
      <c r="P38" s="22"/>
    </row>
    <row r="39" spans="1:16" ht="39" customHeight="1" x14ac:dyDescent="0.15">
      <c r="A39" s="22"/>
      <c r="B39" s="35"/>
      <c r="C39" s="1145" t="s">
        <v>565</v>
      </c>
      <c r="D39" s="1146"/>
      <c r="E39" s="1147"/>
      <c r="F39" s="36">
        <v>0.01</v>
      </c>
      <c r="G39" s="37">
        <v>0.01</v>
      </c>
      <c r="H39" s="37">
        <v>0.01</v>
      </c>
      <c r="I39" s="37">
        <v>0</v>
      </c>
      <c r="J39" s="38">
        <v>0.01</v>
      </c>
      <c r="K39" s="22"/>
      <c r="L39" s="22"/>
      <c r="M39" s="22"/>
      <c r="N39" s="22"/>
      <c r="O39" s="22"/>
      <c r="P39" s="22"/>
    </row>
    <row r="40" spans="1:16" ht="39" customHeight="1" x14ac:dyDescent="0.15">
      <c r="A40" s="22"/>
      <c r="B40" s="35"/>
      <c r="C40" s="1145" t="s">
        <v>566</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568</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569</v>
      </c>
      <c r="D43" s="1149"/>
      <c r="E43" s="1150"/>
      <c r="F43" s="41">
        <v>0</v>
      </c>
      <c r="G43" s="42">
        <v>1.1399999999999999</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89T0YpydJCYZiwGecDcdrndqAatF4wCesyjSZO71/my132k+5WlxCAIUbzBMoXEmm8SmmsTbtMQm2F5rlkPJg==" saltValue="F5X/b5DMxf9JgS4XcrI0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4" zoomScaleSheetLayoutView="55" workbookViewId="0">
      <selection activeCell="U50" sqref="U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2923</v>
      </c>
      <c r="L45" s="60">
        <v>3053</v>
      </c>
      <c r="M45" s="60">
        <v>3082</v>
      </c>
      <c r="N45" s="60">
        <v>3128</v>
      </c>
      <c r="O45" s="61">
        <v>3221</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14</v>
      </c>
      <c r="F48" s="1161"/>
      <c r="G48" s="1161"/>
      <c r="H48" s="1161"/>
      <c r="I48" s="1161"/>
      <c r="J48" s="1162"/>
      <c r="K48" s="63">
        <v>962</v>
      </c>
      <c r="L48" s="64">
        <v>1056</v>
      </c>
      <c r="M48" s="64">
        <v>881</v>
      </c>
      <c r="N48" s="64">
        <v>864</v>
      </c>
      <c r="O48" s="65">
        <v>743</v>
      </c>
      <c r="P48" s="48"/>
      <c r="Q48" s="48"/>
      <c r="R48" s="48"/>
      <c r="S48" s="48"/>
      <c r="T48" s="48"/>
      <c r="U48" s="48"/>
    </row>
    <row r="49" spans="1:21" ht="30.75" customHeight="1" x14ac:dyDescent="0.15">
      <c r="A49" s="48"/>
      <c r="B49" s="1155"/>
      <c r="C49" s="1156"/>
      <c r="D49" s="62"/>
      <c r="E49" s="1161" t="s">
        <v>15</v>
      </c>
      <c r="F49" s="1161"/>
      <c r="G49" s="1161"/>
      <c r="H49" s="1161"/>
      <c r="I49" s="1161"/>
      <c r="J49" s="1162"/>
      <c r="K49" s="63">
        <v>214</v>
      </c>
      <c r="L49" s="64">
        <v>205</v>
      </c>
      <c r="M49" s="64">
        <v>222</v>
      </c>
      <c r="N49" s="64">
        <v>220</v>
      </c>
      <c r="O49" s="65">
        <v>277</v>
      </c>
      <c r="P49" s="48"/>
      <c r="Q49" s="48"/>
      <c r="R49" s="48"/>
      <c r="S49" s="48"/>
      <c r="T49" s="48"/>
      <c r="U49" s="48"/>
    </row>
    <row r="50" spans="1:21" ht="30.75" customHeight="1" x14ac:dyDescent="0.15">
      <c r="A50" s="48"/>
      <c r="B50" s="1155"/>
      <c r="C50" s="1156"/>
      <c r="D50" s="62"/>
      <c r="E50" s="1161" t="s">
        <v>16</v>
      </c>
      <c r="F50" s="1161"/>
      <c r="G50" s="1161"/>
      <c r="H50" s="1161"/>
      <c r="I50" s="1161"/>
      <c r="J50" s="1162"/>
      <c r="K50" s="63">
        <v>11</v>
      </c>
      <c r="L50" s="64">
        <v>1280</v>
      </c>
      <c r="M50" s="64">
        <v>9</v>
      </c>
      <c r="N50" s="64">
        <v>23</v>
      </c>
      <c r="O50" s="65">
        <v>23</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511</v>
      </c>
      <c r="L51" s="64" t="s">
        <v>511</v>
      </c>
      <c r="M51" s="64" t="s">
        <v>511</v>
      </c>
      <c r="N51" s="64">
        <v>0</v>
      </c>
      <c r="O51" s="65" t="s">
        <v>511</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3225</v>
      </c>
      <c r="L52" s="64">
        <v>3273</v>
      </c>
      <c r="M52" s="64">
        <v>3296</v>
      </c>
      <c r="N52" s="64">
        <v>3325</v>
      </c>
      <c r="O52" s="65">
        <v>3430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885</v>
      </c>
      <c r="L53" s="69">
        <v>2321</v>
      </c>
      <c r="M53" s="69">
        <v>898</v>
      </c>
      <c r="N53" s="69">
        <v>910</v>
      </c>
      <c r="O53" s="70">
        <v>834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iPBrTiI5+Ig7iRUYofaCW1UOMUB+4BHfJmXVpof5xtlSE+S2u4V5YmqPUjtBfX6zf1xUtVoShh5KA8P/Hfsmw==" saltValue="wN993y1cchUe4oWhOnZr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K40" zoomScaleSheetLayoutView="100" workbookViewId="0">
      <selection activeCell="S43" sqref="S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84" t="s">
        <v>31</v>
      </c>
      <c r="C41" s="1185"/>
      <c r="D41" s="105"/>
      <c r="E41" s="1190" t="s">
        <v>32</v>
      </c>
      <c r="F41" s="1190"/>
      <c r="G41" s="1190"/>
      <c r="H41" s="1191"/>
      <c r="I41" s="355">
        <v>37872</v>
      </c>
      <c r="J41" s="356">
        <v>38638</v>
      </c>
      <c r="K41" s="356">
        <v>41706</v>
      </c>
      <c r="L41" s="356">
        <v>42601</v>
      </c>
      <c r="M41" s="357">
        <v>41650</v>
      </c>
    </row>
    <row r="42" spans="2:13" ht="27.75" customHeight="1" x14ac:dyDescent="0.15">
      <c r="B42" s="1186"/>
      <c r="C42" s="1187"/>
      <c r="D42" s="106"/>
      <c r="E42" s="1192" t="s">
        <v>33</v>
      </c>
      <c r="F42" s="1192"/>
      <c r="G42" s="1192"/>
      <c r="H42" s="1193"/>
      <c r="I42" s="358">
        <v>1329</v>
      </c>
      <c r="J42" s="359">
        <v>50</v>
      </c>
      <c r="K42" s="359">
        <v>41</v>
      </c>
      <c r="L42" s="359">
        <v>33</v>
      </c>
      <c r="M42" s="360">
        <v>25</v>
      </c>
    </row>
    <row r="43" spans="2:13" ht="27.75" customHeight="1" x14ac:dyDescent="0.15">
      <c r="B43" s="1186"/>
      <c r="C43" s="1187"/>
      <c r="D43" s="106"/>
      <c r="E43" s="1192" t="s">
        <v>34</v>
      </c>
      <c r="F43" s="1192"/>
      <c r="G43" s="1192"/>
      <c r="H43" s="1193"/>
      <c r="I43" s="358">
        <v>12606</v>
      </c>
      <c r="J43" s="359">
        <v>12299</v>
      </c>
      <c r="K43" s="359">
        <v>11159</v>
      </c>
      <c r="L43" s="359">
        <v>9664</v>
      </c>
      <c r="M43" s="360">
        <v>8067</v>
      </c>
    </row>
    <row r="44" spans="2:13" ht="27.75" customHeight="1" x14ac:dyDescent="0.15">
      <c r="B44" s="1186"/>
      <c r="C44" s="1187"/>
      <c r="D44" s="106"/>
      <c r="E44" s="1192" t="s">
        <v>35</v>
      </c>
      <c r="F44" s="1192"/>
      <c r="G44" s="1192"/>
      <c r="H44" s="1193"/>
      <c r="I44" s="358">
        <v>3549</v>
      </c>
      <c r="J44" s="359">
        <v>3605</v>
      </c>
      <c r="K44" s="359">
        <v>3501</v>
      </c>
      <c r="L44" s="359">
        <v>3415</v>
      </c>
      <c r="M44" s="360">
        <v>4171</v>
      </c>
    </row>
    <row r="45" spans="2:13" ht="27.75" customHeight="1" x14ac:dyDescent="0.15">
      <c r="B45" s="1186"/>
      <c r="C45" s="1187"/>
      <c r="D45" s="106"/>
      <c r="E45" s="1192" t="s">
        <v>36</v>
      </c>
      <c r="F45" s="1192"/>
      <c r="G45" s="1192"/>
      <c r="H45" s="1193"/>
      <c r="I45" s="358">
        <v>4034</v>
      </c>
      <c r="J45" s="359">
        <v>4105</v>
      </c>
      <c r="K45" s="359">
        <v>4164</v>
      </c>
      <c r="L45" s="359">
        <v>4125</v>
      </c>
      <c r="M45" s="360">
        <v>4145</v>
      </c>
    </row>
    <row r="46" spans="2:13" ht="27.75" customHeight="1" x14ac:dyDescent="0.15">
      <c r="B46" s="1186"/>
      <c r="C46" s="1187"/>
      <c r="D46" s="107"/>
      <c r="E46" s="1192" t="s">
        <v>37</v>
      </c>
      <c r="F46" s="1192"/>
      <c r="G46" s="1192"/>
      <c r="H46" s="1193"/>
      <c r="I46" s="358" t="s">
        <v>511</v>
      </c>
      <c r="J46" s="359" t="s">
        <v>511</v>
      </c>
      <c r="K46" s="359" t="s">
        <v>511</v>
      </c>
      <c r="L46" s="359" t="s">
        <v>511</v>
      </c>
      <c r="M46" s="360" t="s">
        <v>511</v>
      </c>
    </row>
    <row r="47" spans="2:13" ht="27.75" customHeight="1" x14ac:dyDescent="0.15">
      <c r="B47" s="1186"/>
      <c r="C47" s="1187"/>
      <c r="D47" s="108"/>
      <c r="E47" s="1194" t="s">
        <v>38</v>
      </c>
      <c r="F47" s="1195"/>
      <c r="G47" s="1195"/>
      <c r="H47" s="1196"/>
      <c r="I47" s="358" t="s">
        <v>511</v>
      </c>
      <c r="J47" s="359" t="s">
        <v>511</v>
      </c>
      <c r="K47" s="359" t="s">
        <v>511</v>
      </c>
      <c r="L47" s="359" t="s">
        <v>511</v>
      </c>
      <c r="M47" s="360" t="s">
        <v>511</v>
      </c>
    </row>
    <row r="48" spans="2:13" ht="27.75" customHeight="1" x14ac:dyDescent="0.15">
      <c r="B48" s="1186"/>
      <c r="C48" s="1187"/>
      <c r="D48" s="106"/>
      <c r="E48" s="1192" t="s">
        <v>39</v>
      </c>
      <c r="F48" s="1192"/>
      <c r="G48" s="1192"/>
      <c r="H48" s="1193"/>
      <c r="I48" s="358" t="s">
        <v>511</v>
      </c>
      <c r="J48" s="359" t="s">
        <v>511</v>
      </c>
      <c r="K48" s="359" t="s">
        <v>511</v>
      </c>
      <c r="L48" s="359" t="s">
        <v>511</v>
      </c>
      <c r="M48" s="360" t="s">
        <v>511</v>
      </c>
    </row>
    <row r="49" spans="2:13" ht="27.75" customHeight="1" x14ac:dyDescent="0.15">
      <c r="B49" s="1188"/>
      <c r="C49" s="1189"/>
      <c r="D49" s="106"/>
      <c r="E49" s="1192" t="s">
        <v>40</v>
      </c>
      <c r="F49" s="1192"/>
      <c r="G49" s="1192"/>
      <c r="H49" s="1193"/>
      <c r="I49" s="358" t="s">
        <v>511</v>
      </c>
      <c r="J49" s="359" t="s">
        <v>511</v>
      </c>
      <c r="K49" s="359" t="s">
        <v>511</v>
      </c>
      <c r="L49" s="359" t="s">
        <v>511</v>
      </c>
      <c r="M49" s="360" t="s">
        <v>511</v>
      </c>
    </row>
    <row r="50" spans="2:13" ht="27.75" customHeight="1" x14ac:dyDescent="0.15">
      <c r="B50" s="1197" t="s">
        <v>41</v>
      </c>
      <c r="C50" s="1198"/>
      <c r="D50" s="109"/>
      <c r="E50" s="1192" t="s">
        <v>42</v>
      </c>
      <c r="F50" s="1192"/>
      <c r="G50" s="1192"/>
      <c r="H50" s="1193"/>
      <c r="I50" s="358">
        <v>8955</v>
      </c>
      <c r="J50" s="359">
        <v>5891</v>
      </c>
      <c r="K50" s="359">
        <v>4998</v>
      </c>
      <c r="L50" s="359">
        <v>5073</v>
      </c>
      <c r="M50" s="360">
        <v>4664</v>
      </c>
    </row>
    <row r="51" spans="2:13" ht="27.75" customHeight="1" x14ac:dyDescent="0.15">
      <c r="B51" s="1186"/>
      <c r="C51" s="1187"/>
      <c r="D51" s="106"/>
      <c r="E51" s="1192" t="s">
        <v>43</v>
      </c>
      <c r="F51" s="1192"/>
      <c r="G51" s="1192"/>
      <c r="H51" s="1193"/>
      <c r="I51" s="358">
        <v>5715</v>
      </c>
      <c r="J51" s="359">
        <v>5712</v>
      </c>
      <c r="K51" s="359">
        <v>5763</v>
      </c>
      <c r="L51" s="359">
        <v>5657</v>
      </c>
      <c r="M51" s="360">
        <v>6177</v>
      </c>
    </row>
    <row r="52" spans="2:13" ht="27.75" customHeight="1" x14ac:dyDescent="0.15">
      <c r="B52" s="1188"/>
      <c r="C52" s="1189"/>
      <c r="D52" s="106"/>
      <c r="E52" s="1192" t="s">
        <v>44</v>
      </c>
      <c r="F52" s="1192"/>
      <c r="G52" s="1192"/>
      <c r="H52" s="1193"/>
      <c r="I52" s="358">
        <v>38149</v>
      </c>
      <c r="J52" s="359">
        <v>38198</v>
      </c>
      <c r="K52" s="359">
        <v>39759</v>
      </c>
      <c r="L52" s="359">
        <v>39124</v>
      </c>
      <c r="M52" s="360">
        <v>37871</v>
      </c>
    </row>
    <row r="53" spans="2:13" ht="27.75" customHeight="1" thickBot="1" x14ac:dyDescent="0.2">
      <c r="B53" s="1199" t="s">
        <v>45</v>
      </c>
      <c r="C53" s="1200"/>
      <c r="D53" s="110"/>
      <c r="E53" s="1201" t="s">
        <v>46</v>
      </c>
      <c r="F53" s="1201"/>
      <c r="G53" s="1201"/>
      <c r="H53" s="1202"/>
      <c r="I53" s="361">
        <v>6571</v>
      </c>
      <c r="J53" s="362">
        <v>8895</v>
      </c>
      <c r="K53" s="362">
        <v>10051</v>
      </c>
      <c r="L53" s="362">
        <v>9985</v>
      </c>
      <c r="M53" s="363">
        <v>9347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BrACZVXpvT1isrtydshO4fCbB2IscTzEjOanHvU28+3PWjA3oW7JlY0rYgGaP5ePFmDLTZTE7CZY69Jc3Jq8KA==" saltValue="jw5lH4eykr3X0sKSYT/c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53" zoomScale="63"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2247</v>
      </c>
      <c r="G55" s="122">
        <v>1677</v>
      </c>
      <c r="H55" s="123">
        <v>1577</v>
      </c>
    </row>
    <row r="56" spans="2:8" ht="52.5" customHeight="1" x14ac:dyDescent="0.15">
      <c r="B56" s="124"/>
      <c r="C56" s="1213" t="s">
        <v>50</v>
      </c>
      <c r="D56" s="1213"/>
      <c r="E56" s="1214"/>
      <c r="F56" s="125">
        <v>99</v>
      </c>
      <c r="G56" s="125">
        <v>405</v>
      </c>
      <c r="H56" s="126">
        <v>55</v>
      </c>
    </row>
    <row r="57" spans="2:8" ht="53.25" customHeight="1" x14ac:dyDescent="0.15">
      <c r="B57" s="124"/>
      <c r="C57" s="1215" t="s">
        <v>51</v>
      </c>
      <c r="D57" s="1215"/>
      <c r="E57" s="1216"/>
      <c r="F57" s="127">
        <v>1174</v>
      </c>
      <c r="G57" s="127">
        <v>2006</v>
      </c>
      <c r="H57" s="128">
        <v>2000</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3520</v>
      </c>
      <c r="G63" s="136">
        <v>4088</v>
      </c>
      <c r="H63" s="137">
        <v>3632</v>
      </c>
    </row>
    <row r="64" spans="2:8" x14ac:dyDescent="0.15"/>
  </sheetData>
  <sheetProtection algorithmName="SHA-512" hashValue="O0PuSCnmcRqX42fCsbKdwdtZFtbW05JAygXmEhTnh0OIz/67/gvblaeq1m6q2e9UY57YtePq9TEasrdKKIg4fA==" saltValue="CfvHJg2CoDswgVDdFHhb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549</v>
      </c>
      <c r="G2" s="151"/>
      <c r="H2" s="152"/>
    </row>
    <row r="3" spans="1:8" x14ac:dyDescent="0.15">
      <c r="A3" s="148" t="s">
        <v>542</v>
      </c>
      <c r="B3" s="153"/>
      <c r="C3" s="154"/>
      <c r="D3" s="155">
        <v>103901</v>
      </c>
      <c r="E3" s="156"/>
      <c r="F3" s="157">
        <v>69185</v>
      </c>
      <c r="G3" s="158"/>
      <c r="H3" s="159"/>
    </row>
    <row r="4" spans="1:8" x14ac:dyDescent="0.15">
      <c r="A4" s="160"/>
      <c r="B4" s="161"/>
      <c r="C4" s="162"/>
      <c r="D4" s="163">
        <v>51757</v>
      </c>
      <c r="E4" s="164"/>
      <c r="F4" s="165">
        <v>38519</v>
      </c>
      <c r="G4" s="166"/>
      <c r="H4" s="167"/>
    </row>
    <row r="5" spans="1:8" x14ac:dyDescent="0.15">
      <c r="A5" s="148" t="s">
        <v>544</v>
      </c>
      <c r="B5" s="153"/>
      <c r="C5" s="154"/>
      <c r="D5" s="155">
        <v>85055</v>
      </c>
      <c r="E5" s="156"/>
      <c r="F5" s="157">
        <v>70166</v>
      </c>
      <c r="G5" s="158"/>
      <c r="H5" s="159"/>
    </row>
    <row r="6" spans="1:8" x14ac:dyDescent="0.15">
      <c r="A6" s="160"/>
      <c r="B6" s="161"/>
      <c r="C6" s="162"/>
      <c r="D6" s="163">
        <v>48625</v>
      </c>
      <c r="E6" s="164"/>
      <c r="F6" s="165">
        <v>36115</v>
      </c>
      <c r="G6" s="166"/>
      <c r="H6" s="167"/>
    </row>
    <row r="7" spans="1:8" x14ac:dyDescent="0.15">
      <c r="A7" s="148" t="s">
        <v>545</v>
      </c>
      <c r="B7" s="153"/>
      <c r="C7" s="154"/>
      <c r="D7" s="155">
        <v>94386</v>
      </c>
      <c r="E7" s="156"/>
      <c r="F7" s="157">
        <v>70329</v>
      </c>
      <c r="G7" s="158"/>
      <c r="H7" s="159"/>
    </row>
    <row r="8" spans="1:8" x14ac:dyDescent="0.15">
      <c r="A8" s="160"/>
      <c r="B8" s="161"/>
      <c r="C8" s="162"/>
      <c r="D8" s="163">
        <v>48886</v>
      </c>
      <c r="E8" s="164"/>
      <c r="F8" s="165">
        <v>39403</v>
      </c>
      <c r="G8" s="166"/>
      <c r="H8" s="167"/>
    </row>
    <row r="9" spans="1:8" x14ac:dyDescent="0.15">
      <c r="A9" s="148" t="s">
        <v>546</v>
      </c>
      <c r="B9" s="153"/>
      <c r="C9" s="154"/>
      <c r="D9" s="155">
        <v>51172</v>
      </c>
      <c r="E9" s="156"/>
      <c r="F9" s="157">
        <v>71871</v>
      </c>
      <c r="G9" s="158"/>
      <c r="H9" s="159"/>
    </row>
    <row r="10" spans="1:8" x14ac:dyDescent="0.15">
      <c r="A10" s="160"/>
      <c r="B10" s="161"/>
      <c r="C10" s="162"/>
      <c r="D10" s="163">
        <v>29988</v>
      </c>
      <c r="E10" s="164"/>
      <c r="F10" s="165">
        <v>38232</v>
      </c>
      <c r="G10" s="166"/>
      <c r="H10" s="167"/>
    </row>
    <row r="11" spans="1:8" x14ac:dyDescent="0.15">
      <c r="A11" s="148" t="s">
        <v>547</v>
      </c>
      <c r="B11" s="153"/>
      <c r="C11" s="154"/>
      <c r="D11" s="155">
        <v>45243</v>
      </c>
      <c r="E11" s="156"/>
      <c r="F11" s="157">
        <v>71807</v>
      </c>
      <c r="G11" s="158"/>
      <c r="H11" s="159"/>
    </row>
    <row r="12" spans="1:8" x14ac:dyDescent="0.15">
      <c r="A12" s="160"/>
      <c r="B12" s="161"/>
      <c r="C12" s="168"/>
      <c r="D12" s="163">
        <v>14833</v>
      </c>
      <c r="E12" s="164"/>
      <c r="F12" s="165">
        <v>37333</v>
      </c>
      <c r="G12" s="166"/>
      <c r="H12" s="167"/>
    </row>
    <row r="13" spans="1:8" x14ac:dyDescent="0.15">
      <c r="A13" s="148"/>
      <c r="B13" s="153"/>
      <c r="C13" s="169"/>
      <c r="D13" s="170">
        <v>75951</v>
      </c>
      <c r="E13" s="171"/>
      <c r="F13" s="172">
        <v>70672</v>
      </c>
      <c r="G13" s="173"/>
      <c r="H13" s="159"/>
    </row>
    <row r="14" spans="1:8" x14ac:dyDescent="0.15">
      <c r="A14" s="160"/>
      <c r="B14" s="161"/>
      <c r="C14" s="162"/>
      <c r="D14" s="163">
        <v>38818</v>
      </c>
      <c r="E14" s="164"/>
      <c r="F14" s="165">
        <v>37920</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7.37</v>
      </c>
      <c r="C19" s="174">
        <f>ROUND(VALUE(SUBSTITUTE(実質収支比率等に係る経年分析!G$48,"▲","-")),2)</f>
        <v>8</v>
      </c>
      <c r="D19" s="174">
        <f>ROUND(VALUE(SUBSTITUTE(実質収支比率等に係る経年分析!H$48,"▲","-")),2)</f>
        <v>2.81</v>
      </c>
      <c r="E19" s="174">
        <f>ROUND(VALUE(SUBSTITUTE(実質収支比率等に係る経年分析!I$48,"▲","-")),2)</f>
        <v>4.43</v>
      </c>
      <c r="F19" s="174">
        <f>ROUND(VALUE(SUBSTITUTE(実質収支比率等に係る経年分析!J$48,"▲","-")),2)</f>
        <v>5.81</v>
      </c>
    </row>
    <row r="20" spans="1:11" x14ac:dyDescent="0.15">
      <c r="A20" s="174" t="s">
        <v>58</v>
      </c>
      <c r="B20" s="174">
        <f>ROUND(VALUE(SUBSTITUTE(実質収支比率等に係る経年分析!F$47,"▲","-")),2)</f>
        <v>25.18</v>
      </c>
      <c r="C20" s="174">
        <f>ROUND(VALUE(SUBSTITUTE(実質収支比率等に係る経年分析!G$47,"▲","-")),2)</f>
        <v>15.7</v>
      </c>
      <c r="D20" s="174">
        <f>ROUND(VALUE(SUBSTITUTE(実質収支比率等に係る経年分析!H$47,"▲","-")),2)</f>
        <v>11.59</v>
      </c>
      <c r="E20" s="174">
        <f>ROUND(VALUE(SUBSTITUTE(実質収支比率等に係る経年分析!I$47,"▲","-")),2)</f>
        <v>8.31</v>
      </c>
      <c r="F20" s="174">
        <f>ROUND(VALUE(SUBSTITUTE(実質収支比率等に係る経年分析!J$47,"▲","-")),2)</f>
        <v>8.0299999999999994</v>
      </c>
    </row>
    <row r="21" spans="1:11" x14ac:dyDescent="0.15">
      <c r="A21" s="174" t="s">
        <v>59</v>
      </c>
      <c r="B21" s="174">
        <f>IF(ISNUMBER(VALUE(SUBSTITUTE(実質収支比率等に係る経年分析!F$49,"▲","-"))),ROUND(VALUE(SUBSTITUTE(実質収支比率等に係る経年分析!F$49,"▲","-")),2),NA())</f>
        <v>7.54</v>
      </c>
      <c r="C21" s="174">
        <f>IF(ISNUMBER(VALUE(SUBSTITUTE(実質収支比率等に係る経年分析!G$49,"▲","-"))),ROUND(VALUE(SUBSTITUTE(実質収支比率等に係る経年分析!G$49,"▲","-")),2),NA())</f>
        <v>-8.65</v>
      </c>
      <c r="D21" s="174">
        <f>IF(ISNUMBER(VALUE(SUBSTITUTE(実質収支比率等に係る経年分析!H$49,"▲","-"))),ROUND(VALUE(SUBSTITUTE(実質収支比率等に係る経年分析!H$49,"▲","-")),2),NA())</f>
        <v>-8.4700000000000006</v>
      </c>
      <c r="E21" s="174">
        <f>IF(ISNUMBER(VALUE(SUBSTITUTE(実質収支比率等に係る経年分析!I$49,"▲","-"))),ROUND(VALUE(SUBSTITUTE(実質収支比率等に係る経年分析!I$49,"▲","-")),2),NA())</f>
        <v>-1.06</v>
      </c>
      <c r="F21" s="174">
        <f>IF(ISNUMBER(VALUE(SUBSTITUTE(実質収支比率等に係る経年分析!J$49,"▲","-"))),ROUND(VALUE(SUBSTITUTE(実質収支比率等に係る経年分析!J$49,"▲","-")),2),NA())</f>
        <v>0.77</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1.1399999999999999</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特定地域戸別合併処理浄化槽整備事業特別会計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市営墓地事業特別会計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0.28000000000000003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1.21</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1.35</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8.1300000000000008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12.5</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3225</v>
      </c>
      <c r="E42" s="176"/>
      <c r="F42" s="176"/>
      <c r="G42" s="176">
        <f>'実質公債費比率（分子）の構造'!L$52</f>
        <v>3273</v>
      </c>
      <c r="H42" s="176"/>
      <c r="I42" s="176"/>
      <c r="J42" s="176">
        <f>'実質公債費比率（分子）の構造'!M$52</f>
        <v>3296</v>
      </c>
      <c r="K42" s="176"/>
      <c r="L42" s="176"/>
      <c r="M42" s="176">
        <f>'実質公債費比率（分子）の構造'!N$52</f>
        <v>3325</v>
      </c>
      <c r="N42" s="176"/>
      <c r="O42" s="176"/>
      <c r="P42" s="176">
        <f>'実質公債費比率（分子）の構造'!O$52</f>
        <v>3430</v>
      </c>
    </row>
    <row r="43" spans="1:16" x14ac:dyDescent="0.15">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1280</v>
      </c>
      <c r="F44" s="176"/>
      <c r="G44" s="176"/>
      <c r="H44" s="176">
        <f>'実質公債費比率（分子）の構造'!M$50</f>
        <v>9</v>
      </c>
      <c r="I44" s="176"/>
      <c r="J44" s="176"/>
      <c r="K44" s="176">
        <f>'実質公債費比率（分子）の構造'!N$50</f>
        <v>23</v>
      </c>
      <c r="L44" s="176"/>
      <c r="M44" s="176"/>
      <c r="N44" s="176">
        <f>'実質公債費比率（分子）の構造'!O$50</f>
        <v>23</v>
      </c>
      <c r="O44" s="176"/>
      <c r="P44" s="176"/>
    </row>
    <row r="45" spans="1:16" x14ac:dyDescent="0.15">
      <c r="A45" s="176" t="s">
        <v>68</v>
      </c>
      <c r="B45" s="176">
        <f>'実質公債費比率（分子）の構造'!K$49</f>
        <v>214</v>
      </c>
      <c r="C45" s="176"/>
      <c r="D45" s="176"/>
      <c r="E45" s="176">
        <f>'実質公債費比率（分子）の構造'!L$49</f>
        <v>205</v>
      </c>
      <c r="F45" s="176"/>
      <c r="G45" s="176"/>
      <c r="H45" s="176">
        <f>'実質公債費比率（分子）の構造'!M$49</f>
        <v>222</v>
      </c>
      <c r="I45" s="176"/>
      <c r="J45" s="176"/>
      <c r="K45" s="176">
        <f>'実質公債費比率（分子）の構造'!N$49</f>
        <v>220</v>
      </c>
      <c r="L45" s="176"/>
      <c r="M45" s="176"/>
      <c r="N45" s="176">
        <f>'実質公債費比率（分子）の構造'!O$49</f>
        <v>277</v>
      </c>
      <c r="O45" s="176"/>
      <c r="P45" s="176"/>
    </row>
    <row r="46" spans="1:16" x14ac:dyDescent="0.15">
      <c r="A46" s="176" t="s">
        <v>69</v>
      </c>
      <c r="B46" s="176">
        <f>'実質公債費比率（分子）の構造'!K$48</f>
        <v>962</v>
      </c>
      <c r="C46" s="176"/>
      <c r="D46" s="176"/>
      <c r="E46" s="176">
        <f>'実質公債費比率（分子）の構造'!L$48</f>
        <v>1056</v>
      </c>
      <c r="F46" s="176"/>
      <c r="G46" s="176"/>
      <c r="H46" s="176">
        <f>'実質公債費比率（分子）の構造'!M$48</f>
        <v>881</v>
      </c>
      <c r="I46" s="176"/>
      <c r="J46" s="176"/>
      <c r="K46" s="176">
        <f>'実質公債費比率（分子）の構造'!N$48</f>
        <v>864</v>
      </c>
      <c r="L46" s="176"/>
      <c r="M46" s="176"/>
      <c r="N46" s="176">
        <f>'実質公債費比率（分子）の構造'!O$48</f>
        <v>743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2923</v>
      </c>
      <c r="C49" s="176"/>
      <c r="D49" s="176"/>
      <c r="E49" s="176">
        <f>'実質公債費比率（分子）の構造'!L$45</f>
        <v>3053</v>
      </c>
      <c r="F49" s="176"/>
      <c r="G49" s="176"/>
      <c r="H49" s="176">
        <f>'実質公債費比率（分子）の構造'!M$45</f>
        <v>3082</v>
      </c>
      <c r="I49" s="176"/>
      <c r="J49" s="176"/>
      <c r="K49" s="176">
        <f>'実質公債費比率（分子）の構造'!N$45</f>
        <v>3128</v>
      </c>
      <c r="L49" s="176"/>
      <c r="M49" s="176"/>
      <c r="N49" s="176">
        <f>'実質公債費比率（分子）の構造'!O$45</f>
        <v>3221</v>
      </c>
      <c r="O49" s="176"/>
      <c r="P49" s="176"/>
    </row>
    <row r="50" spans="1:16" x14ac:dyDescent="0.15">
      <c r="A50" s="176" t="s">
        <v>73</v>
      </c>
      <c r="B50" s="176" t="e">
        <f>NA()</f>
        <v>#N/A</v>
      </c>
      <c r="C50" s="176">
        <f>IF(ISNUMBER('実質公債費比率（分子）の構造'!K$53),'実質公債費比率（分子）の構造'!K$53,NA())</f>
        <v>885</v>
      </c>
      <c r="D50" s="176" t="e">
        <f>NA()</f>
        <v>#N/A</v>
      </c>
      <c r="E50" s="176" t="e">
        <f>NA()</f>
        <v>#N/A</v>
      </c>
      <c r="F50" s="176">
        <f>IF(ISNUMBER('実質公債費比率（分子）の構造'!L$53),'実質公債費比率（分子）の構造'!L$53,NA())</f>
        <v>2321</v>
      </c>
      <c r="G50" s="176" t="e">
        <f>NA()</f>
        <v>#N/A</v>
      </c>
      <c r="H50" s="176" t="e">
        <f>NA()</f>
        <v>#N/A</v>
      </c>
      <c r="I50" s="176">
        <f>IF(ISNUMBER('実質公債費比率（分子）の構造'!M$53),'実質公債費比率（分子）の構造'!M$53,NA())</f>
        <v>898</v>
      </c>
      <c r="J50" s="176" t="e">
        <f>NA()</f>
        <v>#N/A</v>
      </c>
      <c r="K50" s="176" t="e">
        <f>NA()</f>
        <v>#N/A</v>
      </c>
      <c r="L50" s="176">
        <f>IF(ISNUMBER('実質公債費比率（分子）の構造'!N$53),'実質公債費比率（分子）の構造'!N$53,NA())</f>
        <v>910</v>
      </c>
      <c r="M50" s="176" t="e">
        <f>NA()</f>
        <v>#N/A</v>
      </c>
      <c r="N50" s="176" t="e">
        <f>NA()</f>
        <v>#N/A</v>
      </c>
      <c r="O50" s="176">
        <f>IF(ISNUMBER('実質公債費比率（分子）の構造'!O$53),'実質公債費比率（分子）の構造'!O$53,NA())</f>
        <v>834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44</v>
      </c>
      <c r="B56" s="175"/>
      <c r="C56" s="175"/>
      <c r="D56" s="175">
        <f>'将来負担比率（分子）の構造'!I$52</f>
        <v>38149</v>
      </c>
      <c r="E56" s="175"/>
      <c r="F56" s="175"/>
      <c r="G56" s="175">
        <f>'将来負担比率（分子）の構造'!J$52</f>
        <v>38198</v>
      </c>
      <c r="H56" s="175"/>
      <c r="I56" s="175"/>
      <c r="J56" s="175">
        <f>'将来負担比率（分子）の構造'!K$52</f>
        <v>39759</v>
      </c>
      <c r="K56" s="175"/>
      <c r="L56" s="175"/>
      <c r="M56" s="175">
        <f>'将来負担比率（分子）の構造'!L$52</f>
        <v>39124</v>
      </c>
      <c r="N56" s="175"/>
      <c r="O56" s="175"/>
      <c r="P56" s="175">
        <f>'将来負担比率（分子）の構造'!M$52</f>
        <v>37871</v>
      </c>
    </row>
    <row r="57" spans="1:16" x14ac:dyDescent="0.15">
      <c r="A57" s="175" t="s">
        <v>43</v>
      </c>
      <c r="B57" s="175"/>
      <c r="C57" s="175"/>
      <c r="D57" s="175">
        <f>'将来負担比率（分子）の構造'!I$51</f>
        <v>5715</v>
      </c>
      <c r="E57" s="175"/>
      <c r="F57" s="175"/>
      <c r="G57" s="175">
        <f>'将来負担比率（分子）の構造'!J$51</f>
        <v>5712</v>
      </c>
      <c r="H57" s="175"/>
      <c r="I57" s="175"/>
      <c r="J57" s="175">
        <f>'将来負担比率（分子）の構造'!K$51</f>
        <v>5763</v>
      </c>
      <c r="K57" s="175"/>
      <c r="L57" s="175"/>
      <c r="M57" s="175">
        <f>'将来負担比率（分子）の構造'!L$51</f>
        <v>5657</v>
      </c>
      <c r="N57" s="175"/>
      <c r="O57" s="175"/>
      <c r="P57" s="175">
        <f>'将来負担比率（分子）の構造'!M$51</f>
        <v>6177</v>
      </c>
    </row>
    <row r="58" spans="1:16" x14ac:dyDescent="0.15">
      <c r="A58" s="175" t="s">
        <v>42</v>
      </c>
      <c r="B58" s="175"/>
      <c r="C58" s="175"/>
      <c r="D58" s="175">
        <f>'将来負担比率（分子）の構造'!I$50</f>
        <v>8955</v>
      </c>
      <c r="E58" s="175"/>
      <c r="F58" s="175"/>
      <c r="G58" s="175">
        <f>'将来負担比率（分子）の構造'!J$50</f>
        <v>5891</v>
      </c>
      <c r="H58" s="175"/>
      <c r="I58" s="175"/>
      <c r="J58" s="175">
        <f>'将来負担比率（分子）の構造'!K$50</f>
        <v>4998</v>
      </c>
      <c r="K58" s="175"/>
      <c r="L58" s="175"/>
      <c r="M58" s="175">
        <f>'将来負担比率（分子）の構造'!L$50</f>
        <v>5073</v>
      </c>
      <c r="N58" s="175"/>
      <c r="O58" s="175"/>
      <c r="P58" s="175">
        <f>'将来負担比率（分子）の構造'!M$50</f>
        <v>4664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4034</v>
      </c>
      <c r="C62" s="175"/>
      <c r="D62" s="175"/>
      <c r="E62" s="175">
        <f>'将来負担比率（分子）の構造'!J$45</f>
        <v>4105</v>
      </c>
      <c r="F62" s="175"/>
      <c r="G62" s="175"/>
      <c r="H62" s="175">
        <f>'将来負担比率（分子）の構造'!K$45</f>
        <v>4164</v>
      </c>
      <c r="I62" s="175"/>
      <c r="J62" s="175"/>
      <c r="K62" s="175">
        <f>'将来負担比率（分子）の構造'!L$45</f>
        <v>4125</v>
      </c>
      <c r="L62" s="175"/>
      <c r="M62" s="175"/>
      <c r="N62" s="175">
        <f>'将来負担比率（分子）の構造'!M$45</f>
        <v>4145</v>
      </c>
      <c r="O62" s="175"/>
      <c r="P62" s="175"/>
    </row>
    <row r="63" spans="1:16" x14ac:dyDescent="0.15">
      <c r="A63" s="175" t="s">
        <v>35</v>
      </c>
      <c r="B63" s="175">
        <f>'将来負担比率（分子）の構造'!I$44</f>
        <v>3549</v>
      </c>
      <c r="C63" s="175"/>
      <c r="D63" s="175"/>
      <c r="E63" s="175">
        <f>'将来負担比率（分子）の構造'!J$44</f>
        <v>3605</v>
      </c>
      <c r="F63" s="175"/>
      <c r="G63" s="175"/>
      <c r="H63" s="175">
        <f>'将来負担比率（分子）の構造'!K$44</f>
        <v>3501</v>
      </c>
      <c r="I63" s="175"/>
      <c r="J63" s="175"/>
      <c r="K63" s="175">
        <f>'将来負担比率（分子）の構造'!L$44</f>
        <v>3415</v>
      </c>
      <c r="L63" s="175"/>
      <c r="M63" s="175"/>
      <c r="N63" s="175">
        <f>'将来負担比率（分子）の構造'!M$44</f>
        <v>4171</v>
      </c>
      <c r="O63" s="175"/>
      <c r="P63" s="175"/>
    </row>
    <row r="64" spans="1:16" x14ac:dyDescent="0.15">
      <c r="A64" s="175" t="s">
        <v>34</v>
      </c>
      <c r="B64" s="175">
        <f>'将来負担比率（分子）の構造'!I$43</f>
        <v>12606</v>
      </c>
      <c r="C64" s="175"/>
      <c r="D64" s="175"/>
      <c r="E64" s="175">
        <f>'将来負担比率（分子）の構造'!J$43</f>
        <v>12299</v>
      </c>
      <c r="F64" s="175"/>
      <c r="G64" s="175"/>
      <c r="H64" s="175">
        <f>'将来負担比率（分子）の構造'!K$43</f>
        <v>11159</v>
      </c>
      <c r="I64" s="175"/>
      <c r="J64" s="175"/>
      <c r="K64" s="175">
        <f>'将来負担比率（分子）の構造'!L$43</f>
        <v>9664</v>
      </c>
      <c r="L64" s="175"/>
      <c r="M64" s="175"/>
      <c r="N64" s="175">
        <f>'将来負担比率（分子）の構造'!M$43</f>
        <v>8067</v>
      </c>
      <c r="O64" s="175"/>
      <c r="P64" s="175"/>
    </row>
    <row r="65" spans="1:16" x14ac:dyDescent="0.15">
      <c r="A65" s="175" t="s">
        <v>33</v>
      </c>
      <c r="B65" s="175">
        <f>'将来負担比率（分子）の構造'!I$42</f>
        <v>1329</v>
      </c>
      <c r="C65" s="175"/>
      <c r="D65" s="175"/>
      <c r="E65" s="175">
        <f>'将来負担比率（分子）の構造'!J$42</f>
        <v>50</v>
      </c>
      <c r="F65" s="175"/>
      <c r="G65" s="175"/>
      <c r="H65" s="175">
        <f>'将来負担比率（分子）の構造'!K$42</f>
        <v>41</v>
      </c>
      <c r="I65" s="175"/>
      <c r="J65" s="175"/>
      <c r="K65" s="175">
        <f>'将来負担比率（分子）の構造'!L$42</f>
        <v>33</v>
      </c>
      <c r="L65" s="175"/>
      <c r="M65" s="175"/>
      <c r="N65" s="175">
        <f>'将来負担比率（分子）の構造'!M$42</f>
        <v>25</v>
      </c>
      <c r="O65" s="175"/>
      <c r="P65" s="175"/>
    </row>
    <row r="66" spans="1:16" x14ac:dyDescent="0.15">
      <c r="A66" s="175" t="s">
        <v>32</v>
      </c>
      <c r="B66" s="175">
        <f>'将来負担比率（分子）の構造'!I$41</f>
        <v>37872</v>
      </c>
      <c r="C66" s="175"/>
      <c r="D66" s="175"/>
      <c r="E66" s="175">
        <f>'将来負担比率（分子）の構造'!J$41</f>
        <v>38638</v>
      </c>
      <c r="F66" s="175"/>
      <c r="G66" s="175"/>
      <c r="H66" s="175">
        <f>'将来負担比率（分子）の構造'!K$41</f>
        <v>41706</v>
      </c>
      <c r="I66" s="175"/>
      <c r="J66" s="175"/>
      <c r="K66" s="175">
        <f>'将来負担比率（分子）の構造'!L$41</f>
        <v>42601</v>
      </c>
      <c r="L66" s="175"/>
      <c r="M66" s="175"/>
      <c r="N66" s="175">
        <f>'将来負担比率（分子）の構造'!M$41</f>
        <v>41650</v>
      </c>
      <c r="O66" s="175"/>
      <c r="P66" s="175"/>
    </row>
    <row r="67" spans="1:16" x14ac:dyDescent="0.15">
      <c r="A67" s="175" t="s">
        <v>77</v>
      </c>
      <c r="B67" s="175" t="e">
        <f>NA()</f>
        <v>#N/A</v>
      </c>
      <c r="C67" s="175">
        <f>IF(ISNUMBER('将来負担比率（分子）の構造'!I$53), IF('将来負担比率（分子）の構造'!I$53 &lt; 0, 0, '将来負担比率（分子）の構造'!I$53), NA())</f>
        <v>6571</v>
      </c>
      <c r="D67" s="175" t="e">
        <f>NA()</f>
        <v>#N/A</v>
      </c>
      <c r="E67" s="175" t="e">
        <f>NA()</f>
        <v>#N/A</v>
      </c>
      <c r="F67" s="175">
        <f>IF(ISNUMBER('将来負担比率（分子）の構造'!J$53), IF('将来負担比率（分子）の構造'!J$53 &lt; 0, 0, '将来負担比率（分子）の構造'!J$53), NA())</f>
        <v>8895</v>
      </c>
      <c r="G67" s="175" t="e">
        <f>NA()</f>
        <v>#N/A</v>
      </c>
      <c r="H67" s="175" t="e">
        <f>NA()</f>
        <v>#N/A</v>
      </c>
      <c r="I67" s="175">
        <f>IF(ISNUMBER('将来負担比率（分子）の構造'!K$53), IF('将来負担比率（分子）の構造'!K$53 &lt; 0, 0, '将来負担比率（分子）の構造'!K$53), NA())</f>
        <v>10051</v>
      </c>
      <c r="J67" s="175" t="e">
        <f>NA()</f>
        <v>#N/A</v>
      </c>
      <c r="K67" s="175" t="e">
        <f>NA()</f>
        <v>#N/A</v>
      </c>
      <c r="L67" s="175">
        <f>IF(ISNUMBER('将来負担比率（分子）の構造'!L$53), IF('将来負担比率（分子）の構造'!L$53 &lt; 0, 0, '将来負担比率（分子）の構造'!L$53), NA())</f>
        <v>9985</v>
      </c>
      <c r="M67" s="175" t="e">
        <f>NA()</f>
        <v>#N/A</v>
      </c>
      <c r="N67" s="175" t="e">
        <f>NA()</f>
        <v>#N/A</v>
      </c>
      <c r="O67" s="175">
        <f>IF(ISNUMBER('将来負担比率（分子）の構造'!M$53), IF('将来負担比率（分子）の構造'!M$53 &lt; 0, 0, '将来負担比率（分子）の構造'!M$53), NA())</f>
        <v>9347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2247</v>
      </c>
      <c r="C72" s="179">
        <f>基金残高に係る経年分析!G55</f>
        <v>1677</v>
      </c>
      <c r="D72" s="179">
        <f>基金残高に係る経年分析!H55</f>
        <v>1577</v>
      </c>
    </row>
    <row r="73" spans="1:16" x14ac:dyDescent="0.15">
      <c r="A73" s="178" t="s">
        <v>80</v>
      </c>
      <c r="B73" s="179">
        <f>基金残高に係る経年分析!F56</f>
        <v>99</v>
      </c>
      <c r="C73" s="179">
        <f>基金残高に係る経年分析!G56</f>
        <v>405</v>
      </c>
      <c r="D73" s="179">
        <f>基金残高に係る経年分析!H56</f>
        <v>55</v>
      </c>
    </row>
    <row r="74" spans="1:16" x14ac:dyDescent="0.15">
      <c r="A74" s="178" t="s">
        <v>81</v>
      </c>
      <c r="B74" s="179">
        <f>基金残高に係る経年分析!F57</f>
        <v>1174</v>
      </c>
      <c r="C74" s="179">
        <f>基金残高に係る経年分析!G57</f>
        <v>2006</v>
      </c>
      <c r="D74" s="179">
        <f>基金残高に係る経年分析!H57</f>
        <v>2000</v>
      </c>
    </row>
  </sheetData>
  <sheetProtection algorithmName="SHA-512" hashValue="JY1kiWotjsfArDOJt7o55nbgkNChmZ3GuMz8OwmuN3HFa6riyNFPu6/15Im9Dy5weyE1RmeMIs7wL7DPHQg/Rw==" saltValue="QDalG2Beoji1APturLhw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9714490</v>
      </c>
      <c r="S5" s="613"/>
      <c r="T5" s="613"/>
      <c r="U5" s="613"/>
      <c r="V5" s="613"/>
      <c r="W5" s="613"/>
      <c r="X5" s="613"/>
      <c r="Y5" s="614"/>
      <c r="Z5" s="615">
        <v>26.5</v>
      </c>
      <c r="AA5" s="615"/>
      <c r="AB5" s="615"/>
      <c r="AC5" s="615"/>
      <c r="AD5" s="616">
        <v>9198548</v>
      </c>
      <c r="AE5" s="616"/>
      <c r="AF5" s="616"/>
      <c r="AG5" s="616"/>
      <c r="AH5" s="616"/>
      <c r="AI5" s="616"/>
      <c r="AJ5" s="616"/>
      <c r="AK5" s="616"/>
      <c r="AL5" s="617">
        <v>47.3</v>
      </c>
      <c r="AM5" s="618"/>
      <c r="AN5" s="618"/>
      <c r="AO5" s="619"/>
      <c r="AP5" s="609" t="s">
        <v>229</v>
      </c>
      <c r="AQ5" s="610"/>
      <c r="AR5" s="610"/>
      <c r="AS5" s="610"/>
      <c r="AT5" s="610"/>
      <c r="AU5" s="610"/>
      <c r="AV5" s="610"/>
      <c r="AW5" s="610"/>
      <c r="AX5" s="610"/>
      <c r="AY5" s="610"/>
      <c r="AZ5" s="610"/>
      <c r="BA5" s="610"/>
      <c r="BB5" s="610"/>
      <c r="BC5" s="610"/>
      <c r="BD5" s="610"/>
      <c r="BE5" s="610"/>
      <c r="BF5" s="611"/>
      <c r="BG5" s="623">
        <v>9196557</v>
      </c>
      <c r="BH5" s="624"/>
      <c r="BI5" s="624"/>
      <c r="BJ5" s="624"/>
      <c r="BK5" s="624"/>
      <c r="BL5" s="624"/>
      <c r="BM5" s="624"/>
      <c r="BN5" s="625"/>
      <c r="BO5" s="626">
        <v>94.7</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468864</v>
      </c>
      <c r="S6" s="624"/>
      <c r="T6" s="624"/>
      <c r="U6" s="624"/>
      <c r="V6" s="624"/>
      <c r="W6" s="624"/>
      <c r="X6" s="624"/>
      <c r="Y6" s="625"/>
      <c r="Z6" s="626">
        <v>1.3</v>
      </c>
      <c r="AA6" s="626"/>
      <c r="AB6" s="626"/>
      <c r="AC6" s="626"/>
      <c r="AD6" s="627">
        <v>468864</v>
      </c>
      <c r="AE6" s="627"/>
      <c r="AF6" s="627"/>
      <c r="AG6" s="627"/>
      <c r="AH6" s="627"/>
      <c r="AI6" s="627"/>
      <c r="AJ6" s="627"/>
      <c r="AK6" s="627"/>
      <c r="AL6" s="628">
        <v>2.4</v>
      </c>
      <c r="AM6" s="629"/>
      <c r="AN6" s="629"/>
      <c r="AO6" s="630"/>
      <c r="AP6" s="620" t="s">
        <v>235</v>
      </c>
      <c r="AQ6" s="621"/>
      <c r="AR6" s="621"/>
      <c r="AS6" s="621"/>
      <c r="AT6" s="621"/>
      <c r="AU6" s="621"/>
      <c r="AV6" s="621"/>
      <c r="AW6" s="621"/>
      <c r="AX6" s="621"/>
      <c r="AY6" s="621"/>
      <c r="AZ6" s="621"/>
      <c r="BA6" s="621"/>
      <c r="BB6" s="621"/>
      <c r="BC6" s="621"/>
      <c r="BD6" s="621"/>
      <c r="BE6" s="621"/>
      <c r="BF6" s="622"/>
      <c r="BG6" s="623">
        <v>9196557</v>
      </c>
      <c r="BH6" s="624"/>
      <c r="BI6" s="624"/>
      <c r="BJ6" s="624"/>
      <c r="BK6" s="624"/>
      <c r="BL6" s="624"/>
      <c r="BM6" s="624"/>
      <c r="BN6" s="625"/>
      <c r="BO6" s="626">
        <v>94.7</v>
      </c>
      <c r="BP6" s="626"/>
      <c r="BQ6" s="626"/>
      <c r="BR6" s="626"/>
      <c r="BS6" s="627" t="s">
        <v>230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267064</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267064</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3180</v>
      </c>
      <c r="S7" s="624"/>
      <c r="T7" s="624"/>
      <c r="U7" s="624"/>
      <c r="V7" s="624"/>
      <c r="W7" s="624"/>
      <c r="X7" s="624"/>
      <c r="Y7" s="625"/>
      <c r="Z7" s="626">
        <v>0</v>
      </c>
      <c r="AA7" s="626"/>
      <c r="AB7" s="626"/>
      <c r="AC7" s="626"/>
      <c r="AD7" s="627">
        <v>3180</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3851913</v>
      </c>
      <c r="BH7" s="624"/>
      <c r="BI7" s="624"/>
      <c r="BJ7" s="624"/>
      <c r="BK7" s="624"/>
      <c r="BL7" s="624"/>
      <c r="BM7" s="624"/>
      <c r="BN7" s="625"/>
      <c r="BO7" s="626">
        <v>39.700000000000003</v>
      </c>
      <c r="BP7" s="626"/>
      <c r="BQ7" s="626"/>
      <c r="BR7" s="626"/>
      <c r="BS7" s="627" t="s">
        <v>179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3639667</v>
      </c>
      <c r="CS7" s="624"/>
      <c r="CT7" s="624"/>
      <c r="CU7" s="624"/>
      <c r="CV7" s="624"/>
      <c r="CW7" s="624"/>
      <c r="CX7" s="624"/>
      <c r="CY7" s="625"/>
      <c r="CZ7" s="626">
        <v>10.3</v>
      </c>
      <c r="DA7" s="626"/>
      <c r="DB7" s="626"/>
      <c r="DC7" s="626"/>
      <c r="DD7" s="632">
        <v>33161</v>
      </c>
      <c r="DE7" s="624"/>
      <c r="DF7" s="624"/>
      <c r="DG7" s="624"/>
      <c r="DH7" s="624"/>
      <c r="DI7" s="624"/>
      <c r="DJ7" s="624"/>
      <c r="DK7" s="624"/>
      <c r="DL7" s="624"/>
      <c r="DM7" s="624"/>
      <c r="DN7" s="624"/>
      <c r="DO7" s="624"/>
      <c r="DP7" s="625"/>
      <c r="DQ7" s="632">
        <v>3123616</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31364</v>
      </c>
      <c r="S8" s="624"/>
      <c r="T8" s="624"/>
      <c r="U8" s="624"/>
      <c r="V8" s="624"/>
      <c r="W8" s="624"/>
      <c r="X8" s="624"/>
      <c r="Y8" s="625"/>
      <c r="Z8" s="626">
        <v>0.1</v>
      </c>
      <c r="AA8" s="626"/>
      <c r="AB8" s="626"/>
      <c r="AC8" s="626"/>
      <c r="AD8" s="627">
        <v>31364</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133791</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12959971</v>
      </c>
      <c r="CS8" s="624"/>
      <c r="CT8" s="624"/>
      <c r="CU8" s="624"/>
      <c r="CV8" s="624"/>
      <c r="CW8" s="624"/>
      <c r="CX8" s="624"/>
      <c r="CY8" s="625"/>
      <c r="CZ8" s="626">
        <v>36.6</v>
      </c>
      <c r="DA8" s="626"/>
      <c r="DB8" s="626"/>
      <c r="DC8" s="626"/>
      <c r="DD8" s="632">
        <v>363235</v>
      </c>
      <c r="DE8" s="624"/>
      <c r="DF8" s="624"/>
      <c r="DG8" s="624"/>
      <c r="DH8" s="624"/>
      <c r="DI8" s="624"/>
      <c r="DJ8" s="624"/>
      <c r="DK8" s="624"/>
      <c r="DL8" s="624"/>
      <c r="DM8" s="624"/>
      <c r="DN8" s="624"/>
      <c r="DO8" s="624"/>
      <c r="DP8" s="625"/>
      <c r="DQ8" s="632">
        <v>5997266</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21994</v>
      </c>
      <c r="S9" s="624"/>
      <c r="T9" s="624"/>
      <c r="U9" s="624"/>
      <c r="V9" s="624"/>
      <c r="W9" s="624"/>
      <c r="X9" s="624"/>
      <c r="Y9" s="625"/>
      <c r="Z9" s="626">
        <v>0.1</v>
      </c>
      <c r="AA9" s="626"/>
      <c r="AB9" s="626"/>
      <c r="AC9" s="626"/>
      <c r="AD9" s="627">
        <v>21994</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3283908</v>
      </c>
      <c r="BH9" s="624"/>
      <c r="BI9" s="624"/>
      <c r="BJ9" s="624"/>
      <c r="BK9" s="624"/>
      <c r="BL9" s="624"/>
      <c r="BM9" s="624"/>
      <c r="BN9" s="625"/>
      <c r="BO9" s="626">
        <v>33.799999999999997</v>
      </c>
      <c r="BP9" s="626"/>
      <c r="BQ9" s="626"/>
      <c r="BR9" s="626"/>
      <c r="BS9" s="627" t="s">
        <v>230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3463662</v>
      </c>
      <c r="CS9" s="624"/>
      <c r="CT9" s="624"/>
      <c r="CU9" s="624"/>
      <c r="CV9" s="624"/>
      <c r="CW9" s="624"/>
      <c r="CX9" s="624"/>
      <c r="CY9" s="625"/>
      <c r="CZ9" s="626">
        <v>9.8000000000000007</v>
      </c>
      <c r="DA9" s="626"/>
      <c r="DB9" s="626"/>
      <c r="DC9" s="626"/>
      <c r="DD9" s="632">
        <v>67358</v>
      </c>
      <c r="DE9" s="624"/>
      <c r="DF9" s="624"/>
      <c r="DG9" s="624"/>
      <c r="DH9" s="624"/>
      <c r="DI9" s="624"/>
      <c r="DJ9" s="624"/>
      <c r="DK9" s="624"/>
      <c r="DL9" s="624"/>
      <c r="DM9" s="624"/>
      <c r="DN9" s="624"/>
      <c r="DO9" s="624"/>
      <c r="DP9" s="625"/>
      <c r="DQ9" s="632">
        <v>2636487</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230</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206983</v>
      </c>
      <c r="BH10" s="624"/>
      <c r="BI10" s="624"/>
      <c r="BJ10" s="624"/>
      <c r="BK10" s="624"/>
      <c r="BL10" s="624"/>
      <c r="BM10" s="624"/>
      <c r="BN10" s="625"/>
      <c r="BO10" s="626">
        <v>2.1</v>
      </c>
      <c r="BP10" s="626"/>
      <c r="BQ10" s="626"/>
      <c r="BR10" s="626"/>
      <c r="BS10" s="627" t="s">
        <v>230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25334</v>
      </c>
      <c r="CS10" s="624"/>
      <c r="CT10" s="624"/>
      <c r="CU10" s="624"/>
      <c r="CV10" s="624"/>
      <c r="CW10" s="624"/>
      <c r="CX10" s="624"/>
      <c r="CY10" s="625"/>
      <c r="CZ10" s="626">
        <v>0.1</v>
      </c>
      <c r="DA10" s="626"/>
      <c r="DB10" s="626"/>
      <c r="DC10" s="626"/>
      <c r="DD10" s="632" t="s">
        <v>230</v>
      </c>
      <c r="DE10" s="624"/>
      <c r="DF10" s="624"/>
      <c r="DG10" s="624"/>
      <c r="DH10" s="624"/>
      <c r="DI10" s="624"/>
      <c r="DJ10" s="624"/>
      <c r="DK10" s="624"/>
      <c r="DL10" s="624"/>
      <c r="DM10" s="624"/>
      <c r="DN10" s="624"/>
      <c r="DO10" s="624"/>
      <c r="DP10" s="625"/>
      <c r="DQ10" s="632">
        <v>21423</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1935852</v>
      </c>
      <c r="S11" s="624"/>
      <c r="T11" s="624"/>
      <c r="U11" s="624"/>
      <c r="V11" s="624"/>
      <c r="W11" s="624"/>
      <c r="X11" s="624"/>
      <c r="Y11" s="625"/>
      <c r="Z11" s="628">
        <v>5.3</v>
      </c>
      <c r="AA11" s="629"/>
      <c r="AB11" s="629"/>
      <c r="AC11" s="635"/>
      <c r="AD11" s="632">
        <v>1935852</v>
      </c>
      <c r="AE11" s="624"/>
      <c r="AF11" s="624"/>
      <c r="AG11" s="624"/>
      <c r="AH11" s="624"/>
      <c r="AI11" s="624"/>
      <c r="AJ11" s="624"/>
      <c r="AK11" s="625"/>
      <c r="AL11" s="628">
        <v>9.9</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227231</v>
      </c>
      <c r="BH11" s="624"/>
      <c r="BI11" s="624"/>
      <c r="BJ11" s="624"/>
      <c r="BK11" s="624"/>
      <c r="BL11" s="624"/>
      <c r="BM11" s="624"/>
      <c r="BN11" s="625"/>
      <c r="BO11" s="626">
        <v>2.2999999999999998</v>
      </c>
      <c r="BP11" s="626"/>
      <c r="BQ11" s="626"/>
      <c r="BR11" s="626"/>
      <c r="BS11" s="627" t="s">
        <v>179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1141254</v>
      </c>
      <c r="CS11" s="624"/>
      <c r="CT11" s="624"/>
      <c r="CU11" s="624"/>
      <c r="CV11" s="624"/>
      <c r="CW11" s="624"/>
      <c r="CX11" s="624"/>
      <c r="CY11" s="625"/>
      <c r="CZ11" s="626">
        <v>3.2</v>
      </c>
      <c r="DA11" s="626"/>
      <c r="DB11" s="626"/>
      <c r="DC11" s="626"/>
      <c r="DD11" s="632">
        <v>306098</v>
      </c>
      <c r="DE11" s="624"/>
      <c r="DF11" s="624"/>
      <c r="DG11" s="624"/>
      <c r="DH11" s="624"/>
      <c r="DI11" s="624"/>
      <c r="DJ11" s="624"/>
      <c r="DK11" s="624"/>
      <c r="DL11" s="624"/>
      <c r="DM11" s="624"/>
      <c r="DN11" s="624"/>
      <c r="DO11" s="624"/>
      <c r="DP11" s="625"/>
      <c r="DQ11" s="632">
        <v>629388</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32651</v>
      </c>
      <c r="S12" s="624"/>
      <c r="T12" s="624"/>
      <c r="U12" s="624"/>
      <c r="V12" s="624"/>
      <c r="W12" s="624"/>
      <c r="X12" s="624"/>
      <c r="Y12" s="625"/>
      <c r="Z12" s="626">
        <v>0.1</v>
      </c>
      <c r="AA12" s="626"/>
      <c r="AB12" s="626"/>
      <c r="AC12" s="626"/>
      <c r="AD12" s="627">
        <v>32651</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4435131</v>
      </c>
      <c r="BH12" s="624"/>
      <c r="BI12" s="624"/>
      <c r="BJ12" s="624"/>
      <c r="BK12" s="624"/>
      <c r="BL12" s="624"/>
      <c r="BM12" s="624"/>
      <c r="BN12" s="625"/>
      <c r="BO12" s="626">
        <v>45.7</v>
      </c>
      <c r="BP12" s="626"/>
      <c r="BQ12" s="626"/>
      <c r="BR12" s="626"/>
      <c r="BS12" s="627" t="s">
        <v>179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1530012</v>
      </c>
      <c r="CS12" s="624"/>
      <c r="CT12" s="624"/>
      <c r="CU12" s="624"/>
      <c r="CV12" s="624"/>
      <c r="CW12" s="624"/>
      <c r="CX12" s="624"/>
      <c r="CY12" s="625"/>
      <c r="CZ12" s="626">
        <v>4.3</v>
      </c>
      <c r="DA12" s="626"/>
      <c r="DB12" s="626"/>
      <c r="DC12" s="626"/>
      <c r="DD12" s="632">
        <v>3917</v>
      </c>
      <c r="DE12" s="624"/>
      <c r="DF12" s="624"/>
      <c r="DG12" s="624"/>
      <c r="DH12" s="624"/>
      <c r="DI12" s="624"/>
      <c r="DJ12" s="624"/>
      <c r="DK12" s="624"/>
      <c r="DL12" s="624"/>
      <c r="DM12" s="624"/>
      <c r="DN12" s="624"/>
      <c r="DO12" s="624"/>
      <c r="DP12" s="625"/>
      <c r="DQ12" s="632">
        <v>1285265</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230</v>
      </c>
      <c r="AE13" s="627"/>
      <c r="AF13" s="627"/>
      <c r="AG13" s="627"/>
      <c r="AH13" s="627"/>
      <c r="AI13" s="627"/>
      <c r="AJ13" s="627"/>
      <c r="AK13" s="627"/>
      <c r="AL13" s="628" t="s">
        <v>230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4410458</v>
      </c>
      <c r="BH13" s="624"/>
      <c r="BI13" s="624"/>
      <c r="BJ13" s="624"/>
      <c r="BK13" s="624"/>
      <c r="BL13" s="624"/>
      <c r="BM13" s="624"/>
      <c r="BN13" s="625"/>
      <c r="BO13" s="626">
        <v>45.4</v>
      </c>
      <c r="BP13" s="626"/>
      <c r="BQ13" s="626"/>
      <c r="BR13" s="626"/>
      <c r="BS13" s="627" t="s">
        <v>230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3520387</v>
      </c>
      <c r="CS13" s="624"/>
      <c r="CT13" s="624"/>
      <c r="CU13" s="624"/>
      <c r="CV13" s="624"/>
      <c r="CW13" s="624"/>
      <c r="CX13" s="624"/>
      <c r="CY13" s="625"/>
      <c r="CZ13" s="626">
        <v>9.9</v>
      </c>
      <c r="DA13" s="626"/>
      <c r="DB13" s="626"/>
      <c r="DC13" s="626"/>
      <c r="DD13" s="632">
        <v>1902801</v>
      </c>
      <c r="DE13" s="624"/>
      <c r="DF13" s="624"/>
      <c r="DG13" s="624"/>
      <c r="DH13" s="624"/>
      <c r="DI13" s="624"/>
      <c r="DJ13" s="624"/>
      <c r="DK13" s="624"/>
      <c r="DL13" s="624"/>
      <c r="DM13" s="624"/>
      <c r="DN13" s="624"/>
      <c r="DO13" s="624"/>
      <c r="DP13" s="625"/>
      <c r="DQ13" s="632">
        <v>1812312</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179</v>
      </c>
      <c r="S14" s="624"/>
      <c r="T14" s="624"/>
      <c r="U14" s="624"/>
      <c r="V14" s="624"/>
      <c r="W14" s="624"/>
      <c r="X14" s="624"/>
      <c r="Y14" s="625"/>
      <c r="Z14" s="626" t="s">
        <v>129</v>
      </c>
      <c r="AA14" s="626"/>
      <c r="AB14" s="626"/>
      <c r="AC14" s="626"/>
      <c r="AD14" s="627" t="s">
        <v>230</v>
      </c>
      <c r="AE14" s="627"/>
      <c r="AF14" s="627"/>
      <c r="AG14" s="627"/>
      <c r="AH14" s="627"/>
      <c r="AI14" s="627"/>
      <c r="AJ14" s="627"/>
      <c r="AK14" s="627"/>
      <c r="AL14" s="628" t="s">
        <v>129</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269154</v>
      </c>
      <c r="BH14" s="624"/>
      <c r="BI14" s="624"/>
      <c r="BJ14" s="624"/>
      <c r="BK14" s="624"/>
      <c r="BL14" s="624"/>
      <c r="BM14" s="624"/>
      <c r="BN14" s="625"/>
      <c r="BO14" s="626">
        <v>2.8</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1213258</v>
      </c>
      <c r="CS14" s="624"/>
      <c r="CT14" s="624"/>
      <c r="CU14" s="624"/>
      <c r="CV14" s="624"/>
      <c r="CW14" s="624"/>
      <c r="CX14" s="624"/>
      <c r="CY14" s="625"/>
      <c r="CZ14" s="626">
        <v>3.4</v>
      </c>
      <c r="DA14" s="626"/>
      <c r="DB14" s="626"/>
      <c r="DC14" s="626"/>
      <c r="DD14" s="632">
        <v>192194</v>
      </c>
      <c r="DE14" s="624"/>
      <c r="DF14" s="624"/>
      <c r="DG14" s="624"/>
      <c r="DH14" s="624"/>
      <c r="DI14" s="624"/>
      <c r="DJ14" s="624"/>
      <c r="DK14" s="624"/>
      <c r="DL14" s="624"/>
      <c r="DM14" s="624"/>
      <c r="DN14" s="624"/>
      <c r="DO14" s="624"/>
      <c r="DP14" s="625"/>
      <c r="DQ14" s="632">
        <v>1039131</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230</v>
      </c>
      <c r="AE15" s="627"/>
      <c r="AF15" s="627"/>
      <c r="AG15" s="627"/>
      <c r="AH15" s="627"/>
      <c r="AI15" s="627"/>
      <c r="AJ15" s="627"/>
      <c r="AK15" s="627"/>
      <c r="AL15" s="628" t="s">
        <v>230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640359</v>
      </c>
      <c r="BH15" s="624"/>
      <c r="BI15" s="624"/>
      <c r="BJ15" s="624"/>
      <c r="BK15" s="624"/>
      <c r="BL15" s="624"/>
      <c r="BM15" s="624"/>
      <c r="BN15" s="625"/>
      <c r="BO15" s="626">
        <v>6.6</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3862976</v>
      </c>
      <c r="CS15" s="624"/>
      <c r="CT15" s="624"/>
      <c r="CU15" s="624"/>
      <c r="CV15" s="624"/>
      <c r="CW15" s="624"/>
      <c r="CX15" s="624"/>
      <c r="CY15" s="625"/>
      <c r="CZ15" s="626">
        <v>10.9</v>
      </c>
      <c r="DA15" s="626"/>
      <c r="DB15" s="626"/>
      <c r="DC15" s="626"/>
      <c r="DD15" s="632">
        <v>507902</v>
      </c>
      <c r="DE15" s="624"/>
      <c r="DF15" s="624"/>
      <c r="DG15" s="624"/>
      <c r="DH15" s="624"/>
      <c r="DI15" s="624"/>
      <c r="DJ15" s="624"/>
      <c r="DK15" s="624"/>
      <c r="DL15" s="624"/>
      <c r="DM15" s="624"/>
      <c r="DN15" s="624"/>
      <c r="DO15" s="624"/>
      <c r="DP15" s="625"/>
      <c r="DQ15" s="632">
        <v>3132107</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30887</v>
      </c>
      <c r="S16" s="624"/>
      <c r="T16" s="624"/>
      <c r="U16" s="624"/>
      <c r="V16" s="624"/>
      <c r="W16" s="624"/>
      <c r="X16" s="624"/>
      <c r="Y16" s="625"/>
      <c r="Z16" s="626">
        <v>0.1</v>
      </c>
      <c r="AA16" s="626"/>
      <c r="AB16" s="626"/>
      <c r="AC16" s="626"/>
      <c r="AD16" s="627">
        <v>30887</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129</v>
      </c>
      <c r="BP16" s="626"/>
      <c r="BQ16" s="626"/>
      <c r="BR16" s="626"/>
      <c r="BS16" s="627" t="s">
        <v>230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535493</v>
      </c>
      <c r="CS16" s="624"/>
      <c r="CT16" s="624"/>
      <c r="CU16" s="624"/>
      <c r="CV16" s="624"/>
      <c r="CW16" s="624"/>
      <c r="CX16" s="624"/>
      <c r="CY16" s="625"/>
      <c r="CZ16" s="626">
        <v>1.5</v>
      </c>
      <c r="DA16" s="626"/>
      <c r="DB16" s="626"/>
      <c r="DC16" s="626"/>
      <c r="DD16" s="632" t="s">
        <v>129</v>
      </c>
      <c r="DE16" s="624"/>
      <c r="DF16" s="624"/>
      <c r="DG16" s="624"/>
      <c r="DH16" s="624"/>
      <c r="DI16" s="624"/>
      <c r="DJ16" s="624"/>
      <c r="DK16" s="624"/>
      <c r="DL16" s="624"/>
      <c r="DM16" s="624"/>
      <c r="DN16" s="624"/>
      <c r="DO16" s="624"/>
      <c r="DP16" s="625"/>
      <c r="DQ16" s="632">
        <v>214470</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142758</v>
      </c>
      <c r="S17" s="624"/>
      <c r="T17" s="624"/>
      <c r="U17" s="624"/>
      <c r="V17" s="624"/>
      <c r="W17" s="624"/>
      <c r="X17" s="624"/>
      <c r="Y17" s="625"/>
      <c r="Z17" s="626">
        <v>0.4</v>
      </c>
      <c r="AA17" s="626"/>
      <c r="AB17" s="626"/>
      <c r="AC17" s="626"/>
      <c r="AD17" s="627">
        <v>142758</v>
      </c>
      <c r="AE17" s="627"/>
      <c r="AF17" s="627"/>
      <c r="AG17" s="627"/>
      <c r="AH17" s="627"/>
      <c r="AI17" s="627"/>
      <c r="AJ17" s="627"/>
      <c r="AK17" s="627"/>
      <c r="AL17" s="628">
        <v>0.7</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230</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3293157</v>
      </c>
      <c r="CS17" s="624"/>
      <c r="CT17" s="624"/>
      <c r="CU17" s="624"/>
      <c r="CV17" s="624"/>
      <c r="CW17" s="624"/>
      <c r="CX17" s="624"/>
      <c r="CY17" s="625"/>
      <c r="CZ17" s="626">
        <v>9.3000000000000007</v>
      </c>
      <c r="DA17" s="626"/>
      <c r="DB17" s="626"/>
      <c r="DC17" s="626"/>
      <c r="DD17" s="632" t="s">
        <v>230</v>
      </c>
      <c r="DE17" s="624"/>
      <c r="DF17" s="624"/>
      <c r="DG17" s="624"/>
      <c r="DH17" s="624"/>
      <c r="DI17" s="624"/>
      <c r="DJ17" s="624"/>
      <c r="DK17" s="624"/>
      <c r="DL17" s="624"/>
      <c r="DM17" s="624"/>
      <c r="DN17" s="624"/>
      <c r="DO17" s="624"/>
      <c r="DP17" s="625"/>
      <c r="DQ17" s="632">
        <v>3163176</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100287</v>
      </c>
      <c r="S18" s="624"/>
      <c r="T18" s="624"/>
      <c r="U18" s="624"/>
      <c r="V18" s="624"/>
      <c r="W18" s="624"/>
      <c r="X18" s="624"/>
      <c r="Y18" s="625"/>
      <c r="Z18" s="626">
        <v>0.3</v>
      </c>
      <c r="AA18" s="626"/>
      <c r="AB18" s="626"/>
      <c r="AC18" s="626"/>
      <c r="AD18" s="627">
        <v>100287</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230</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179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94974</v>
      </c>
      <c r="S19" s="624"/>
      <c r="T19" s="624"/>
      <c r="U19" s="624"/>
      <c r="V19" s="624"/>
      <c r="W19" s="624"/>
      <c r="X19" s="624"/>
      <c r="Y19" s="625"/>
      <c r="Z19" s="626">
        <v>0.3</v>
      </c>
      <c r="AA19" s="626"/>
      <c r="AB19" s="626"/>
      <c r="AC19" s="626"/>
      <c r="AD19" s="627">
        <v>94974</v>
      </c>
      <c r="AE19" s="627"/>
      <c r="AF19" s="627"/>
      <c r="AG19" s="627"/>
      <c r="AH19" s="627"/>
      <c r="AI19" s="627"/>
      <c r="AJ19" s="627"/>
      <c r="AK19" s="627"/>
      <c r="AL19" s="628">
        <v>0.5</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517933</v>
      </c>
      <c r="BH19" s="624"/>
      <c r="BI19" s="624"/>
      <c r="BJ19" s="624"/>
      <c r="BK19" s="624"/>
      <c r="BL19" s="624"/>
      <c r="BM19" s="624"/>
      <c r="BN19" s="625"/>
      <c r="BO19" s="626">
        <v>5.3</v>
      </c>
      <c r="BP19" s="626"/>
      <c r="BQ19" s="626"/>
      <c r="BR19" s="626"/>
      <c r="BS19" s="627" t="s">
        <v>179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230</v>
      </c>
      <c r="CS19" s="624"/>
      <c r="CT19" s="624"/>
      <c r="CU19" s="624"/>
      <c r="CV19" s="624"/>
      <c r="CW19" s="624"/>
      <c r="CX19" s="624"/>
      <c r="CY19" s="625"/>
      <c r="CZ19" s="626" t="s">
        <v>179</v>
      </c>
      <c r="DA19" s="626"/>
      <c r="DB19" s="626"/>
      <c r="DC19" s="626"/>
      <c r="DD19" s="632" t="s">
        <v>129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5313</v>
      </c>
      <c r="S20" s="624"/>
      <c r="T20" s="624"/>
      <c r="U20" s="624"/>
      <c r="V20" s="624"/>
      <c r="W20" s="624"/>
      <c r="X20" s="624"/>
      <c r="Y20" s="625"/>
      <c r="Z20" s="626">
        <v>0</v>
      </c>
      <c r="AA20" s="626"/>
      <c r="AB20" s="626"/>
      <c r="AC20" s="626"/>
      <c r="AD20" s="627">
        <v>5313</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517933</v>
      </c>
      <c r="BH20" s="624"/>
      <c r="BI20" s="624"/>
      <c r="BJ20" s="624"/>
      <c r="BK20" s="624"/>
      <c r="BL20" s="624"/>
      <c r="BM20" s="624"/>
      <c r="BN20" s="625"/>
      <c r="BO20" s="626">
        <v>5.3</v>
      </c>
      <c r="BP20" s="626"/>
      <c r="BQ20" s="626"/>
      <c r="BR20" s="626"/>
      <c r="BS20" s="627" t="s">
        <v>179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35452235</v>
      </c>
      <c r="CS20" s="624"/>
      <c r="CT20" s="624"/>
      <c r="CU20" s="624"/>
      <c r="CV20" s="624"/>
      <c r="CW20" s="624"/>
      <c r="CX20" s="624"/>
      <c r="CY20" s="625"/>
      <c r="CZ20" s="626">
        <v>100</v>
      </c>
      <c r="DA20" s="626"/>
      <c r="DB20" s="626"/>
      <c r="DC20" s="626"/>
      <c r="DD20" s="632">
        <v>3376666</v>
      </c>
      <c r="DE20" s="624"/>
      <c r="DF20" s="624"/>
      <c r="DG20" s="624"/>
      <c r="DH20" s="624"/>
      <c r="DI20" s="624"/>
      <c r="DJ20" s="624"/>
      <c r="DK20" s="624"/>
      <c r="DL20" s="624"/>
      <c r="DM20" s="624"/>
      <c r="DN20" s="624"/>
      <c r="DO20" s="624"/>
      <c r="DP20" s="625"/>
      <c r="DQ20" s="632">
        <v>23321705</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8655352</v>
      </c>
      <c r="S21" s="624"/>
      <c r="T21" s="624"/>
      <c r="U21" s="624"/>
      <c r="V21" s="624"/>
      <c r="W21" s="624"/>
      <c r="X21" s="624"/>
      <c r="Y21" s="625"/>
      <c r="Z21" s="626">
        <v>23.6</v>
      </c>
      <c r="AA21" s="626"/>
      <c r="AB21" s="626"/>
      <c r="AC21" s="626"/>
      <c r="AD21" s="627">
        <v>7415242</v>
      </c>
      <c r="AE21" s="627"/>
      <c r="AF21" s="627"/>
      <c r="AG21" s="627"/>
      <c r="AH21" s="627"/>
      <c r="AI21" s="627"/>
      <c r="AJ21" s="627"/>
      <c r="AK21" s="627"/>
      <c r="AL21" s="628">
        <v>38.1</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1991</v>
      </c>
      <c r="BH21" s="624"/>
      <c r="BI21" s="624"/>
      <c r="BJ21" s="624"/>
      <c r="BK21" s="624"/>
      <c r="BL21" s="624"/>
      <c r="BM21" s="624"/>
      <c r="BN21" s="625"/>
      <c r="BO21" s="626">
        <v>0</v>
      </c>
      <c r="BP21" s="626"/>
      <c r="BQ21" s="626"/>
      <c r="BR21" s="626"/>
      <c r="BS21" s="627" t="s">
        <v>230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7415242</v>
      </c>
      <c r="S22" s="624"/>
      <c r="T22" s="624"/>
      <c r="U22" s="624"/>
      <c r="V22" s="624"/>
      <c r="W22" s="624"/>
      <c r="X22" s="624"/>
      <c r="Y22" s="625"/>
      <c r="Z22" s="626">
        <v>20.2</v>
      </c>
      <c r="AA22" s="626"/>
      <c r="AB22" s="626"/>
      <c r="AC22" s="626"/>
      <c r="AD22" s="627">
        <v>7415242</v>
      </c>
      <c r="AE22" s="627"/>
      <c r="AF22" s="627"/>
      <c r="AG22" s="627"/>
      <c r="AH22" s="627"/>
      <c r="AI22" s="627"/>
      <c r="AJ22" s="627"/>
      <c r="AK22" s="627"/>
      <c r="AL22" s="628">
        <v>38.1</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1023409</v>
      </c>
      <c r="S23" s="624"/>
      <c r="T23" s="624"/>
      <c r="U23" s="624"/>
      <c r="V23" s="624"/>
      <c r="W23" s="624"/>
      <c r="X23" s="624"/>
      <c r="Y23" s="625"/>
      <c r="Z23" s="626">
        <v>2.8</v>
      </c>
      <c r="AA23" s="626"/>
      <c r="AB23" s="626"/>
      <c r="AC23" s="626"/>
      <c r="AD23" s="627" t="s">
        <v>230</v>
      </c>
      <c r="AE23" s="627"/>
      <c r="AF23" s="627"/>
      <c r="AG23" s="627"/>
      <c r="AH23" s="627"/>
      <c r="AI23" s="627"/>
      <c r="AJ23" s="627"/>
      <c r="AK23" s="627"/>
      <c r="AL23" s="628" t="s">
        <v>230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515942</v>
      </c>
      <c r="BH23" s="624"/>
      <c r="BI23" s="624"/>
      <c r="BJ23" s="624"/>
      <c r="BK23" s="624"/>
      <c r="BL23" s="624"/>
      <c r="BM23" s="624"/>
      <c r="BN23" s="625"/>
      <c r="BO23" s="626">
        <v>5.3</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216701</v>
      </c>
      <c r="S24" s="624"/>
      <c r="T24" s="624"/>
      <c r="U24" s="624"/>
      <c r="V24" s="624"/>
      <c r="W24" s="624"/>
      <c r="X24" s="624"/>
      <c r="Y24" s="625"/>
      <c r="Z24" s="626">
        <v>0.6</v>
      </c>
      <c r="AA24" s="626"/>
      <c r="AB24" s="626"/>
      <c r="AC24" s="626"/>
      <c r="AD24" s="627" t="s">
        <v>230</v>
      </c>
      <c r="AE24" s="627"/>
      <c r="AF24" s="627"/>
      <c r="AG24" s="627"/>
      <c r="AH24" s="627"/>
      <c r="AI24" s="627"/>
      <c r="AJ24" s="627"/>
      <c r="AK24" s="627"/>
      <c r="AL24" s="628" t="s">
        <v>230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16215622</v>
      </c>
      <c r="CS24" s="613"/>
      <c r="CT24" s="613"/>
      <c r="CU24" s="613"/>
      <c r="CV24" s="613"/>
      <c r="CW24" s="613"/>
      <c r="CX24" s="613"/>
      <c r="CY24" s="614"/>
      <c r="CZ24" s="617">
        <v>45.7</v>
      </c>
      <c r="DA24" s="618"/>
      <c r="DB24" s="618"/>
      <c r="DC24" s="634"/>
      <c r="DD24" s="658">
        <v>10404275</v>
      </c>
      <c r="DE24" s="613"/>
      <c r="DF24" s="613"/>
      <c r="DG24" s="613"/>
      <c r="DH24" s="613"/>
      <c r="DI24" s="613"/>
      <c r="DJ24" s="613"/>
      <c r="DK24" s="614"/>
      <c r="DL24" s="658">
        <v>10035487</v>
      </c>
      <c r="DM24" s="613"/>
      <c r="DN24" s="613"/>
      <c r="DO24" s="613"/>
      <c r="DP24" s="613"/>
      <c r="DQ24" s="613"/>
      <c r="DR24" s="613"/>
      <c r="DS24" s="613"/>
      <c r="DT24" s="613"/>
      <c r="DU24" s="613"/>
      <c r="DV24" s="614"/>
      <c r="DW24" s="617">
        <v>50.6</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21137679</v>
      </c>
      <c r="S25" s="624"/>
      <c r="T25" s="624"/>
      <c r="U25" s="624"/>
      <c r="V25" s="624"/>
      <c r="W25" s="624"/>
      <c r="X25" s="624"/>
      <c r="Y25" s="625"/>
      <c r="Z25" s="626">
        <v>57.6</v>
      </c>
      <c r="AA25" s="626"/>
      <c r="AB25" s="626"/>
      <c r="AC25" s="626"/>
      <c r="AD25" s="627">
        <v>19381627</v>
      </c>
      <c r="AE25" s="627"/>
      <c r="AF25" s="627"/>
      <c r="AG25" s="627"/>
      <c r="AH25" s="627"/>
      <c r="AI25" s="627"/>
      <c r="AJ25" s="627"/>
      <c r="AK25" s="627"/>
      <c r="AL25" s="628">
        <v>99.6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230</v>
      </c>
      <c r="BP25" s="626"/>
      <c r="BQ25" s="626"/>
      <c r="BR25" s="626"/>
      <c r="BS25" s="627" t="s">
        <v>230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5515003</v>
      </c>
      <c r="CS25" s="655"/>
      <c r="CT25" s="655"/>
      <c r="CU25" s="655"/>
      <c r="CV25" s="655"/>
      <c r="CW25" s="655"/>
      <c r="CX25" s="655"/>
      <c r="CY25" s="656"/>
      <c r="CZ25" s="628">
        <v>15.6</v>
      </c>
      <c r="DA25" s="653"/>
      <c r="DB25" s="653"/>
      <c r="DC25" s="657"/>
      <c r="DD25" s="632">
        <v>5209023</v>
      </c>
      <c r="DE25" s="655"/>
      <c r="DF25" s="655"/>
      <c r="DG25" s="655"/>
      <c r="DH25" s="655"/>
      <c r="DI25" s="655"/>
      <c r="DJ25" s="655"/>
      <c r="DK25" s="656"/>
      <c r="DL25" s="632">
        <v>5083357</v>
      </c>
      <c r="DM25" s="655"/>
      <c r="DN25" s="655"/>
      <c r="DO25" s="655"/>
      <c r="DP25" s="655"/>
      <c r="DQ25" s="655"/>
      <c r="DR25" s="655"/>
      <c r="DS25" s="655"/>
      <c r="DT25" s="655"/>
      <c r="DU25" s="655"/>
      <c r="DV25" s="656"/>
      <c r="DW25" s="628">
        <v>25.6</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8914</v>
      </c>
      <c r="S26" s="624"/>
      <c r="T26" s="624"/>
      <c r="U26" s="624"/>
      <c r="V26" s="624"/>
      <c r="W26" s="624"/>
      <c r="X26" s="624"/>
      <c r="Y26" s="625"/>
      <c r="Z26" s="626">
        <v>0</v>
      </c>
      <c r="AA26" s="626"/>
      <c r="AB26" s="626"/>
      <c r="AC26" s="626"/>
      <c r="AD26" s="627">
        <v>8914</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230</v>
      </c>
      <c r="BH26" s="624"/>
      <c r="BI26" s="624"/>
      <c r="BJ26" s="624"/>
      <c r="BK26" s="624"/>
      <c r="BL26" s="624"/>
      <c r="BM26" s="624"/>
      <c r="BN26" s="625"/>
      <c r="BO26" s="626" t="s">
        <v>179</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3095449</v>
      </c>
      <c r="CS26" s="624"/>
      <c r="CT26" s="624"/>
      <c r="CU26" s="624"/>
      <c r="CV26" s="624"/>
      <c r="CW26" s="624"/>
      <c r="CX26" s="624"/>
      <c r="CY26" s="625"/>
      <c r="CZ26" s="628">
        <v>8.6999999999999993</v>
      </c>
      <c r="DA26" s="653"/>
      <c r="DB26" s="653"/>
      <c r="DC26" s="657"/>
      <c r="DD26" s="632">
        <v>2948247</v>
      </c>
      <c r="DE26" s="624"/>
      <c r="DF26" s="624"/>
      <c r="DG26" s="624"/>
      <c r="DH26" s="624"/>
      <c r="DI26" s="624"/>
      <c r="DJ26" s="624"/>
      <c r="DK26" s="625"/>
      <c r="DL26" s="632" t="s">
        <v>230</v>
      </c>
      <c r="DM26" s="624"/>
      <c r="DN26" s="624"/>
      <c r="DO26" s="624"/>
      <c r="DP26" s="624"/>
      <c r="DQ26" s="624"/>
      <c r="DR26" s="624"/>
      <c r="DS26" s="624"/>
      <c r="DT26" s="624"/>
      <c r="DU26" s="624"/>
      <c r="DV26" s="625"/>
      <c r="DW26" s="628" t="s">
        <v>230</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51774</v>
      </c>
      <c r="S27" s="624"/>
      <c r="T27" s="624"/>
      <c r="U27" s="624"/>
      <c r="V27" s="624"/>
      <c r="W27" s="624"/>
      <c r="X27" s="624"/>
      <c r="Y27" s="625"/>
      <c r="Z27" s="626">
        <v>0.1</v>
      </c>
      <c r="AA27" s="626"/>
      <c r="AB27" s="626"/>
      <c r="AC27" s="626"/>
      <c r="AD27" s="627" t="s">
        <v>129</v>
      </c>
      <c r="AE27" s="627"/>
      <c r="AF27" s="627"/>
      <c r="AG27" s="627"/>
      <c r="AH27" s="627"/>
      <c r="AI27" s="627"/>
      <c r="AJ27" s="627"/>
      <c r="AK27" s="627"/>
      <c r="AL27" s="628" t="s">
        <v>230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9714490</v>
      </c>
      <c r="BH27" s="624"/>
      <c r="BI27" s="624"/>
      <c r="BJ27" s="624"/>
      <c r="BK27" s="624"/>
      <c r="BL27" s="624"/>
      <c r="BM27" s="624"/>
      <c r="BN27" s="625"/>
      <c r="BO27" s="626">
        <v>100</v>
      </c>
      <c r="BP27" s="626"/>
      <c r="BQ27" s="626"/>
      <c r="BR27" s="626"/>
      <c r="BS27" s="627" t="s">
        <v>230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7414337</v>
      </c>
      <c r="CS27" s="655"/>
      <c r="CT27" s="655"/>
      <c r="CU27" s="655"/>
      <c r="CV27" s="655"/>
      <c r="CW27" s="655"/>
      <c r="CX27" s="655"/>
      <c r="CY27" s="656"/>
      <c r="CZ27" s="628">
        <v>20.9</v>
      </c>
      <c r="DA27" s="653"/>
      <c r="DB27" s="653"/>
      <c r="DC27" s="657"/>
      <c r="DD27" s="632">
        <v>2038951</v>
      </c>
      <c r="DE27" s="655"/>
      <c r="DF27" s="655"/>
      <c r="DG27" s="655"/>
      <c r="DH27" s="655"/>
      <c r="DI27" s="655"/>
      <c r="DJ27" s="655"/>
      <c r="DK27" s="656"/>
      <c r="DL27" s="632">
        <v>1858710</v>
      </c>
      <c r="DM27" s="655"/>
      <c r="DN27" s="655"/>
      <c r="DO27" s="655"/>
      <c r="DP27" s="655"/>
      <c r="DQ27" s="655"/>
      <c r="DR27" s="655"/>
      <c r="DS27" s="655"/>
      <c r="DT27" s="655"/>
      <c r="DU27" s="655"/>
      <c r="DV27" s="656"/>
      <c r="DW27" s="628">
        <v>9.4</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385213</v>
      </c>
      <c r="S28" s="624"/>
      <c r="T28" s="624"/>
      <c r="U28" s="624"/>
      <c r="V28" s="624"/>
      <c r="W28" s="624"/>
      <c r="X28" s="624"/>
      <c r="Y28" s="625"/>
      <c r="Z28" s="626">
        <v>1.1000000000000001</v>
      </c>
      <c r="AA28" s="626"/>
      <c r="AB28" s="626"/>
      <c r="AC28" s="626"/>
      <c r="AD28" s="627">
        <v>21726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3286282</v>
      </c>
      <c r="CS28" s="624"/>
      <c r="CT28" s="624"/>
      <c r="CU28" s="624"/>
      <c r="CV28" s="624"/>
      <c r="CW28" s="624"/>
      <c r="CX28" s="624"/>
      <c r="CY28" s="625"/>
      <c r="CZ28" s="628">
        <v>9.3000000000000007</v>
      </c>
      <c r="DA28" s="653"/>
      <c r="DB28" s="653"/>
      <c r="DC28" s="657"/>
      <c r="DD28" s="632">
        <v>3156301</v>
      </c>
      <c r="DE28" s="624"/>
      <c r="DF28" s="624"/>
      <c r="DG28" s="624"/>
      <c r="DH28" s="624"/>
      <c r="DI28" s="624"/>
      <c r="DJ28" s="624"/>
      <c r="DK28" s="625"/>
      <c r="DL28" s="632">
        <v>3093420</v>
      </c>
      <c r="DM28" s="624"/>
      <c r="DN28" s="624"/>
      <c r="DO28" s="624"/>
      <c r="DP28" s="624"/>
      <c r="DQ28" s="624"/>
      <c r="DR28" s="624"/>
      <c r="DS28" s="624"/>
      <c r="DT28" s="624"/>
      <c r="DU28" s="624"/>
      <c r="DV28" s="625"/>
      <c r="DW28" s="628">
        <v>15.6</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43815</v>
      </c>
      <c r="S29" s="624"/>
      <c r="T29" s="624"/>
      <c r="U29" s="624"/>
      <c r="V29" s="624"/>
      <c r="W29" s="624"/>
      <c r="X29" s="624"/>
      <c r="Y29" s="625"/>
      <c r="Z29" s="626">
        <v>0.1</v>
      </c>
      <c r="AA29" s="626"/>
      <c r="AB29" s="626"/>
      <c r="AC29" s="626"/>
      <c r="AD29" s="627" t="s">
        <v>179</v>
      </c>
      <c r="AE29" s="627"/>
      <c r="AF29" s="627"/>
      <c r="AG29" s="627"/>
      <c r="AH29" s="627"/>
      <c r="AI29" s="627"/>
      <c r="AJ29" s="627"/>
      <c r="AK29" s="627"/>
      <c r="AL29" s="628" t="s">
        <v>230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3286282</v>
      </c>
      <c r="CS29" s="655"/>
      <c r="CT29" s="655"/>
      <c r="CU29" s="655"/>
      <c r="CV29" s="655"/>
      <c r="CW29" s="655"/>
      <c r="CX29" s="655"/>
      <c r="CY29" s="656"/>
      <c r="CZ29" s="628">
        <v>9.3000000000000007</v>
      </c>
      <c r="DA29" s="653"/>
      <c r="DB29" s="653"/>
      <c r="DC29" s="657"/>
      <c r="DD29" s="632">
        <v>3156301</v>
      </c>
      <c r="DE29" s="655"/>
      <c r="DF29" s="655"/>
      <c r="DG29" s="655"/>
      <c r="DH29" s="655"/>
      <c r="DI29" s="655"/>
      <c r="DJ29" s="655"/>
      <c r="DK29" s="656"/>
      <c r="DL29" s="632">
        <v>3093420</v>
      </c>
      <c r="DM29" s="655"/>
      <c r="DN29" s="655"/>
      <c r="DO29" s="655"/>
      <c r="DP29" s="655"/>
      <c r="DQ29" s="655"/>
      <c r="DR29" s="655"/>
      <c r="DS29" s="655"/>
      <c r="DT29" s="655"/>
      <c r="DU29" s="655"/>
      <c r="DV29" s="656"/>
      <c r="DW29" s="628">
        <v>15.6</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7286770</v>
      </c>
      <c r="S30" s="624"/>
      <c r="T30" s="624"/>
      <c r="U30" s="624"/>
      <c r="V30" s="624"/>
      <c r="W30" s="624"/>
      <c r="X30" s="624"/>
      <c r="Y30" s="625"/>
      <c r="Z30" s="626">
        <v>19.899999999999999</v>
      </c>
      <c r="AA30" s="626"/>
      <c r="AB30" s="626"/>
      <c r="AC30" s="626"/>
      <c r="AD30" s="627" t="s">
        <v>129</v>
      </c>
      <c r="AE30" s="627"/>
      <c r="AF30" s="627"/>
      <c r="AG30" s="627"/>
      <c r="AH30" s="627"/>
      <c r="AI30" s="627"/>
      <c r="AJ30" s="627"/>
      <c r="AK30" s="627"/>
      <c r="AL30" s="628" t="s">
        <v>230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3169803</v>
      </c>
      <c r="CS30" s="624"/>
      <c r="CT30" s="624"/>
      <c r="CU30" s="624"/>
      <c r="CV30" s="624"/>
      <c r="CW30" s="624"/>
      <c r="CX30" s="624"/>
      <c r="CY30" s="625"/>
      <c r="CZ30" s="628">
        <v>8.9</v>
      </c>
      <c r="DA30" s="653"/>
      <c r="DB30" s="653"/>
      <c r="DC30" s="657"/>
      <c r="DD30" s="632">
        <v>3044173</v>
      </c>
      <c r="DE30" s="624"/>
      <c r="DF30" s="624"/>
      <c r="DG30" s="624"/>
      <c r="DH30" s="624"/>
      <c r="DI30" s="624"/>
      <c r="DJ30" s="624"/>
      <c r="DK30" s="625"/>
      <c r="DL30" s="632">
        <v>2981319</v>
      </c>
      <c r="DM30" s="624"/>
      <c r="DN30" s="624"/>
      <c r="DO30" s="624"/>
      <c r="DP30" s="624"/>
      <c r="DQ30" s="624"/>
      <c r="DR30" s="624"/>
      <c r="DS30" s="624"/>
      <c r="DT30" s="624"/>
      <c r="DU30" s="624"/>
      <c r="DV30" s="625"/>
      <c r="DW30" s="628">
        <v>15</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230</v>
      </c>
      <c r="AA31" s="626"/>
      <c r="AB31" s="626"/>
      <c r="AC31" s="626"/>
      <c r="AD31" s="627" t="s">
        <v>230</v>
      </c>
      <c r="AE31" s="627"/>
      <c r="AF31" s="627"/>
      <c r="AG31" s="627"/>
      <c r="AH31" s="627"/>
      <c r="AI31" s="627"/>
      <c r="AJ31" s="627"/>
      <c r="AK31" s="627"/>
      <c r="AL31" s="628" t="s">
        <v>230</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99.5</v>
      </c>
      <c r="BH31" s="667"/>
      <c r="BI31" s="667"/>
      <c r="BJ31" s="667"/>
      <c r="BK31" s="667"/>
      <c r="BL31" s="667"/>
      <c r="BM31" s="618">
        <v>99</v>
      </c>
      <c r="BN31" s="667"/>
      <c r="BO31" s="667"/>
      <c r="BP31" s="667"/>
      <c r="BQ31" s="668"/>
      <c r="BR31" s="679">
        <v>99.5</v>
      </c>
      <c r="BS31" s="667"/>
      <c r="BT31" s="667"/>
      <c r="BU31" s="667"/>
      <c r="BV31" s="667"/>
      <c r="BW31" s="667"/>
      <c r="BX31" s="618">
        <v>99</v>
      </c>
      <c r="BY31" s="667"/>
      <c r="BZ31" s="667"/>
      <c r="CA31" s="667"/>
      <c r="CB31" s="668"/>
      <c r="CD31" s="661"/>
      <c r="CE31" s="662"/>
      <c r="CF31" s="620" t="s">
        <v>315</v>
      </c>
      <c r="CG31" s="621"/>
      <c r="CH31" s="621"/>
      <c r="CI31" s="621"/>
      <c r="CJ31" s="621"/>
      <c r="CK31" s="621"/>
      <c r="CL31" s="621"/>
      <c r="CM31" s="621"/>
      <c r="CN31" s="621"/>
      <c r="CO31" s="621"/>
      <c r="CP31" s="621"/>
      <c r="CQ31" s="622"/>
      <c r="CR31" s="623">
        <v>116479</v>
      </c>
      <c r="CS31" s="655"/>
      <c r="CT31" s="655"/>
      <c r="CU31" s="655"/>
      <c r="CV31" s="655"/>
      <c r="CW31" s="655"/>
      <c r="CX31" s="655"/>
      <c r="CY31" s="656"/>
      <c r="CZ31" s="628">
        <v>0.3</v>
      </c>
      <c r="DA31" s="653"/>
      <c r="DB31" s="653"/>
      <c r="DC31" s="657"/>
      <c r="DD31" s="632">
        <v>112128</v>
      </c>
      <c r="DE31" s="655"/>
      <c r="DF31" s="655"/>
      <c r="DG31" s="655"/>
      <c r="DH31" s="655"/>
      <c r="DI31" s="655"/>
      <c r="DJ31" s="655"/>
      <c r="DK31" s="656"/>
      <c r="DL31" s="632">
        <v>112101</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2907641</v>
      </c>
      <c r="S32" s="624"/>
      <c r="T32" s="624"/>
      <c r="U32" s="624"/>
      <c r="V32" s="624"/>
      <c r="W32" s="624"/>
      <c r="X32" s="624"/>
      <c r="Y32" s="625"/>
      <c r="Z32" s="626">
        <v>7.9</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317</v>
      </c>
      <c r="AX32" s="620" t="s">
        <v>318</v>
      </c>
      <c r="AY32" s="621"/>
      <c r="AZ32" s="621"/>
      <c r="BA32" s="621"/>
      <c r="BB32" s="621"/>
      <c r="BC32" s="621"/>
      <c r="BD32" s="621"/>
      <c r="BE32" s="621"/>
      <c r="BF32" s="622"/>
      <c r="BG32" s="680">
        <v>99.6</v>
      </c>
      <c r="BH32" s="655"/>
      <c r="BI32" s="655"/>
      <c r="BJ32" s="655"/>
      <c r="BK32" s="655"/>
      <c r="BL32" s="655"/>
      <c r="BM32" s="629">
        <v>99.2</v>
      </c>
      <c r="BN32" s="655"/>
      <c r="BO32" s="655"/>
      <c r="BP32" s="655"/>
      <c r="BQ32" s="678"/>
      <c r="BR32" s="680">
        <v>99.6</v>
      </c>
      <c r="BS32" s="655"/>
      <c r="BT32" s="655"/>
      <c r="BU32" s="655"/>
      <c r="BV32" s="655"/>
      <c r="BW32" s="655"/>
      <c r="BX32" s="629">
        <v>99.2</v>
      </c>
      <c r="BY32" s="655"/>
      <c r="BZ32" s="655"/>
      <c r="CA32" s="655"/>
      <c r="CB32" s="678"/>
      <c r="CD32" s="663"/>
      <c r="CE32" s="664"/>
      <c r="CF32" s="620" t="s">
        <v>319</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230</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144751</v>
      </c>
      <c r="S33" s="624"/>
      <c r="T33" s="624"/>
      <c r="U33" s="624"/>
      <c r="V33" s="624"/>
      <c r="W33" s="624"/>
      <c r="X33" s="624"/>
      <c r="Y33" s="625"/>
      <c r="Z33" s="626">
        <v>0.4</v>
      </c>
      <c r="AA33" s="626"/>
      <c r="AB33" s="626"/>
      <c r="AC33" s="626"/>
      <c r="AD33" s="627">
        <v>31581</v>
      </c>
      <c r="AE33" s="627"/>
      <c r="AF33" s="627"/>
      <c r="AG33" s="627"/>
      <c r="AH33" s="627"/>
      <c r="AI33" s="627"/>
      <c r="AJ33" s="627"/>
      <c r="AK33" s="627"/>
      <c r="AL33" s="628">
        <v>0.2</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99.4</v>
      </c>
      <c r="BH33" s="682"/>
      <c r="BI33" s="682"/>
      <c r="BJ33" s="682"/>
      <c r="BK33" s="682"/>
      <c r="BL33" s="682"/>
      <c r="BM33" s="683">
        <v>98.8</v>
      </c>
      <c r="BN33" s="682"/>
      <c r="BO33" s="682"/>
      <c r="BP33" s="682"/>
      <c r="BQ33" s="684"/>
      <c r="BR33" s="681">
        <v>99.4</v>
      </c>
      <c r="BS33" s="682"/>
      <c r="BT33" s="682"/>
      <c r="BU33" s="682"/>
      <c r="BV33" s="682"/>
      <c r="BW33" s="682"/>
      <c r="BX33" s="683">
        <v>98.7</v>
      </c>
      <c r="BY33" s="682"/>
      <c r="BZ33" s="682"/>
      <c r="CA33" s="682"/>
      <c r="CB33" s="684"/>
      <c r="CD33" s="620" t="s">
        <v>322</v>
      </c>
      <c r="CE33" s="621"/>
      <c r="CF33" s="621"/>
      <c r="CG33" s="621"/>
      <c r="CH33" s="621"/>
      <c r="CI33" s="621"/>
      <c r="CJ33" s="621"/>
      <c r="CK33" s="621"/>
      <c r="CL33" s="621"/>
      <c r="CM33" s="621"/>
      <c r="CN33" s="621"/>
      <c r="CO33" s="621"/>
      <c r="CP33" s="621"/>
      <c r="CQ33" s="622"/>
      <c r="CR33" s="623">
        <v>15324454</v>
      </c>
      <c r="CS33" s="655"/>
      <c r="CT33" s="655"/>
      <c r="CU33" s="655"/>
      <c r="CV33" s="655"/>
      <c r="CW33" s="655"/>
      <c r="CX33" s="655"/>
      <c r="CY33" s="656"/>
      <c r="CZ33" s="628">
        <v>43.2</v>
      </c>
      <c r="DA33" s="653"/>
      <c r="DB33" s="653"/>
      <c r="DC33" s="657"/>
      <c r="DD33" s="632">
        <v>12056268</v>
      </c>
      <c r="DE33" s="655"/>
      <c r="DF33" s="655"/>
      <c r="DG33" s="655"/>
      <c r="DH33" s="655"/>
      <c r="DI33" s="655"/>
      <c r="DJ33" s="655"/>
      <c r="DK33" s="656"/>
      <c r="DL33" s="632">
        <v>9298844</v>
      </c>
      <c r="DM33" s="655"/>
      <c r="DN33" s="655"/>
      <c r="DO33" s="655"/>
      <c r="DP33" s="655"/>
      <c r="DQ33" s="655"/>
      <c r="DR33" s="655"/>
      <c r="DS33" s="655"/>
      <c r="DT33" s="655"/>
      <c r="DU33" s="655"/>
      <c r="DV33" s="656"/>
      <c r="DW33" s="628">
        <v>46.9</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95745</v>
      </c>
      <c r="S34" s="624"/>
      <c r="T34" s="624"/>
      <c r="U34" s="624"/>
      <c r="V34" s="624"/>
      <c r="W34" s="624"/>
      <c r="X34" s="624"/>
      <c r="Y34" s="625"/>
      <c r="Z34" s="626">
        <v>0.3</v>
      </c>
      <c r="AA34" s="626"/>
      <c r="AB34" s="626"/>
      <c r="AC34" s="626"/>
      <c r="AD34" s="627" t="s">
        <v>230</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5985656</v>
      </c>
      <c r="CS34" s="624"/>
      <c r="CT34" s="624"/>
      <c r="CU34" s="624"/>
      <c r="CV34" s="624"/>
      <c r="CW34" s="624"/>
      <c r="CX34" s="624"/>
      <c r="CY34" s="625"/>
      <c r="CZ34" s="628">
        <v>16.899999999999999</v>
      </c>
      <c r="DA34" s="653"/>
      <c r="DB34" s="653"/>
      <c r="DC34" s="657"/>
      <c r="DD34" s="632">
        <v>4145364</v>
      </c>
      <c r="DE34" s="624"/>
      <c r="DF34" s="624"/>
      <c r="DG34" s="624"/>
      <c r="DH34" s="624"/>
      <c r="DI34" s="624"/>
      <c r="DJ34" s="624"/>
      <c r="DK34" s="625"/>
      <c r="DL34" s="632">
        <v>3380685</v>
      </c>
      <c r="DM34" s="624"/>
      <c r="DN34" s="624"/>
      <c r="DO34" s="624"/>
      <c r="DP34" s="624"/>
      <c r="DQ34" s="624"/>
      <c r="DR34" s="624"/>
      <c r="DS34" s="624"/>
      <c r="DT34" s="624"/>
      <c r="DU34" s="624"/>
      <c r="DV34" s="625"/>
      <c r="DW34" s="628">
        <v>17.100000000000001</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592389</v>
      </c>
      <c r="S35" s="624"/>
      <c r="T35" s="624"/>
      <c r="U35" s="624"/>
      <c r="V35" s="624"/>
      <c r="W35" s="624"/>
      <c r="X35" s="624"/>
      <c r="Y35" s="625"/>
      <c r="Z35" s="626">
        <v>1.6</v>
      </c>
      <c r="AA35" s="626"/>
      <c r="AB35" s="626"/>
      <c r="AC35" s="626"/>
      <c r="AD35" s="627" t="s">
        <v>230</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465080</v>
      </c>
      <c r="CS35" s="655"/>
      <c r="CT35" s="655"/>
      <c r="CU35" s="655"/>
      <c r="CV35" s="655"/>
      <c r="CW35" s="655"/>
      <c r="CX35" s="655"/>
      <c r="CY35" s="656"/>
      <c r="CZ35" s="628">
        <v>1.3</v>
      </c>
      <c r="DA35" s="653"/>
      <c r="DB35" s="653"/>
      <c r="DC35" s="657"/>
      <c r="DD35" s="632">
        <v>397250</v>
      </c>
      <c r="DE35" s="655"/>
      <c r="DF35" s="655"/>
      <c r="DG35" s="655"/>
      <c r="DH35" s="655"/>
      <c r="DI35" s="655"/>
      <c r="DJ35" s="655"/>
      <c r="DK35" s="656"/>
      <c r="DL35" s="632">
        <v>360826</v>
      </c>
      <c r="DM35" s="655"/>
      <c r="DN35" s="655"/>
      <c r="DO35" s="655"/>
      <c r="DP35" s="655"/>
      <c r="DQ35" s="655"/>
      <c r="DR35" s="655"/>
      <c r="DS35" s="655"/>
      <c r="DT35" s="655"/>
      <c r="DU35" s="655"/>
      <c r="DV35" s="656"/>
      <c r="DW35" s="628">
        <v>1.8</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1103112</v>
      </c>
      <c r="S36" s="624"/>
      <c r="T36" s="624"/>
      <c r="U36" s="624"/>
      <c r="V36" s="624"/>
      <c r="W36" s="624"/>
      <c r="X36" s="624"/>
      <c r="Y36" s="625"/>
      <c r="Z36" s="626">
        <v>3</v>
      </c>
      <c r="AA36" s="626"/>
      <c r="AB36" s="626"/>
      <c r="AC36" s="626"/>
      <c r="AD36" s="627" t="s">
        <v>129</v>
      </c>
      <c r="AE36" s="627"/>
      <c r="AF36" s="627"/>
      <c r="AG36" s="627"/>
      <c r="AH36" s="627"/>
      <c r="AI36" s="627"/>
      <c r="AJ36" s="627"/>
      <c r="AK36" s="627"/>
      <c r="AL36" s="628" t="s">
        <v>230</v>
      </c>
      <c r="AM36" s="629"/>
      <c r="AN36" s="629"/>
      <c r="AO36" s="630"/>
      <c r="AP36" s="222"/>
      <c r="AQ36" s="689" t="s">
        <v>330</v>
      </c>
      <c r="AR36" s="690"/>
      <c r="AS36" s="690"/>
      <c r="AT36" s="690"/>
      <c r="AU36" s="690"/>
      <c r="AV36" s="690"/>
      <c r="AW36" s="690"/>
      <c r="AX36" s="690"/>
      <c r="AY36" s="691"/>
      <c r="AZ36" s="612">
        <v>4241081</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503710</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5643270</v>
      </c>
      <c r="CS36" s="624"/>
      <c r="CT36" s="624"/>
      <c r="CU36" s="624"/>
      <c r="CV36" s="624"/>
      <c r="CW36" s="624"/>
      <c r="CX36" s="624"/>
      <c r="CY36" s="625"/>
      <c r="CZ36" s="628">
        <v>15.9</v>
      </c>
      <c r="DA36" s="653"/>
      <c r="DB36" s="653"/>
      <c r="DC36" s="657"/>
      <c r="DD36" s="632">
        <v>5159282</v>
      </c>
      <c r="DE36" s="624"/>
      <c r="DF36" s="624"/>
      <c r="DG36" s="624"/>
      <c r="DH36" s="624"/>
      <c r="DI36" s="624"/>
      <c r="DJ36" s="624"/>
      <c r="DK36" s="625"/>
      <c r="DL36" s="632">
        <v>3514580</v>
      </c>
      <c r="DM36" s="624"/>
      <c r="DN36" s="624"/>
      <c r="DO36" s="624"/>
      <c r="DP36" s="624"/>
      <c r="DQ36" s="624"/>
      <c r="DR36" s="624"/>
      <c r="DS36" s="624"/>
      <c r="DT36" s="624"/>
      <c r="DU36" s="624"/>
      <c r="DV36" s="625"/>
      <c r="DW36" s="628">
        <v>17.7</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708207</v>
      </c>
      <c r="S37" s="624"/>
      <c r="T37" s="624"/>
      <c r="U37" s="624"/>
      <c r="V37" s="624"/>
      <c r="W37" s="624"/>
      <c r="X37" s="624"/>
      <c r="Y37" s="625"/>
      <c r="Z37" s="626">
        <v>1.9</v>
      </c>
      <c r="AA37" s="626"/>
      <c r="AB37" s="626"/>
      <c r="AC37" s="626"/>
      <c r="AD37" s="627">
        <v>22973</v>
      </c>
      <c r="AE37" s="627"/>
      <c r="AF37" s="627"/>
      <c r="AG37" s="627"/>
      <c r="AH37" s="627"/>
      <c r="AI37" s="627"/>
      <c r="AJ37" s="627"/>
      <c r="AK37" s="627"/>
      <c r="AL37" s="628">
        <v>0.1</v>
      </c>
      <c r="AM37" s="629"/>
      <c r="AN37" s="629"/>
      <c r="AO37" s="630"/>
      <c r="AQ37" s="686" t="s">
        <v>334</v>
      </c>
      <c r="AR37" s="687"/>
      <c r="AS37" s="687"/>
      <c r="AT37" s="687"/>
      <c r="AU37" s="687"/>
      <c r="AV37" s="687"/>
      <c r="AW37" s="687"/>
      <c r="AX37" s="687"/>
      <c r="AY37" s="688"/>
      <c r="AZ37" s="623">
        <v>913552</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434951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1564606</v>
      </c>
      <c r="CS37" s="655"/>
      <c r="CT37" s="655"/>
      <c r="CU37" s="655"/>
      <c r="CV37" s="655"/>
      <c r="CW37" s="655"/>
      <c r="CX37" s="655"/>
      <c r="CY37" s="656"/>
      <c r="CZ37" s="628">
        <v>4.4000000000000004</v>
      </c>
      <c r="DA37" s="653"/>
      <c r="DB37" s="653"/>
      <c r="DC37" s="657"/>
      <c r="DD37" s="632">
        <v>1564086</v>
      </c>
      <c r="DE37" s="655"/>
      <c r="DF37" s="655"/>
      <c r="DG37" s="655"/>
      <c r="DH37" s="655"/>
      <c r="DI37" s="655"/>
      <c r="DJ37" s="655"/>
      <c r="DK37" s="656"/>
      <c r="DL37" s="632">
        <v>1563828</v>
      </c>
      <c r="DM37" s="655"/>
      <c r="DN37" s="655"/>
      <c r="DO37" s="655"/>
      <c r="DP37" s="655"/>
      <c r="DQ37" s="655"/>
      <c r="DR37" s="655"/>
      <c r="DS37" s="655"/>
      <c r="DT37" s="655"/>
      <c r="DU37" s="655"/>
      <c r="DV37" s="656"/>
      <c r="DW37" s="628">
        <v>7.9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2219600</v>
      </c>
      <c r="S38" s="624"/>
      <c r="T38" s="624"/>
      <c r="U38" s="624"/>
      <c r="V38" s="624"/>
      <c r="W38" s="624"/>
      <c r="X38" s="624"/>
      <c r="Y38" s="625"/>
      <c r="Z38" s="626">
        <v>6.1</v>
      </c>
      <c r="AA38" s="626"/>
      <c r="AB38" s="626"/>
      <c r="AC38" s="626"/>
      <c r="AD38" s="627" t="s">
        <v>230</v>
      </c>
      <c r="AE38" s="627"/>
      <c r="AF38" s="627"/>
      <c r="AG38" s="627"/>
      <c r="AH38" s="627"/>
      <c r="AI38" s="627"/>
      <c r="AJ38" s="627"/>
      <c r="AK38" s="627"/>
      <c r="AL38" s="628" t="s">
        <v>129</v>
      </c>
      <c r="AM38" s="629"/>
      <c r="AN38" s="629"/>
      <c r="AO38" s="630"/>
      <c r="AQ38" s="686" t="s">
        <v>338</v>
      </c>
      <c r="AR38" s="687"/>
      <c r="AS38" s="687"/>
      <c r="AT38" s="687"/>
      <c r="AU38" s="687"/>
      <c r="AV38" s="687"/>
      <c r="AW38" s="687"/>
      <c r="AX38" s="687"/>
      <c r="AY38" s="688"/>
      <c r="AZ38" s="623">
        <v>651601</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9517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2648232</v>
      </c>
      <c r="CS38" s="624"/>
      <c r="CT38" s="624"/>
      <c r="CU38" s="624"/>
      <c r="CV38" s="624"/>
      <c r="CW38" s="624"/>
      <c r="CX38" s="624"/>
      <c r="CY38" s="625"/>
      <c r="CZ38" s="628">
        <v>7.5</v>
      </c>
      <c r="DA38" s="653"/>
      <c r="DB38" s="653"/>
      <c r="DC38" s="657"/>
      <c r="DD38" s="632">
        <v>2113407</v>
      </c>
      <c r="DE38" s="624"/>
      <c r="DF38" s="624"/>
      <c r="DG38" s="624"/>
      <c r="DH38" s="624"/>
      <c r="DI38" s="624"/>
      <c r="DJ38" s="624"/>
      <c r="DK38" s="625"/>
      <c r="DL38" s="632">
        <v>2041753</v>
      </c>
      <c r="DM38" s="624"/>
      <c r="DN38" s="624"/>
      <c r="DO38" s="624"/>
      <c r="DP38" s="624"/>
      <c r="DQ38" s="624"/>
      <c r="DR38" s="624"/>
      <c r="DS38" s="624"/>
      <c r="DT38" s="624"/>
      <c r="DU38" s="624"/>
      <c r="DV38" s="625"/>
      <c r="DW38" s="628">
        <v>10.3</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179</v>
      </c>
      <c r="AA39" s="626"/>
      <c r="AB39" s="626"/>
      <c r="AC39" s="626"/>
      <c r="AD39" s="627" t="s">
        <v>230</v>
      </c>
      <c r="AE39" s="627"/>
      <c r="AF39" s="627"/>
      <c r="AG39" s="627"/>
      <c r="AH39" s="627"/>
      <c r="AI39" s="627"/>
      <c r="AJ39" s="627"/>
      <c r="AK39" s="627"/>
      <c r="AL39" s="628" t="s">
        <v>129</v>
      </c>
      <c r="AM39" s="629"/>
      <c r="AN39" s="629"/>
      <c r="AO39" s="630"/>
      <c r="AQ39" s="686" t="s">
        <v>342</v>
      </c>
      <c r="AR39" s="687"/>
      <c r="AS39" s="687"/>
      <c r="AT39" s="687"/>
      <c r="AU39" s="687"/>
      <c r="AV39" s="687"/>
      <c r="AW39" s="687"/>
      <c r="AX39" s="687"/>
      <c r="AY39" s="688"/>
      <c r="AZ39" s="623">
        <v>30344</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15025</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134247</v>
      </c>
      <c r="CS39" s="655"/>
      <c r="CT39" s="655"/>
      <c r="CU39" s="655"/>
      <c r="CV39" s="655"/>
      <c r="CW39" s="655"/>
      <c r="CX39" s="655"/>
      <c r="CY39" s="656"/>
      <c r="CZ39" s="628">
        <v>0.4</v>
      </c>
      <c r="DA39" s="653"/>
      <c r="DB39" s="653"/>
      <c r="DC39" s="657"/>
      <c r="DD39" s="632">
        <v>37896</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359100</v>
      </c>
      <c r="S40" s="624"/>
      <c r="T40" s="624"/>
      <c r="U40" s="624"/>
      <c r="V40" s="624"/>
      <c r="W40" s="624"/>
      <c r="X40" s="624"/>
      <c r="Y40" s="625"/>
      <c r="Z40" s="626">
        <v>1</v>
      </c>
      <c r="AA40" s="626"/>
      <c r="AB40" s="626"/>
      <c r="AC40" s="626"/>
      <c r="AD40" s="627" t="s">
        <v>129</v>
      </c>
      <c r="AE40" s="627"/>
      <c r="AF40" s="627"/>
      <c r="AG40" s="627"/>
      <c r="AH40" s="627"/>
      <c r="AI40" s="627"/>
      <c r="AJ40" s="627"/>
      <c r="AK40" s="627"/>
      <c r="AL40" s="628" t="s">
        <v>179</v>
      </c>
      <c r="AM40" s="629"/>
      <c r="AN40" s="629"/>
      <c r="AO40" s="630"/>
      <c r="AQ40" s="686" t="s">
        <v>346</v>
      </c>
      <c r="AR40" s="687"/>
      <c r="AS40" s="687"/>
      <c r="AT40" s="687"/>
      <c r="AU40" s="687"/>
      <c r="AV40" s="687"/>
      <c r="AW40" s="687"/>
      <c r="AX40" s="687"/>
      <c r="AY40" s="688"/>
      <c r="AZ40" s="623" t="s">
        <v>230</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85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447969</v>
      </c>
      <c r="CS40" s="624"/>
      <c r="CT40" s="624"/>
      <c r="CU40" s="624"/>
      <c r="CV40" s="624"/>
      <c r="CW40" s="624"/>
      <c r="CX40" s="624"/>
      <c r="CY40" s="625"/>
      <c r="CZ40" s="628">
        <v>1.3</v>
      </c>
      <c r="DA40" s="653"/>
      <c r="DB40" s="653"/>
      <c r="DC40" s="657"/>
      <c r="DD40" s="632">
        <v>203069</v>
      </c>
      <c r="DE40" s="624"/>
      <c r="DF40" s="624"/>
      <c r="DG40" s="624"/>
      <c r="DH40" s="624"/>
      <c r="DI40" s="624"/>
      <c r="DJ40" s="624"/>
      <c r="DK40" s="625"/>
      <c r="DL40" s="632">
        <v>1000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36685610</v>
      </c>
      <c r="S41" s="696"/>
      <c r="T41" s="696"/>
      <c r="U41" s="696"/>
      <c r="V41" s="696"/>
      <c r="W41" s="696"/>
      <c r="X41" s="696"/>
      <c r="Y41" s="700"/>
      <c r="Z41" s="701">
        <v>100</v>
      </c>
      <c r="AA41" s="701"/>
      <c r="AB41" s="701"/>
      <c r="AC41" s="701"/>
      <c r="AD41" s="702">
        <v>19466821</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678608</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230</v>
      </c>
      <c r="CS41" s="655"/>
      <c r="CT41" s="655"/>
      <c r="CU41" s="655"/>
      <c r="CV41" s="655"/>
      <c r="CW41" s="655"/>
      <c r="CX41" s="655"/>
      <c r="CY41" s="656"/>
      <c r="CZ41" s="628" t="s">
        <v>129</v>
      </c>
      <c r="DA41" s="653"/>
      <c r="DB41" s="653"/>
      <c r="DC41" s="657"/>
      <c r="DD41" s="632" t="s">
        <v>230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1966976</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330</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3912159</v>
      </c>
      <c r="CS42" s="655"/>
      <c r="CT42" s="655"/>
      <c r="CU42" s="655"/>
      <c r="CV42" s="655"/>
      <c r="CW42" s="655"/>
      <c r="CX42" s="655"/>
      <c r="CY42" s="656"/>
      <c r="CZ42" s="628">
        <v>11</v>
      </c>
      <c r="DA42" s="653"/>
      <c r="DB42" s="653"/>
      <c r="DC42" s="657"/>
      <c r="DD42" s="632">
        <v>861162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226598</v>
      </c>
      <c r="CS43" s="655"/>
      <c r="CT43" s="655"/>
      <c r="CU43" s="655"/>
      <c r="CV43" s="655"/>
      <c r="CW43" s="655"/>
      <c r="CX43" s="655"/>
      <c r="CY43" s="656"/>
      <c r="CZ43" s="628">
        <v>0.6</v>
      </c>
      <c r="DA43" s="653"/>
      <c r="DB43" s="653"/>
      <c r="DC43" s="657"/>
      <c r="DD43" s="632">
        <v>226598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3376666</v>
      </c>
      <c r="CS44" s="624"/>
      <c r="CT44" s="624"/>
      <c r="CU44" s="624"/>
      <c r="CV44" s="624"/>
      <c r="CW44" s="624"/>
      <c r="CX44" s="624"/>
      <c r="CY44" s="625"/>
      <c r="CZ44" s="628">
        <v>9.5</v>
      </c>
      <c r="DA44" s="629"/>
      <c r="DB44" s="629"/>
      <c r="DC44" s="635"/>
      <c r="DD44" s="632">
        <v>646692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2230203</v>
      </c>
      <c r="CS45" s="655"/>
      <c r="CT45" s="655"/>
      <c r="CU45" s="655"/>
      <c r="CV45" s="655"/>
      <c r="CW45" s="655"/>
      <c r="CX45" s="655"/>
      <c r="CY45" s="656"/>
      <c r="CZ45" s="628">
        <v>6.3</v>
      </c>
      <c r="DA45" s="653"/>
      <c r="DB45" s="653"/>
      <c r="DC45" s="657"/>
      <c r="DD45" s="632">
        <v>83030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1107016</v>
      </c>
      <c r="CS46" s="624"/>
      <c r="CT46" s="624"/>
      <c r="CU46" s="624"/>
      <c r="CV46" s="624"/>
      <c r="CW46" s="624"/>
      <c r="CX46" s="624"/>
      <c r="CY46" s="625"/>
      <c r="CZ46" s="628">
        <v>3.1</v>
      </c>
      <c r="DA46" s="629"/>
      <c r="DB46" s="629"/>
      <c r="DC46" s="635"/>
      <c r="DD46" s="632">
        <v>538492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535493</v>
      </c>
      <c r="CS47" s="655"/>
      <c r="CT47" s="655"/>
      <c r="CU47" s="655"/>
      <c r="CV47" s="655"/>
      <c r="CW47" s="655"/>
      <c r="CX47" s="655"/>
      <c r="CY47" s="656"/>
      <c r="CZ47" s="628">
        <v>1.5</v>
      </c>
      <c r="DA47" s="653"/>
      <c r="DB47" s="653"/>
      <c r="DC47" s="657"/>
      <c r="DD47" s="632">
        <v>214470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179</v>
      </c>
      <c r="CS48" s="624"/>
      <c r="CT48" s="624"/>
      <c r="CU48" s="624"/>
      <c r="CV48" s="624"/>
      <c r="CW48" s="624"/>
      <c r="CX48" s="624"/>
      <c r="CY48" s="625"/>
      <c r="CZ48" s="628" t="s">
        <v>129</v>
      </c>
      <c r="DA48" s="629"/>
      <c r="DB48" s="629"/>
      <c r="DC48" s="635"/>
      <c r="DD48" s="632" t="s">
        <v>230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35452235</v>
      </c>
      <c r="CS49" s="682"/>
      <c r="CT49" s="682"/>
      <c r="CU49" s="682"/>
      <c r="CV49" s="682"/>
      <c r="CW49" s="682"/>
      <c r="CX49" s="682"/>
      <c r="CY49" s="711"/>
      <c r="CZ49" s="703">
        <v>100</v>
      </c>
      <c r="DA49" s="712"/>
      <c r="DB49" s="712"/>
      <c r="DC49" s="713"/>
      <c r="DD49" s="714">
        <v>23321705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dV//T4COijUoXqx+i0I2y+FmmEhzZKXzOadtJcUfEEqqihBTOv4ysUzzXjd9AvvxkwR+VRkemRx8jnzKBLovQ==" saltValue="LAZ2YKg53WAeXJVBzNP0O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election activeCell="AZ70" sqref="AZ70:BD7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36797</v>
      </c>
      <c r="R7" s="753"/>
      <c r="S7" s="753"/>
      <c r="T7" s="753"/>
      <c r="U7" s="753"/>
      <c r="V7" s="753">
        <v>35564</v>
      </c>
      <c r="W7" s="753"/>
      <c r="X7" s="753"/>
      <c r="Y7" s="753"/>
      <c r="Z7" s="753"/>
      <c r="AA7" s="753">
        <v>1233</v>
      </c>
      <c r="AB7" s="753"/>
      <c r="AC7" s="753"/>
      <c r="AD7" s="753"/>
      <c r="AE7" s="754"/>
      <c r="AF7" s="755">
        <v>1170</v>
      </c>
      <c r="AG7" s="756"/>
      <c r="AH7" s="756"/>
      <c r="AI7" s="756"/>
      <c r="AJ7" s="757"/>
      <c r="AK7" s="758">
        <v>712</v>
      </c>
      <c r="AL7" s="759"/>
      <c r="AM7" s="759"/>
      <c r="AN7" s="759"/>
      <c r="AO7" s="759"/>
      <c r="AP7" s="759">
        <v>41650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577</v>
      </c>
      <c r="BT7" s="747"/>
      <c r="BU7" s="747"/>
      <c r="BV7" s="747"/>
      <c r="BW7" s="747"/>
      <c r="BX7" s="747"/>
      <c r="BY7" s="747"/>
      <c r="BZ7" s="747"/>
      <c r="CA7" s="747"/>
      <c r="CB7" s="747"/>
      <c r="CC7" s="747"/>
      <c r="CD7" s="747"/>
      <c r="CE7" s="747"/>
      <c r="CF7" s="747"/>
      <c r="CG7" s="762"/>
      <c r="CH7" s="743" t="s">
        <v>583</v>
      </c>
      <c r="CI7" s="744"/>
      <c r="CJ7" s="744"/>
      <c r="CK7" s="744"/>
      <c r="CL7" s="745"/>
      <c r="CM7" s="743">
        <v>73</v>
      </c>
      <c r="CN7" s="744"/>
      <c r="CO7" s="744"/>
      <c r="CP7" s="744"/>
      <c r="CQ7" s="745"/>
      <c r="CR7" s="743">
        <v>5</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34</v>
      </c>
      <c r="R8" s="784"/>
      <c r="S8" s="784"/>
      <c r="T8" s="784"/>
      <c r="U8" s="784"/>
      <c r="V8" s="784">
        <v>33</v>
      </c>
      <c r="W8" s="784"/>
      <c r="X8" s="784"/>
      <c r="Y8" s="784"/>
      <c r="Z8" s="784"/>
      <c r="AA8" s="784">
        <v>0</v>
      </c>
      <c r="AB8" s="784"/>
      <c r="AC8" s="784"/>
      <c r="AD8" s="784"/>
      <c r="AE8" s="785"/>
      <c r="AF8" s="786">
        <v>0</v>
      </c>
      <c r="AG8" s="787"/>
      <c r="AH8" s="787"/>
      <c r="AI8" s="787"/>
      <c r="AJ8" s="788"/>
      <c r="AK8" s="769">
        <v>17</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578</v>
      </c>
      <c r="BT8" s="774"/>
      <c r="BU8" s="774"/>
      <c r="BV8" s="774"/>
      <c r="BW8" s="774"/>
      <c r="BX8" s="774"/>
      <c r="BY8" s="774"/>
      <c r="BZ8" s="774"/>
      <c r="CA8" s="774"/>
      <c r="CB8" s="774"/>
      <c r="CC8" s="774"/>
      <c r="CD8" s="774"/>
      <c r="CE8" s="774"/>
      <c r="CF8" s="774"/>
      <c r="CG8" s="775"/>
      <c r="CH8" s="776" t="s">
        <v>582</v>
      </c>
      <c r="CI8" s="777"/>
      <c r="CJ8" s="777"/>
      <c r="CK8" s="777"/>
      <c r="CL8" s="778"/>
      <c r="CM8" s="776">
        <v>58</v>
      </c>
      <c r="CN8" s="777"/>
      <c r="CO8" s="777"/>
      <c r="CP8" s="777"/>
      <c r="CQ8" s="778"/>
      <c r="CR8" s="776">
        <v>6</v>
      </c>
      <c r="CS8" s="777"/>
      <c r="CT8" s="777"/>
      <c r="CU8" s="777"/>
      <c r="CV8" s="778"/>
      <c r="CW8" s="776">
        <v>0</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v>0</v>
      </c>
      <c r="CI9" s="777"/>
      <c r="CJ9" s="777"/>
      <c r="CK9" s="777"/>
      <c r="CL9" s="778"/>
      <c r="CM9" s="776">
        <v>110</v>
      </c>
      <c r="CN9" s="777"/>
      <c r="CO9" s="777"/>
      <c r="CP9" s="777"/>
      <c r="CQ9" s="778"/>
      <c r="CR9" s="776">
        <v>110</v>
      </c>
      <c r="CS9" s="777"/>
      <c r="CT9" s="777"/>
      <c r="CU9" s="777"/>
      <c r="CV9" s="778"/>
      <c r="CW9" s="776">
        <v>0</v>
      </c>
      <c r="CX9" s="777"/>
      <c r="CY9" s="777"/>
      <c r="CZ9" s="777"/>
      <c r="DA9" s="778"/>
      <c r="DB9" s="776">
        <v>0</v>
      </c>
      <c r="DC9" s="777"/>
      <c r="DD9" s="777"/>
      <c r="DE9" s="777"/>
      <c r="DF9" s="778"/>
      <c r="DG9" s="776">
        <v>0</v>
      </c>
      <c r="DH9" s="777"/>
      <c r="DI9" s="777"/>
      <c r="DJ9" s="777"/>
      <c r="DK9" s="778"/>
      <c r="DL9" s="776">
        <v>0</v>
      </c>
      <c r="DM9" s="777"/>
      <c r="DN9" s="777"/>
      <c r="DO9" s="777"/>
      <c r="DP9" s="778"/>
      <c r="DQ9" s="776">
        <v>0</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579</v>
      </c>
      <c r="BT10" s="774"/>
      <c r="BU10" s="774"/>
      <c r="BV10" s="774"/>
      <c r="BW10" s="774"/>
      <c r="BX10" s="774"/>
      <c r="BY10" s="774"/>
      <c r="BZ10" s="774"/>
      <c r="CA10" s="774"/>
      <c r="CB10" s="774"/>
      <c r="CC10" s="774"/>
      <c r="CD10" s="774"/>
      <c r="CE10" s="774"/>
      <c r="CF10" s="774"/>
      <c r="CG10" s="775"/>
      <c r="CH10" s="776">
        <v>0</v>
      </c>
      <c r="CI10" s="777"/>
      <c r="CJ10" s="777"/>
      <c r="CK10" s="777"/>
      <c r="CL10" s="778"/>
      <c r="CM10" s="776">
        <v>100</v>
      </c>
      <c r="CN10" s="777"/>
      <c r="CO10" s="777"/>
      <c r="CP10" s="777"/>
      <c r="CQ10" s="778"/>
      <c r="CR10" s="776">
        <v>70</v>
      </c>
      <c r="CS10" s="777"/>
      <c r="CT10" s="777"/>
      <c r="CU10" s="777"/>
      <c r="CV10" s="778"/>
      <c r="CW10" s="776">
        <v>66</v>
      </c>
      <c r="CX10" s="777"/>
      <c r="CY10" s="777"/>
      <c r="CZ10" s="777"/>
      <c r="DA10" s="778"/>
      <c r="DB10" s="776">
        <v>0</v>
      </c>
      <c r="DC10" s="777"/>
      <c r="DD10" s="777"/>
      <c r="DE10" s="777"/>
      <c r="DF10" s="778"/>
      <c r="DG10" s="776">
        <v>0</v>
      </c>
      <c r="DH10" s="777"/>
      <c r="DI10" s="777"/>
      <c r="DJ10" s="777"/>
      <c r="DK10" s="778"/>
      <c r="DL10" s="776">
        <v>0</v>
      </c>
      <c r="DM10" s="777"/>
      <c r="DN10" s="777"/>
      <c r="DO10" s="777"/>
      <c r="DP10" s="778"/>
      <c r="DQ10" s="776">
        <v>0</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580</v>
      </c>
      <c r="BT11" s="774"/>
      <c r="BU11" s="774"/>
      <c r="BV11" s="774"/>
      <c r="BW11" s="774"/>
      <c r="BX11" s="774"/>
      <c r="BY11" s="774"/>
      <c r="BZ11" s="774"/>
      <c r="CA11" s="774"/>
      <c r="CB11" s="774"/>
      <c r="CC11" s="774"/>
      <c r="CD11" s="774"/>
      <c r="CE11" s="774"/>
      <c r="CF11" s="774"/>
      <c r="CG11" s="775"/>
      <c r="CH11" s="776" t="s">
        <v>584</v>
      </c>
      <c r="CI11" s="777"/>
      <c r="CJ11" s="777"/>
      <c r="CK11" s="777"/>
      <c r="CL11" s="778"/>
      <c r="CM11" s="776">
        <v>44</v>
      </c>
      <c r="CN11" s="777"/>
      <c r="CO11" s="777"/>
      <c r="CP11" s="777"/>
      <c r="CQ11" s="778"/>
      <c r="CR11" s="776">
        <v>12</v>
      </c>
      <c r="CS11" s="777"/>
      <c r="CT11" s="777"/>
      <c r="CU11" s="777"/>
      <c r="CV11" s="778"/>
      <c r="CW11" s="776">
        <v>9</v>
      </c>
      <c r="CX11" s="777"/>
      <c r="CY11" s="777"/>
      <c r="CZ11" s="777"/>
      <c r="DA11" s="778"/>
      <c r="DB11" s="776">
        <v>0</v>
      </c>
      <c r="DC11" s="777"/>
      <c r="DD11" s="777"/>
      <c r="DE11" s="777"/>
      <c r="DF11" s="778"/>
      <c r="DG11" s="776">
        <v>0</v>
      </c>
      <c r="DH11" s="777"/>
      <c r="DI11" s="777"/>
      <c r="DJ11" s="777"/>
      <c r="DK11" s="778"/>
      <c r="DL11" s="776">
        <v>0</v>
      </c>
      <c r="DM11" s="777"/>
      <c r="DN11" s="777"/>
      <c r="DO11" s="777"/>
      <c r="DP11" s="778"/>
      <c r="DQ11" s="776">
        <v>0</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581</v>
      </c>
      <c r="BT12" s="774"/>
      <c r="BU12" s="774"/>
      <c r="BV12" s="774"/>
      <c r="BW12" s="774"/>
      <c r="BX12" s="774"/>
      <c r="BY12" s="774"/>
      <c r="BZ12" s="774"/>
      <c r="CA12" s="774"/>
      <c r="CB12" s="774"/>
      <c r="CC12" s="774"/>
      <c r="CD12" s="774"/>
      <c r="CE12" s="774"/>
      <c r="CF12" s="774"/>
      <c r="CG12" s="775"/>
      <c r="CH12" s="776">
        <v>1</v>
      </c>
      <c r="CI12" s="777"/>
      <c r="CJ12" s="777"/>
      <c r="CK12" s="777"/>
      <c r="CL12" s="778"/>
      <c r="CM12" s="776">
        <v>25</v>
      </c>
      <c r="CN12" s="777"/>
      <c r="CO12" s="777"/>
      <c r="CP12" s="777"/>
      <c r="CQ12" s="778"/>
      <c r="CR12" s="776">
        <v>10</v>
      </c>
      <c r="CS12" s="777"/>
      <c r="CT12" s="777"/>
      <c r="CU12" s="777"/>
      <c r="CV12" s="778"/>
      <c r="CW12" s="776">
        <v>8</v>
      </c>
      <c r="CX12" s="777"/>
      <c r="CY12" s="777"/>
      <c r="CZ12" s="777"/>
      <c r="DA12" s="778"/>
      <c r="DB12" s="776">
        <v>0</v>
      </c>
      <c r="DC12" s="777"/>
      <c r="DD12" s="777"/>
      <c r="DE12" s="777"/>
      <c r="DF12" s="778"/>
      <c r="DG12" s="776">
        <v>0</v>
      </c>
      <c r="DH12" s="777"/>
      <c r="DI12" s="777"/>
      <c r="DJ12" s="777"/>
      <c r="DK12" s="778"/>
      <c r="DL12" s="776">
        <v>0</v>
      </c>
      <c r="DM12" s="777"/>
      <c r="DN12" s="777"/>
      <c r="DO12" s="777"/>
      <c r="DP12" s="778"/>
      <c r="DQ12" s="776">
        <v>0</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36686</v>
      </c>
      <c r="R23" s="793"/>
      <c r="S23" s="793"/>
      <c r="T23" s="793"/>
      <c r="U23" s="793"/>
      <c r="V23" s="793">
        <v>35452</v>
      </c>
      <c r="W23" s="793"/>
      <c r="X23" s="793"/>
      <c r="Y23" s="793"/>
      <c r="Z23" s="793"/>
      <c r="AA23" s="793">
        <v>1233</v>
      </c>
      <c r="AB23" s="793"/>
      <c r="AC23" s="793"/>
      <c r="AD23" s="793"/>
      <c r="AE23" s="794"/>
      <c r="AF23" s="795">
        <v>1170</v>
      </c>
      <c r="AG23" s="793"/>
      <c r="AH23" s="793"/>
      <c r="AI23" s="793"/>
      <c r="AJ23" s="796"/>
      <c r="AK23" s="797"/>
      <c r="AL23" s="798"/>
      <c r="AM23" s="798"/>
      <c r="AN23" s="798"/>
      <c r="AO23" s="798"/>
      <c r="AP23" s="793"/>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7613</v>
      </c>
      <c r="R28" s="823"/>
      <c r="S28" s="823"/>
      <c r="T28" s="823"/>
      <c r="U28" s="823"/>
      <c r="V28" s="823">
        <v>7110</v>
      </c>
      <c r="W28" s="823"/>
      <c r="X28" s="823"/>
      <c r="Y28" s="823"/>
      <c r="Z28" s="823"/>
      <c r="AA28" s="823">
        <v>504</v>
      </c>
      <c r="AB28" s="823"/>
      <c r="AC28" s="823"/>
      <c r="AD28" s="823"/>
      <c r="AE28" s="824"/>
      <c r="AF28" s="825">
        <v>504</v>
      </c>
      <c r="AG28" s="823"/>
      <c r="AH28" s="823"/>
      <c r="AI28" s="823"/>
      <c r="AJ28" s="826"/>
      <c r="AK28" s="827">
        <v>679</v>
      </c>
      <c r="AL28" s="828"/>
      <c r="AM28" s="828"/>
      <c r="AN28" s="828"/>
      <c r="AO28" s="828"/>
      <c r="AP28" s="828">
        <v>0</v>
      </c>
      <c r="AQ28" s="828"/>
      <c r="AR28" s="828"/>
      <c r="AS28" s="828"/>
      <c r="AT28" s="828"/>
      <c r="AU28" s="828">
        <v>0</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7300</v>
      </c>
      <c r="R29" s="784"/>
      <c r="S29" s="784"/>
      <c r="T29" s="784"/>
      <c r="U29" s="784"/>
      <c r="V29" s="784">
        <v>7062</v>
      </c>
      <c r="W29" s="784"/>
      <c r="X29" s="784"/>
      <c r="Y29" s="784"/>
      <c r="Z29" s="784"/>
      <c r="AA29" s="784">
        <v>238</v>
      </c>
      <c r="AB29" s="784"/>
      <c r="AC29" s="784"/>
      <c r="AD29" s="784"/>
      <c r="AE29" s="785"/>
      <c r="AF29" s="786">
        <v>238</v>
      </c>
      <c r="AG29" s="787"/>
      <c r="AH29" s="787"/>
      <c r="AI29" s="787"/>
      <c r="AJ29" s="788"/>
      <c r="AK29" s="834">
        <v>1066</v>
      </c>
      <c r="AL29" s="830"/>
      <c r="AM29" s="830"/>
      <c r="AN29" s="830"/>
      <c r="AO29" s="830"/>
      <c r="AP29" s="830">
        <v>0</v>
      </c>
      <c r="AQ29" s="830"/>
      <c r="AR29" s="830"/>
      <c r="AS29" s="830"/>
      <c r="AT29" s="830"/>
      <c r="AU29" s="830">
        <v>0</v>
      </c>
      <c r="AV29" s="830"/>
      <c r="AW29" s="830"/>
      <c r="AX29" s="830"/>
      <c r="AY29" s="830"/>
      <c r="AZ29" s="831" t="s">
        <v>576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846</v>
      </c>
      <c r="R30" s="784"/>
      <c r="S30" s="784"/>
      <c r="T30" s="784"/>
      <c r="U30" s="784"/>
      <c r="V30" s="784">
        <v>844</v>
      </c>
      <c r="W30" s="784"/>
      <c r="X30" s="784"/>
      <c r="Y30" s="784"/>
      <c r="Z30" s="784"/>
      <c r="AA30" s="784">
        <v>2</v>
      </c>
      <c r="AB30" s="784"/>
      <c r="AC30" s="784"/>
      <c r="AD30" s="784"/>
      <c r="AE30" s="785"/>
      <c r="AF30" s="786">
        <v>2</v>
      </c>
      <c r="AG30" s="787"/>
      <c r="AH30" s="787"/>
      <c r="AI30" s="787"/>
      <c r="AJ30" s="788"/>
      <c r="AK30" s="834">
        <v>231</v>
      </c>
      <c r="AL30" s="830"/>
      <c r="AM30" s="830"/>
      <c r="AN30" s="830"/>
      <c r="AO30" s="830"/>
      <c r="AP30" s="830">
        <v>0</v>
      </c>
      <c r="AQ30" s="830"/>
      <c r="AR30" s="830"/>
      <c r="AS30" s="830"/>
      <c r="AT30" s="830"/>
      <c r="AU30" s="830">
        <v>0</v>
      </c>
      <c r="AV30" s="830"/>
      <c r="AW30" s="830"/>
      <c r="AX30" s="830"/>
      <c r="AY30" s="830"/>
      <c r="AZ30" s="831" t="s">
        <v>576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1804</v>
      </c>
      <c r="R31" s="784"/>
      <c r="S31" s="784"/>
      <c r="T31" s="784"/>
      <c r="U31" s="784"/>
      <c r="V31" s="784">
        <v>1732</v>
      </c>
      <c r="W31" s="784"/>
      <c r="X31" s="784"/>
      <c r="Y31" s="784"/>
      <c r="Z31" s="784"/>
      <c r="AA31" s="784">
        <v>73</v>
      </c>
      <c r="AB31" s="784"/>
      <c r="AC31" s="784"/>
      <c r="AD31" s="784"/>
      <c r="AE31" s="785"/>
      <c r="AF31" s="786">
        <v>2456</v>
      </c>
      <c r="AG31" s="787"/>
      <c r="AH31" s="787"/>
      <c r="AI31" s="787"/>
      <c r="AJ31" s="788"/>
      <c r="AK31" s="834">
        <v>10</v>
      </c>
      <c r="AL31" s="830"/>
      <c r="AM31" s="830"/>
      <c r="AN31" s="830"/>
      <c r="AO31" s="830"/>
      <c r="AP31" s="830">
        <v>7286</v>
      </c>
      <c r="AQ31" s="830"/>
      <c r="AR31" s="830"/>
      <c r="AS31" s="830"/>
      <c r="AT31" s="830"/>
      <c r="AU31" s="830">
        <v>211</v>
      </c>
      <c r="AV31" s="830"/>
      <c r="AW31" s="830"/>
      <c r="AX31" s="830"/>
      <c r="AY31" s="830"/>
      <c r="AZ31" s="831" t="s">
        <v>576</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2075</v>
      </c>
      <c r="R32" s="784"/>
      <c r="S32" s="784"/>
      <c r="T32" s="784"/>
      <c r="U32" s="784"/>
      <c r="V32" s="784">
        <v>1937</v>
      </c>
      <c r="W32" s="784"/>
      <c r="X32" s="784"/>
      <c r="Y32" s="784"/>
      <c r="Z32" s="784"/>
      <c r="AA32" s="784">
        <v>138</v>
      </c>
      <c r="AB32" s="784"/>
      <c r="AC32" s="784"/>
      <c r="AD32" s="784"/>
      <c r="AE32" s="785"/>
      <c r="AF32" s="786">
        <v>266</v>
      </c>
      <c r="AG32" s="787"/>
      <c r="AH32" s="787"/>
      <c r="AI32" s="787"/>
      <c r="AJ32" s="788"/>
      <c r="AK32" s="834">
        <v>680</v>
      </c>
      <c r="AL32" s="830"/>
      <c r="AM32" s="830"/>
      <c r="AN32" s="830"/>
      <c r="AO32" s="830"/>
      <c r="AP32" s="830">
        <v>12933</v>
      </c>
      <c r="AQ32" s="830"/>
      <c r="AR32" s="830"/>
      <c r="AS32" s="830"/>
      <c r="AT32" s="830"/>
      <c r="AU32" s="830">
        <v>7850</v>
      </c>
      <c r="AV32" s="830"/>
      <c r="AW32" s="830"/>
      <c r="AX32" s="830"/>
      <c r="AY32" s="830"/>
      <c r="AZ32" s="831" t="s">
        <v>576</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5</v>
      </c>
      <c r="R33" s="784"/>
      <c r="S33" s="784"/>
      <c r="T33" s="784"/>
      <c r="U33" s="784"/>
      <c r="V33" s="784">
        <v>5</v>
      </c>
      <c r="W33" s="784"/>
      <c r="X33" s="784"/>
      <c r="Y33" s="784"/>
      <c r="Z33" s="784"/>
      <c r="AA33" s="784">
        <v>0</v>
      </c>
      <c r="AB33" s="784"/>
      <c r="AC33" s="784"/>
      <c r="AD33" s="784"/>
      <c r="AE33" s="785"/>
      <c r="AF33" s="786" t="s">
        <v>129</v>
      </c>
      <c r="AG33" s="787"/>
      <c r="AH33" s="787"/>
      <c r="AI33" s="787"/>
      <c r="AJ33" s="788"/>
      <c r="AK33" s="834">
        <v>3</v>
      </c>
      <c r="AL33" s="830"/>
      <c r="AM33" s="830"/>
      <c r="AN33" s="830"/>
      <c r="AO33" s="830"/>
      <c r="AP33" s="830">
        <v>6</v>
      </c>
      <c r="AQ33" s="830"/>
      <c r="AR33" s="830"/>
      <c r="AS33" s="830"/>
      <c r="AT33" s="830"/>
      <c r="AU33" s="830">
        <v>6</v>
      </c>
      <c r="AV33" s="830"/>
      <c r="AW33" s="830"/>
      <c r="AX33" s="830"/>
      <c r="AY33" s="830"/>
      <c r="AZ33" s="831" t="s">
        <v>576</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3465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397</v>
      </c>
      <c r="W66" s="734"/>
      <c r="X66" s="734"/>
      <c r="Y66" s="734"/>
      <c r="Z66" s="735"/>
      <c r="AA66" s="733" t="s">
        <v>418</v>
      </c>
      <c r="AB66" s="734"/>
      <c r="AC66" s="734"/>
      <c r="AD66" s="734"/>
      <c r="AE66" s="735"/>
      <c r="AF66" s="854" t="s">
        <v>399</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7152</v>
      </c>
      <c r="R68" s="866"/>
      <c r="S68" s="866"/>
      <c r="T68" s="866"/>
      <c r="U68" s="866"/>
      <c r="V68" s="866">
        <v>6813</v>
      </c>
      <c r="W68" s="866"/>
      <c r="X68" s="866"/>
      <c r="Y68" s="866"/>
      <c r="Z68" s="866"/>
      <c r="AA68" s="866">
        <v>338</v>
      </c>
      <c r="AB68" s="866"/>
      <c r="AC68" s="866"/>
      <c r="AD68" s="866"/>
      <c r="AE68" s="866"/>
      <c r="AF68" s="866">
        <v>2062</v>
      </c>
      <c r="AG68" s="866"/>
      <c r="AH68" s="866"/>
      <c r="AI68" s="866"/>
      <c r="AJ68" s="866"/>
      <c r="AK68" s="866">
        <v>540</v>
      </c>
      <c r="AL68" s="866"/>
      <c r="AM68" s="866"/>
      <c r="AN68" s="866"/>
      <c r="AO68" s="866"/>
      <c r="AP68" s="866">
        <v>5014</v>
      </c>
      <c r="AQ68" s="866"/>
      <c r="AR68" s="866"/>
      <c r="AS68" s="866"/>
      <c r="AT68" s="866"/>
      <c r="AU68" s="866">
        <v>2096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909</v>
      </c>
      <c r="R69" s="830"/>
      <c r="S69" s="830"/>
      <c r="T69" s="830"/>
      <c r="U69" s="830"/>
      <c r="V69" s="830">
        <v>848</v>
      </c>
      <c r="W69" s="830"/>
      <c r="X69" s="830"/>
      <c r="Y69" s="830"/>
      <c r="Z69" s="830"/>
      <c r="AA69" s="830">
        <v>61</v>
      </c>
      <c r="AB69" s="830"/>
      <c r="AC69" s="830"/>
      <c r="AD69" s="830"/>
      <c r="AE69" s="830"/>
      <c r="AF69" s="830">
        <v>53</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588</v>
      </c>
      <c r="C70" s="874"/>
      <c r="D70" s="874"/>
      <c r="E70" s="874"/>
      <c r="F70" s="874"/>
      <c r="G70" s="874"/>
      <c r="H70" s="874"/>
      <c r="I70" s="874"/>
      <c r="J70" s="874"/>
      <c r="K70" s="874"/>
      <c r="L70" s="874"/>
      <c r="M70" s="874"/>
      <c r="N70" s="874"/>
      <c r="O70" s="874"/>
      <c r="P70" s="875"/>
      <c r="Q70" s="876">
        <v>253547</v>
      </c>
      <c r="R70" s="830"/>
      <c r="S70" s="830"/>
      <c r="T70" s="830"/>
      <c r="U70" s="830"/>
      <c r="V70" s="830">
        <v>238716</v>
      </c>
      <c r="W70" s="830"/>
      <c r="X70" s="830"/>
      <c r="Y70" s="830"/>
      <c r="Z70" s="830"/>
      <c r="AA70" s="830">
        <v>14831</v>
      </c>
      <c r="AB70" s="830"/>
      <c r="AC70" s="830"/>
      <c r="AD70" s="830"/>
      <c r="AE70" s="830"/>
      <c r="AF70" s="830">
        <v>14831</v>
      </c>
      <c r="AG70" s="830"/>
      <c r="AH70" s="830"/>
      <c r="AI70" s="830"/>
      <c r="AJ70" s="830"/>
      <c r="AK70" s="830">
        <v>635</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589</v>
      </c>
      <c r="C71" s="874"/>
      <c r="D71" s="874"/>
      <c r="E71" s="874"/>
      <c r="F71" s="874"/>
      <c r="G71" s="874"/>
      <c r="H71" s="874"/>
      <c r="I71" s="874"/>
      <c r="J71" s="874"/>
      <c r="K71" s="874"/>
      <c r="L71" s="874"/>
      <c r="M71" s="874"/>
      <c r="N71" s="874"/>
      <c r="O71" s="874"/>
      <c r="P71" s="875"/>
      <c r="Q71" s="876">
        <v>6836</v>
      </c>
      <c r="R71" s="830"/>
      <c r="S71" s="830"/>
      <c r="T71" s="830"/>
      <c r="U71" s="830"/>
      <c r="V71" s="830">
        <v>5439</v>
      </c>
      <c r="W71" s="830"/>
      <c r="X71" s="830"/>
      <c r="Y71" s="830"/>
      <c r="Z71" s="830"/>
      <c r="AA71" s="830">
        <v>1397</v>
      </c>
      <c r="AB71" s="830"/>
      <c r="AC71" s="830"/>
      <c r="AD71" s="830"/>
      <c r="AE71" s="830"/>
      <c r="AF71" s="830">
        <v>0</v>
      </c>
      <c r="AG71" s="830"/>
      <c r="AH71" s="830"/>
      <c r="AI71" s="830"/>
      <c r="AJ71" s="830"/>
      <c r="AK71" s="830">
        <v>14</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1548</v>
      </c>
      <c r="R72" s="830"/>
      <c r="S72" s="830"/>
      <c r="T72" s="830"/>
      <c r="U72" s="830"/>
      <c r="V72" s="830">
        <v>1547</v>
      </c>
      <c r="W72" s="830"/>
      <c r="X72" s="830"/>
      <c r="Y72" s="830"/>
      <c r="Z72" s="830"/>
      <c r="AA72" s="830">
        <v>1</v>
      </c>
      <c r="AB72" s="830"/>
      <c r="AC72" s="830"/>
      <c r="AD72" s="830"/>
      <c r="AE72" s="830"/>
      <c r="AF72" s="830">
        <v>0</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591</v>
      </c>
      <c r="C73" s="874"/>
      <c r="D73" s="874"/>
      <c r="E73" s="874"/>
      <c r="F73" s="874"/>
      <c r="G73" s="874"/>
      <c r="H73" s="874"/>
      <c r="I73" s="874"/>
      <c r="J73" s="874"/>
      <c r="K73" s="874"/>
      <c r="L73" s="874"/>
      <c r="M73" s="874"/>
      <c r="N73" s="874"/>
      <c r="O73" s="874"/>
      <c r="P73" s="875"/>
      <c r="Q73" s="876">
        <v>15</v>
      </c>
      <c r="R73" s="830"/>
      <c r="S73" s="830"/>
      <c r="T73" s="830"/>
      <c r="U73" s="830"/>
      <c r="V73" s="830">
        <v>15</v>
      </c>
      <c r="W73" s="830"/>
      <c r="X73" s="830"/>
      <c r="Y73" s="830"/>
      <c r="Z73" s="830"/>
      <c r="AA73" s="830">
        <v>0</v>
      </c>
      <c r="AB73" s="830"/>
      <c r="AC73" s="830"/>
      <c r="AD73" s="830"/>
      <c r="AE73" s="830"/>
      <c r="AF73" s="830">
        <v>0</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592</v>
      </c>
      <c r="C74" s="874"/>
      <c r="D74" s="874"/>
      <c r="E74" s="874"/>
      <c r="F74" s="874"/>
      <c r="G74" s="874"/>
      <c r="H74" s="874"/>
      <c r="I74" s="874"/>
      <c r="J74" s="874"/>
      <c r="K74" s="874"/>
      <c r="L74" s="874"/>
      <c r="M74" s="874"/>
      <c r="N74" s="874"/>
      <c r="O74" s="874"/>
      <c r="P74" s="875"/>
      <c r="Q74" s="876">
        <v>56</v>
      </c>
      <c r="R74" s="830"/>
      <c r="S74" s="830"/>
      <c r="T74" s="830"/>
      <c r="U74" s="830"/>
      <c r="V74" s="830">
        <v>38</v>
      </c>
      <c r="W74" s="830"/>
      <c r="X74" s="830"/>
      <c r="Y74" s="830"/>
      <c r="Z74" s="830"/>
      <c r="AA74" s="830">
        <v>18</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593</v>
      </c>
      <c r="C75" s="874"/>
      <c r="D75" s="874"/>
      <c r="E75" s="874"/>
      <c r="F75" s="874"/>
      <c r="G75" s="874"/>
      <c r="H75" s="874"/>
      <c r="I75" s="874"/>
      <c r="J75" s="874"/>
      <c r="K75" s="874"/>
      <c r="L75" s="874"/>
      <c r="M75" s="874"/>
      <c r="N75" s="874"/>
      <c r="O75" s="874"/>
      <c r="P75" s="875"/>
      <c r="Q75" s="877">
        <v>40</v>
      </c>
      <c r="R75" s="878"/>
      <c r="S75" s="878"/>
      <c r="T75" s="878"/>
      <c r="U75" s="834"/>
      <c r="V75" s="879">
        <v>39</v>
      </c>
      <c r="W75" s="878"/>
      <c r="X75" s="878"/>
      <c r="Y75" s="878"/>
      <c r="Z75" s="834"/>
      <c r="AA75" s="879">
        <v>1</v>
      </c>
      <c r="AB75" s="878"/>
      <c r="AC75" s="878"/>
      <c r="AD75" s="878"/>
      <c r="AE75" s="834"/>
      <c r="AF75" s="879">
        <v>0</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594</v>
      </c>
      <c r="C76" s="874"/>
      <c r="D76" s="874"/>
      <c r="E76" s="874"/>
      <c r="F76" s="874"/>
      <c r="G76" s="874"/>
      <c r="H76" s="874"/>
      <c r="I76" s="874"/>
      <c r="J76" s="874"/>
      <c r="K76" s="874"/>
      <c r="L76" s="874"/>
      <c r="M76" s="874"/>
      <c r="N76" s="874"/>
      <c r="O76" s="874"/>
      <c r="P76" s="875"/>
      <c r="Q76" s="877">
        <v>2319</v>
      </c>
      <c r="R76" s="878"/>
      <c r="S76" s="878"/>
      <c r="T76" s="878"/>
      <c r="U76" s="834"/>
      <c r="V76" s="879">
        <v>2291</v>
      </c>
      <c r="W76" s="878"/>
      <c r="X76" s="878"/>
      <c r="Y76" s="878"/>
      <c r="Z76" s="834"/>
      <c r="AA76" s="879">
        <v>27</v>
      </c>
      <c r="AB76" s="878"/>
      <c r="AC76" s="878"/>
      <c r="AD76" s="878"/>
      <c r="AE76" s="834"/>
      <c r="AF76" s="879">
        <v>23</v>
      </c>
      <c r="AG76" s="878"/>
      <c r="AH76" s="878"/>
      <c r="AI76" s="878"/>
      <c r="AJ76" s="834"/>
      <c r="AK76" s="879">
        <v>0</v>
      </c>
      <c r="AL76" s="878"/>
      <c r="AM76" s="878"/>
      <c r="AN76" s="878"/>
      <c r="AO76" s="834"/>
      <c r="AP76" s="879">
        <v>1119</v>
      </c>
      <c r="AQ76" s="878"/>
      <c r="AR76" s="878"/>
      <c r="AS76" s="878"/>
      <c r="AT76" s="834"/>
      <c r="AU76" s="879">
        <v>488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595</v>
      </c>
      <c r="C77" s="874"/>
      <c r="D77" s="874"/>
      <c r="E77" s="874"/>
      <c r="F77" s="874"/>
      <c r="G77" s="874"/>
      <c r="H77" s="874"/>
      <c r="I77" s="874"/>
      <c r="J77" s="874"/>
      <c r="K77" s="874"/>
      <c r="L77" s="874"/>
      <c r="M77" s="874"/>
      <c r="N77" s="874"/>
      <c r="O77" s="874"/>
      <c r="P77" s="875"/>
      <c r="Q77" s="877">
        <v>2881</v>
      </c>
      <c r="R77" s="878"/>
      <c r="S77" s="878"/>
      <c r="T77" s="878"/>
      <c r="U77" s="834"/>
      <c r="V77" s="879">
        <v>2064</v>
      </c>
      <c r="W77" s="878"/>
      <c r="X77" s="878"/>
      <c r="Y77" s="878"/>
      <c r="Z77" s="834"/>
      <c r="AA77" s="879">
        <v>817</v>
      </c>
      <c r="AB77" s="878"/>
      <c r="AC77" s="878"/>
      <c r="AD77" s="878"/>
      <c r="AE77" s="834"/>
      <c r="AF77" s="879">
        <v>252</v>
      </c>
      <c r="AG77" s="878"/>
      <c r="AH77" s="878"/>
      <c r="AI77" s="878"/>
      <c r="AJ77" s="834"/>
      <c r="AK77" s="879">
        <v>0</v>
      </c>
      <c r="AL77" s="878"/>
      <c r="AM77" s="878"/>
      <c r="AN77" s="878"/>
      <c r="AO77" s="834"/>
      <c r="AP77" s="879">
        <v>1959</v>
      </c>
      <c r="AQ77" s="878"/>
      <c r="AR77" s="878"/>
      <c r="AS77" s="878"/>
      <c r="AT77" s="834"/>
      <c r="AU77" s="879">
        <v>1587</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596</v>
      </c>
      <c r="C78" s="874"/>
      <c r="D78" s="874"/>
      <c r="E78" s="874"/>
      <c r="F78" s="874"/>
      <c r="G78" s="874"/>
      <c r="H78" s="874"/>
      <c r="I78" s="874"/>
      <c r="J78" s="874"/>
      <c r="K78" s="874"/>
      <c r="L78" s="874"/>
      <c r="M78" s="874"/>
      <c r="N78" s="874"/>
      <c r="O78" s="874"/>
      <c r="P78" s="875"/>
      <c r="Q78" s="876">
        <v>383</v>
      </c>
      <c r="R78" s="830"/>
      <c r="S78" s="830"/>
      <c r="T78" s="830"/>
      <c r="U78" s="830"/>
      <c r="V78" s="830">
        <v>183</v>
      </c>
      <c r="W78" s="830"/>
      <c r="X78" s="830"/>
      <c r="Y78" s="830"/>
      <c r="Z78" s="830"/>
      <c r="AA78" s="830">
        <v>200</v>
      </c>
      <c r="AB78" s="830"/>
      <c r="AC78" s="830"/>
      <c r="AD78" s="830"/>
      <c r="AE78" s="830"/>
      <c r="AF78" s="830">
        <v>200</v>
      </c>
      <c r="AG78" s="830"/>
      <c r="AH78" s="830"/>
      <c r="AI78" s="830"/>
      <c r="AJ78" s="830"/>
      <c r="AK78" s="830">
        <v>0</v>
      </c>
      <c r="AL78" s="830"/>
      <c r="AM78" s="830"/>
      <c r="AN78" s="830"/>
      <c r="AO78" s="830"/>
      <c r="AP78" s="830">
        <v>0</v>
      </c>
      <c r="AQ78" s="830"/>
      <c r="AR78" s="830"/>
      <c r="AS78" s="830"/>
      <c r="AT78" s="830"/>
      <c r="AU78" s="830">
        <v>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3081818</v>
      </c>
      <c r="AB110" s="900"/>
      <c r="AC110" s="900"/>
      <c r="AD110" s="900"/>
      <c r="AE110" s="901"/>
      <c r="AF110" s="902">
        <v>3127615</v>
      </c>
      <c r="AG110" s="900"/>
      <c r="AH110" s="900"/>
      <c r="AI110" s="900"/>
      <c r="AJ110" s="901"/>
      <c r="AK110" s="902">
        <v>3221259</v>
      </c>
      <c r="AL110" s="900"/>
      <c r="AM110" s="900"/>
      <c r="AN110" s="900"/>
      <c r="AO110" s="901"/>
      <c r="AP110" s="903">
        <v>19.3</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41705537</v>
      </c>
      <c r="BR110" s="931"/>
      <c r="BS110" s="931"/>
      <c r="BT110" s="931"/>
      <c r="BU110" s="931"/>
      <c r="BV110" s="931">
        <v>42600673</v>
      </c>
      <c r="BW110" s="931"/>
      <c r="BX110" s="931"/>
      <c r="BY110" s="931"/>
      <c r="BZ110" s="931"/>
      <c r="CA110" s="931">
        <v>41650470</v>
      </c>
      <c r="CB110" s="931"/>
      <c r="CC110" s="931"/>
      <c r="CD110" s="931"/>
      <c r="CE110" s="931"/>
      <c r="CF110" s="944">
        <v>249.3</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129</v>
      </c>
      <c r="DM110" s="931"/>
      <c r="DN110" s="931"/>
      <c r="DO110" s="931"/>
      <c r="DP110" s="931"/>
      <c r="DQ110" s="931" t="s">
        <v>129</v>
      </c>
      <c r="DR110" s="931"/>
      <c r="DS110" s="931"/>
      <c r="DT110" s="931"/>
      <c r="DU110" s="931"/>
      <c r="DV110" s="932" t="s">
        <v>414</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440</v>
      </c>
      <c r="AG111" s="938"/>
      <c r="AH111" s="938"/>
      <c r="AI111" s="938"/>
      <c r="AJ111" s="939"/>
      <c r="AK111" s="940" t="s">
        <v>414</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41370</v>
      </c>
      <c r="BR111" s="926"/>
      <c r="BS111" s="926"/>
      <c r="BT111" s="926"/>
      <c r="BU111" s="926"/>
      <c r="BV111" s="926">
        <v>33096</v>
      </c>
      <c r="BW111" s="926"/>
      <c r="BX111" s="926"/>
      <c r="BY111" s="926"/>
      <c r="BZ111" s="926"/>
      <c r="CA111" s="926">
        <v>24822</v>
      </c>
      <c r="CB111" s="926"/>
      <c r="CC111" s="926"/>
      <c r="CD111" s="926"/>
      <c r="CE111" s="926"/>
      <c r="CF111" s="920">
        <v>0.1</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440</v>
      </c>
      <c r="DM111" s="926"/>
      <c r="DN111" s="926"/>
      <c r="DO111" s="926"/>
      <c r="DP111" s="926"/>
      <c r="DQ111" s="926" t="s">
        <v>441</v>
      </c>
      <c r="DR111" s="926"/>
      <c r="DS111" s="926"/>
      <c r="DT111" s="926"/>
      <c r="DU111" s="926"/>
      <c r="DV111" s="927" t="s">
        <v>440</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441</v>
      </c>
      <c r="AL112" s="959"/>
      <c r="AM112" s="959"/>
      <c r="AN112" s="959"/>
      <c r="AO112" s="960"/>
      <c r="AP112" s="962" t="s">
        <v>414</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11159313</v>
      </c>
      <c r="BR112" s="926"/>
      <c r="BS112" s="926"/>
      <c r="BT112" s="926"/>
      <c r="BU112" s="926"/>
      <c r="BV112" s="926">
        <v>9664439</v>
      </c>
      <c r="BW112" s="926"/>
      <c r="BX112" s="926"/>
      <c r="BY112" s="926"/>
      <c r="BZ112" s="926"/>
      <c r="CA112" s="926">
        <v>8067466</v>
      </c>
      <c r="CB112" s="926"/>
      <c r="CC112" s="926"/>
      <c r="CD112" s="926"/>
      <c r="CE112" s="926"/>
      <c r="CF112" s="920">
        <v>48.3</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880980</v>
      </c>
      <c r="AB113" s="938"/>
      <c r="AC113" s="938"/>
      <c r="AD113" s="938"/>
      <c r="AE113" s="939"/>
      <c r="AF113" s="940">
        <v>863939</v>
      </c>
      <c r="AG113" s="938"/>
      <c r="AH113" s="938"/>
      <c r="AI113" s="938"/>
      <c r="AJ113" s="939"/>
      <c r="AK113" s="940">
        <v>742984</v>
      </c>
      <c r="AL113" s="938"/>
      <c r="AM113" s="938"/>
      <c r="AN113" s="938"/>
      <c r="AO113" s="939"/>
      <c r="AP113" s="941">
        <v>4.4000000000000004</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3501073</v>
      </c>
      <c r="BR113" s="926"/>
      <c r="BS113" s="926"/>
      <c r="BT113" s="926"/>
      <c r="BU113" s="926"/>
      <c r="BV113" s="926">
        <v>3415212</v>
      </c>
      <c r="BW113" s="926"/>
      <c r="BX113" s="926"/>
      <c r="BY113" s="926"/>
      <c r="BZ113" s="926"/>
      <c r="CA113" s="926">
        <v>4170714</v>
      </c>
      <c r="CB113" s="926"/>
      <c r="CC113" s="926"/>
      <c r="CD113" s="926"/>
      <c r="CE113" s="926"/>
      <c r="CF113" s="920">
        <v>25</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414</v>
      </c>
      <c r="DH113" s="959"/>
      <c r="DI113" s="959"/>
      <c r="DJ113" s="959"/>
      <c r="DK113" s="960"/>
      <c r="DL113" s="961" t="s">
        <v>129</v>
      </c>
      <c r="DM113" s="959"/>
      <c r="DN113" s="959"/>
      <c r="DO113" s="959"/>
      <c r="DP113" s="960"/>
      <c r="DQ113" s="961" t="s">
        <v>440</v>
      </c>
      <c r="DR113" s="959"/>
      <c r="DS113" s="959"/>
      <c r="DT113" s="959"/>
      <c r="DU113" s="960"/>
      <c r="DV113" s="962" t="s">
        <v>129</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221909</v>
      </c>
      <c r="AB114" s="959"/>
      <c r="AC114" s="959"/>
      <c r="AD114" s="959"/>
      <c r="AE114" s="960"/>
      <c r="AF114" s="961">
        <v>220456</v>
      </c>
      <c r="AG114" s="959"/>
      <c r="AH114" s="959"/>
      <c r="AI114" s="959"/>
      <c r="AJ114" s="960"/>
      <c r="AK114" s="961">
        <v>276697</v>
      </c>
      <c r="AL114" s="959"/>
      <c r="AM114" s="959"/>
      <c r="AN114" s="959"/>
      <c r="AO114" s="960"/>
      <c r="AP114" s="962">
        <v>1.7</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4164110</v>
      </c>
      <c r="BR114" s="926"/>
      <c r="BS114" s="926"/>
      <c r="BT114" s="926"/>
      <c r="BU114" s="926"/>
      <c r="BV114" s="926">
        <v>4125357</v>
      </c>
      <c r="BW114" s="926"/>
      <c r="BX114" s="926"/>
      <c r="BY114" s="926"/>
      <c r="BZ114" s="926"/>
      <c r="CA114" s="926">
        <v>4145452</v>
      </c>
      <c r="CB114" s="926"/>
      <c r="CC114" s="926"/>
      <c r="CD114" s="926"/>
      <c r="CE114" s="926"/>
      <c r="CF114" s="920">
        <v>24.8</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441</v>
      </c>
      <c r="DM114" s="959"/>
      <c r="DN114" s="959"/>
      <c r="DO114" s="959"/>
      <c r="DP114" s="960"/>
      <c r="DQ114" s="961" t="s">
        <v>129</v>
      </c>
      <c r="DR114" s="959"/>
      <c r="DS114" s="959"/>
      <c r="DT114" s="959"/>
      <c r="DU114" s="960"/>
      <c r="DV114" s="962" t="s">
        <v>414</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8721</v>
      </c>
      <c r="AB115" s="938"/>
      <c r="AC115" s="938"/>
      <c r="AD115" s="938"/>
      <c r="AE115" s="939"/>
      <c r="AF115" s="940">
        <v>23236</v>
      </c>
      <c r="AG115" s="938"/>
      <c r="AH115" s="938"/>
      <c r="AI115" s="938"/>
      <c r="AJ115" s="939"/>
      <c r="AK115" s="940">
        <v>22739</v>
      </c>
      <c r="AL115" s="938"/>
      <c r="AM115" s="938"/>
      <c r="AN115" s="938"/>
      <c r="AO115" s="939"/>
      <c r="AP115" s="941">
        <v>0.1</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441</v>
      </c>
      <c r="CB115" s="926"/>
      <c r="CC115" s="926"/>
      <c r="CD115" s="926"/>
      <c r="CE115" s="926"/>
      <c r="CF115" s="920" t="s">
        <v>414</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129</v>
      </c>
      <c r="DM115" s="959"/>
      <c r="DN115" s="959"/>
      <c r="DO115" s="959"/>
      <c r="DP115" s="960"/>
      <c r="DQ115" s="961" t="s">
        <v>440</v>
      </c>
      <c r="DR115" s="959"/>
      <c r="DS115" s="959"/>
      <c r="DT115" s="959"/>
      <c r="DU115" s="960"/>
      <c r="DV115" s="962" t="s">
        <v>441</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v>479</v>
      </c>
      <c r="AG116" s="959"/>
      <c r="AH116" s="959"/>
      <c r="AI116" s="959"/>
      <c r="AJ116" s="960"/>
      <c r="AK116" s="961" t="s">
        <v>441</v>
      </c>
      <c r="AL116" s="959"/>
      <c r="AM116" s="959"/>
      <c r="AN116" s="959"/>
      <c r="AO116" s="960"/>
      <c r="AP116" s="962" t="s">
        <v>440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414</v>
      </c>
      <c r="BR116" s="926"/>
      <c r="BS116" s="926"/>
      <c r="BT116" s="926"/>
      <c r="BU116" s="926"/>
      <c r="BV116" s="926" t="s">
        <v>440</v>
      </c>
      <c r="BW116" s="926"/>
      <c r="BX116" s="926"/>
      <c r="BY116" s="926"/>
      <c r="BZ116" s="926"/>
      <c r="CA116" s="926" t="s">
        <v>129</v>
      </c>
      <c r="CB116" s="926"/>
      <c r="CC116" s="926"/>
      <c r="CD116" s="926"/>
      <c r="CE116" s="926"/>
      <c r="CF116" s="920" t="s">
        <v>129</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41370</v>
      </c>
      <c r="DH116" s="959"/>
      <c r="DI116" s="959"/>
      <c r="DJ116" s="959"/>
      <c r="DK116" s="960"/>
      <c r="DL116" s="961">
        <v>33096</v>
      </c>
      <c r="DM116" s="959"/>
      <c r="DN116" s="959"/>
      <c r="DO116" s="959"/>
      <c r="DP116" s="960"/>
      <c r="DQ116" s="961">
        <v>24822</v>
      </c>
      <c r="DR116" s="959"/>
      <c r="DS116" s="959"/>
      <c r="DT116" s="959"/>
      <c r="DU116" s="960"/>
      <c r="DV116" s="962">
        <v>0.1</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4193428</v>
      </c>
      <c r="AB117" s="979"/>
      <c r="AC117" s="979"/>
      <c r="AD117" s="979"/>
      <c r="AE117" s="980"/>
      <c r="AF117" s="981">
        <v>4235725</v>
      </c>
      <c r="AG117" s="979"/>
      <c r="AH117" s="979"/>
      <c r="AI117" s="979"/>
      <c r="AJ117" s="980"/>
      <c r="AK117" s="981">
        <v>4263679</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414</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414</v>
      </c>
      <c r="AG119" s="900"/>
      <c r="AH119" s="900"/>
      <c r="AI119" s="900"/>
      <c r="AJ119" s="901"/>
      <c r="AK119" s="902" t="s">
        <v>440</v>
      </c>
      <c r="AL119" s="900"/>
      <c r="AM119" s="900"/>
      <c r="AN119" s="900"/>
      <c r="AO119" s="901"/>
      <c r="AP119" s="903" t="s">
        <v>414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465</v>
      </c>
      <c r="BP119" s="1005"/>
      <c r="BQ119" s="999">
        <v>60571403</v>
      </c>
      <c r="BR119" s="1000"/>
      <c r="BS119" s="1000"/>
      <c r="BT119" s="1000"/>
      <c r="BU119" s="1000"/>
      <c r="BV119" s="1000">
        <v>59838777</v>
      </c>
      <c r="BW119" s="1000"/>
      <c r="BX119" s="1000"/>
      <c r="BY119" s="1000"/>
      <c r="BZ119" s="1000"/>
      <c r="CA119" s="1000">
        <v>58058924</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129</v>
      </c>
      <c r="DM119" s="986"/>
      <c r="DN119" s="986"/>
      <c r="DO119" s="986"/>
      <c r="DP119" s="987"/>
      <c r="DQ119" s="985" t="s">
        <v>129</v>
      </c>
      <c r="DR119" s="986"/>
      <c r="DS119" s="986"/>
      <c r="DT119" s="986"/>
      <c r="DU119" s="987"/>
      <c r="DV119" s="988" t="s">
        <v>440</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4998286</v>
      </c>
      <c r="BR120" s="931"/>
      <c r="BS120" s="931"/>
      <c r="BT120" s="931"/>
      <c r="BU120" s="931"/>
      <c r="BV120" s="931">
        <v>5072657</v>
      </c>
      <c r="BW120" s="931"/>
      <c r="BX120" s="931"/>
      <c r="BY120" s="931"/>
      <c r="BZ120" s="931"/>
      <c r="CA120" s="931">
        <v>4664346</v>
      </c>
      <c r="CB120" s="931"/>
      <c r="CC120" s="931"/>
      <c r="CD120" s="931"/>
      <c r="CE120" s="931"/>
      <c r="CF120" s="944">
        <v>27.9</v>
      </c>
      <c r="CG120" s="945"/>
      <c r="CH120" s="945"/>
      <c r="CI120" s="945"/>
      <c r="CJ120" s="945"/>
      <c r="CK120" s="1006" t="s">
        <v>469</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10937245</v>
      </c>
      <c r="DH120" s="931"/>
      <c r="DI120" s="931"/>
      <c r="DJ120" s="931"/>
      <c r="DK120" s="931"/>
      <c r="DL120" s="931">
        <v>9431833</v>
      </c>
      <c r="DM120" s="931"/>
      <c r="DN120" s="931"/>
      <c r="DO120" s="931"/>
      <c r="DP120" s="931"/>
      <c r="DQ120" s="931">
        <v>7850213</v>
      </c>
      <c r="DR120" s="931"/>
      <c r="DS120" s="931"/>
      <c r="DT120" s="931"/>
      <c r="DU120" s="931"/>
      <c r="DV120" s="932">
        <v>47</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414</v>
      </c>
      <c r="AB121" s="959"/>
      <c r="AC121" s="959"/>
      <c r="AD121" s="959"/>
      <c r="AE121" s="960"/>
      <c r="AF121" s="961" t="s">
        <v>414</v>
      </c>
      <c r="AG121" s="959"/>
      <c r="AH121" s="959"/>
      <c r="AI121" s="959"/>
      <c r="AJ121" s="960"/>
      <c r="AK121" s="961" t="s">
        <v>414</v>
      </c>
      <c r="AL121" s="959"/>
      <c r="AM121" s="959"/>
      <c r="AN121" s="959"/>
      <c r="AO121" s="960"/>
      <c r="AP121" s="962" t="s">
        <v>440</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5763261</v>
      </c>
      <c r="BR121" s="926"/>
      <c r="BS121" s="926"/>
      <c r="BT121" s="926"/>
      <c r="BU121" s="926"/>
      <c r="BV121" s="926">
        <v>5657184</v>
      </c>
      <c r="BW121" s="926"/>
      <c r="BX121" s="926"/>
      <c r="BY121" s="926"/>
      <c r="BZ121" s="926"/>
      <c r="CA121" s="926">
        <v>6176654</v>
      </c>
      <c r="CB121" s="926"/>
      <c r="CC121" s="926"/>
      <c r="CD121" s="926"/>
      <c r="CE121" s="926"/>
      <c r="CF121" s="920">
        <v>37</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v>212973</v>
      </c>
      <c r="DH121" s="926"/>
      <c r="DI121" s="926"/>
      <c r="DJ121" s="926"/>
      <c r="DK121" s="926"/>
      <c r="DL121" s="926">
        <v>225056</v>
      </c>
      <c r="DM121" s="926"/>
      <c r="DN121" s="926"/>
      <c r="DO121" s="926"/>
      <c r="DP121" s="926"/>
      <c r="DQ121" s="926">
        <v>211294</v>
      </c>
      <c r="DR121" s="926"/>
      <c r="DS121" s="926"/>
      <c r="DT121" s="926"/>
      <c r="DU121" s="926"/>
      <c r="DV121" s="927">
        <v>1.3</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440</v>
      </c>
      <c r="AG122" s="959"/>
      <c r="AH122" s="959"/>
      <c r="AI122" s="959"/>
      <c r="AJ122" s="960"/>
      <c r="AK122" s="961" t="s">
        <v>129</v>
      </c>
      <c r="AL122" s="959"/>
      <c r="AM122" s="959"/>
      <c r="AN122" s="959"/>
      <c r="AO122" s="960"/>
      <c r="AP122" s="962" t="s">
        <v>414</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39759251</v>
      </c>
      <c r="BR122" s="1000"/>
      <c r="BS122" s="1000"/>
      <c r="BT122" s="1000"/>
      <c r="BU122" s="1000"/>
      <c r="BV122" s="1000">
        <v>39124428</v>
      </c>
      <c r="BW122" s="1000"/>
      <c r="BX122" s="1000"/>
      <c r="BY122" s="1000"/>
      <c r="BZ122" s="1000"/>
      <c r="CA122" s="1000">
        <v>37871199</v>
      </c>
      <c r="CB122" s="1000"/>
      <c r="CC122" s="1000"/>
      <c r="CD122" s="1000"/>
      <c r="CE122" s="1000"/>
      <c r="CF122" s="1017">
        <v>226.7</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v>9095</v>
      </c>
      <c r="DH122" s="926"/>
      <c r="DI122" s="926"/>
      <c r="DJ122" s="926"/>
      <c r="DK122" s="926"/>
      <c r="DL122" s="926">
        <v>7550</v>
      </c>
      <c r="DM122" s="926"/>
      <c r="DN122" s="926"/>
      <c r="DO122" s="926"/>
      <c r="DP122" s="926"/>
      <c r="DQ122" s="926">
        <v>5959</v>
      </c>
      <c r="DR122" s="926"/>
      <c r="DS122" s="926"/>
      <c r="DT122" s="926"/>
      <c r="DU122" s="926"/>
      <c r="DV122" s="927">
        <v>0</v>
      </c>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8684</v>
      </c>
      <c r="AB123" s="959"/>
      <c r="AC123" s="959"/>
      <c r="AD123" s="959"/>
      <c r="AE123" s="960"/>
      <c r="AF123" s="961">
        <v>8609</v>
      </c>
      <c r="AG123" s="959"/>
      <c r="AH123" s="959"/>
      <c r="AI123" s="959"/>
      <c r="AJ123" s="960"/>
      <c r="AK123" s="961">
        <v>8536</v>
      </c>
      <c r="AL123" s="959"/>
      <c r="AM123" s="959"/>
      <c r="AN123" s="959"/>
      <c r="AO123" s="960"/>
      <c r="AP123" s="962">
        <v>0.1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473</v>
      </c>
      <c r="BP123" s="1005"/>
      <c r="BQ123" s="1063">
        <v>50520798</v>
      </c>
      <c r="BR123" s="1064"/>
      <c r="BS123" s="1064"/>
      <c r="BT123" s="1064"/>
      <c r="BU123" s="1064"/>
      <c r="BV123" s="1064">
        <v>49854269</v>
      </c>
      <c r="BW123" s="1064"/>
      <c r="BX123" s="1064"/>
      <c r="BY123" s="1064"/>
      <c r="BZ123" s="1064"/>
      <c r="CA123" s="1064">
        <v>48712199</v>
      </c>
      <c r="CB123" s="1064"/>
      <c r="CC123" s="1064"/>
      <c r="CD123" s="1064"/>
      <c r="CE123" s="1064"/>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414</v>
      </c>
      <c r="DR123" s="959"/>
      <c r="DS123" s="959"/>
      <c r="DT123" s="959"/>
      <c r="DU123" s="960"/>
      <c r="DV123" s="962" t="s">
        <v>414</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414</v>
      </c>
      <c r="AB124" s="959"/>
      <c r="AC124" s="959"/>
      <c r="AD124" s="959"/>
      <c r="AE124" s="960"/>
      <c r="AF124" s="961" t="s">
        <v>414</v>
      </c>
      <c r="AG124" s="959"/>
      <c r="AH124" s="959"/>
      <c r="AI124" s="959"/>
      <c r="AJ124" s="960"/>
      <c r="AK124" s="961" t="s">
        <v>129</v>
      </c>
      <c r="AL124" s="959"/>
      <c r="AM124" s="959"/>
      <c r="AN124" s="959"/>
      <c r="AO124" s="960"/>
      <c r="AP124" s="962" t="s">
        <v>129</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60.7</v>
      </c>
      <c r="BR124" s="1027"/>
      <c r="BS124" s="1027"/>
      <c r="BT124" s="1027"/>
      <c r="BU124" s="1027"/>
      <c r="BV124" s="1027">
        <v>57.7</v>
      </c>
      <c r="BW124" s="1027"/>
      <c r="BX124" s="1027"/>
      <c r="BY124" s="1027"/>
      <c r="BZ124" s="1027"/>
      <c r="CA124" s="1027">
        <v>55.9</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414</v>
      </c>
      <c r="DH124" s="986"/>
      <c r="DI124" s="986"/>
      <c r="DJ124" s="986"/>
      <c r="DK124" s="987"/>
      <c r="DL124" s="985" t="s">
        <v>414</v>
      </c>
      <c r="DM124" s="986"/>
      <c r="DN124" s="986"/>
      <c r="DO124" s="986"/>
      <c r="DP124" s="987"/>
      <c r="DQ124" s="985" t="s">
        <v>414</v>
      </c>
      <c r="DR124" s="986"/>
      <c r="DS124" s="986"/>
      <c r="DT124" s="986"/>
      <c r="DU124" s="987"/>
      <c r="DV124" s="988" t="s">
        <v>414</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414</v>
      </c>
      <c r="AB125" s="959"/>
      <c r="AC125" s="959"/>
      <c r="AD125" s="959"/>
      <c r="AE125" s="960"/>
      <c r="AF125" s="961" t="s">
        <v>414</v>
      </c>
      <c r="AG125" s="959"/>
      <c r="AH125" s="959"/>
      <c r="AI125" s="959"/>
      <c r="AJ125" s="960"/>
      <c r="AK125" s="961" t="s">
        <v>414</v>
      </c>
      <c r="AL125" s="959"/>
      <c r="AM125" s="959"/>
      <c r="AN125" s="959"/>
      <c r="AO125" s="960"/>
      <c r="AP125" s="962" t="s">
        <v>414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414</v>
      </c>
      <c r="DM125" s="931"/>
      <c r="DN125" s="931"/>
      <c r="DO125" s="931"/>
      <c r="DP125" s="931"/>
      <c r="DQ125" s="931" t="s">
        <v>414</v>
      </c>
      <c r="DR125" s="931"/>
      <c r="DS125" s="931"/>
      <c r="DT125" s="931"/>
      <c r="DU125" s="931"/>
      <c r="DV125" s="932" t="s">
        <v>414</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414</v>
      </c>
      <c r="AB126" s="959"/>
      <c r="AC126" s="959"/>
      <c r="AD126" s="959"/>
      <c r="AE126" s="960"/>
      <c r="AF126" s="961" t="s">
        <v>414</v>
      </c>
      <c r="AG126" s="959"/>
      <c r="AH126" s="959"/>
      <c r="AI126" s="959"/>
      <c r="AJ126" s="960"/>
      <c r="AK126" s="961" t="s">
        <v>414</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414</v>
      </c>
      <c r="DH126" s="926"/>
      <c r="DI126" s="926"/>
      <c r="DJ126" s="926"/>
      <c r="DK126" s="926"/>
      <c r="DL126" s="926" t="s">
        <v>414</v>
      </c>
      <c r="DM126" s="926"/>
      <c r="DN126" s="926"/>
      <c r="DO126" s="926"/>
      <c r="DP126" s="926"/>
      <c r="DQ126" s="926" t="s">
        <v>414</v>
      </c>
      <c r="DR126" s="926"/>
      <c r="DS126" s="926"/>
      <c r="DT126" s="926"/>
      <c r="DU126" s="926"/>
      <c r="DV126" s="927" t="s">
        <v>414</v>
      </c>
      <c r="DW126" s="927"/>
      <c r="DX126" s="927"/>
      <c r="DY126" s="927"/>
      <c r="DZ126" s="928"/>
    </row>
    <row r="127" spans="1:130" s="230" customFormat="1" ht="26.25" customHeight="1" x14ac:dyDescent="0.15">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37</v>
      </c>
      <c r="AB127" s="959"/>
      <c r="AC127" s="959"/>
      <c r="AD127" s="959"/>
      <c r="AE127" s="960"/>
      <c r="AF127" s="961">
        <v>14627</v>
      </c>
      <c r="AG127" s="959"/>
      <c r="AH127" s="959"/>
      <c r="AI127" s="959"/>
      <c r="AJ127" s="960"/>
      <c r="AK127" s="961">
        <v>14203</v>
      </c>
      <c r="AL127" s="959"/>
      <c r="AM127" s="959"/>
      <c r="AN127" s="959"/>
      <c r="AO127" s="960"/>
      <c r="AP127" s="962">
        <v>0.1</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414</v>
      </c>
      <c r="DH127" s="926"/>
      <c r="DI127" s="926"/>
      <c r="DJ127" s="926"/>
      <c r="DK127" s="926"/>
      <c r="DL127" s="926" t="s">
        <v>414</v>
      </c>
      <c r="DM127" s="926"/>
      <c r="DN127" s="926"/>
      <c r="DO127" s="926"/>
      <c r="DP127" s="926"/>
      <c r="DQ127" s="926" t="s">
        <v>129</v>
      </c>
      <c r="DR127" s="926"/>
      <c r="DS127" s="926"/>
      <c r="DT127" s="926"/>
      <c r="DU127" s="926"/>
      <c r="DV127" s="927" t="s">
        <v>414</v>
      </c>
      <c r="DW127" s="927"/>
      <c r="DX127" s="927"/>
      <c r="DY127" s="927"/>
      <c r="DZ127" s="928"/>
    </row>
    <row r="128" spans="1:130" s="230" customFormat="1" ht="26.25" customHeight="1" thickBot="1" x14ac:dyDescent="0.2">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444919</v>
      </c>
      <c r="AB128" s="1046"/>
      <c r="AC128" s="1046"/>
      <c r="AD128" s="1046"/>
      <c r="AE128" s="1047"/>
      <c r="AF128" s="1048">
        <v>459888</v>
      </c>
      <c r="AG128" s="1046"/>
      <c r="AH128" s="1046"/>
      <c r="AI128" s="1046"/>
      <c r="AJ128" s="1047"/>
      <c r="AK128" s="1048">
        <v>492019</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129</v>
      </c>
      <c r="BG128" s="1053"/>
      <c r="BH128" s="1053"/>
      <c r="BI128" s="1053"/>
      <c r="BJ128" s="1053"/>
      <c r="BK128" s="1053"/>
      <c r="BL128" s="1054"/>
      <c r="BM128" s="1052">
        <v>12.52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414</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19382765</v>
      </c>
      <c r="AB129" s="959"/>
      <c r="AC129" s="959"/>
      <c r="AD129" s="959"/>
      <c r="AE129" s="960"/>
      <c r="AF129" s="961">
        <v>20168826</v>
      </c>
      <c r="AG129" s="959"/>
      <c r="AH129" s="959"/>
      <c r="AI129" s="959"/>
      <c r="AJ129" s="960"/>
      <c r="AK129" s="961">
        <v>19644156</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129</v>
      </c>
      <c r="BG129" s="1067"/>
      <c r="BH129" s="1067"/>
      <c r="BI129" s="1067"/>
      <c r="BJ129" s="1067"/>
      <c r="BK129" s="1067"/>
      <c r="BL129" s="1068"/>
      <c r="BM129" s="1066">
        <v>17.52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2850329</v>
      </c>
      <c r="AB130" s="959"/>
      <c r="AC130" s="959"/>
      <c r="AD130" s="959"/>
      <c r="AE130" s="960"/>
      <c r="AF130" s="961">
        <v>2865315</v>
      </c>
      <c r="AG130" s="959"/>
      <c r="AH130" s="959"/>
      <c r="AI130" s="959"/>
      <c r="AJ130" s="960"/>
      <c r="AK130" s="961">
        <v>2937927</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5.2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16532436</v>
      </c>
      <c r="AB131" s="986"/>
      <c r="AC131" s="986"/>
      <c r="AD131" s="986"/>
      <c r="AE131" s="987"/>
      <c r="AF131" s="985">
        <v>17303511</v>
      </c>
      <c r="AG131" s="986"/>
      <c r="AH131" s="986"/>
      <c r="AI131" s="986"/>
      <c r="AJ131" s="987"/>
      <c r="AK131" s="985">
        <v>16706229</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v>55.9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5.4328351850000001</v>
      </c>
      <c r="AB132" s="1097"/>
      <c r="AC132" s="1097"/>
      <c r="AD132" s="1097"/>
      <c r="AE132" s="1098"/>
      <c r="AF132" s="1099">
        <v>5.2620650229999999</v>
      </c>
      <c r="AG132" s="1097"/>
      <c r="AH132" s="1097"/>
      <c r="AI132" s="1097"/>
      <c r="AJ132" s="1098"/>
      <c r="AK132" s="1099">
        <v>4.9905517279999998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8.4</v>
      </c>
      <c r="AB133" s="1080"/>
      <c r="AC133" s="1080"/>
      <c r="AD133" s="1080"/>
      <c r="AE133" s="1081"/>
      <c r="AF133" s="1079">
        <v>8.3000000000000007</v>
      </c>
      <c r="AG133" s="1080"/>
      <c r="AH133" s="1080"/>
      <c r="AI133" s="1080"/>
      <c r="AJ133" s="1081"/>
      <c r="AK133" s="1079">
        <v>5.2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7YkaFw1TcYq1LsvobSaCDXcq+fxxWbnU5vuXF/u0v2tpML1QjskZc16+0istvGhb0tzHLyNjRnT66sarSuTZQ==" saltValue="YREg5tabqNr6jEsKI4qV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04B43-9156-465F-A53F-7BBD7F1D842F}">
  <sheetPr>
    <pageSetUpPr fitToPage="1"/>
  </sheetPr>
  <dimension ref="A1:DQ105"/>
  <sheetViews>
    <sheetView showGridLines="0" tabSelected="1" view="pageBreakPreview" topLeftCell="AR65" zoomScale="78" zoomScaleNormal="85" zoomScaleSheetLayoutView="100" workbookViewId="0">
      <selection activeCell="CH94" sqref="CH9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fViaj1vCjgf5d69DjlpEk03go3rhci+TkU6fon+U+EfTNeU/dHCHrRqEZai2Wig2pJfbm56BMaSqnr3fNbZAw==" saltValue="BJijnRaWJfnUfNVsLu/0M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O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wumBt2hX5e1RM66ESNHF9XVdZRPlUF9GjMEQ+9ge9c9si+9Q7C3uPAC0OK8ehbQjfDkUz0PVOK1Oo88n8i5+A==" saltValue="ND+iwQT0VXe0tTrK9Oes1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N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5515003</v>
      </c>
      <c r="AP9" s="281">
        <v>73894</v>
      </c>
      <c r="AQ9" s="282">
        <v>86855</v>
      </c>
      <c r="AR9" s="283">
        <v>-14.9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625740</v>
      </c>
      <c r="AP10" s="284">
        <v>8384</v>
      </c>
      <c r="AQ10" s="285">
        <v>6847</v>
      </c>
      <c r="AR10" s="286">
        <v>22.4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63287</v>
      </c>
      <c r="AP11" s="284">
        <v>848</v>
      </c>
      <c r="AQ11" s="285">
        <v>1522</v>
      </c>
      <c r="AR11" s="286">
        <v>-44.3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12</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17686</v>
      </c>
      <c r="AP13" s="284">
        <v>237</v>
      </c>
      <c r="AQ13" s="285">
        <v>3290</v>
      </c>
      <c r="AR13" s="286">
        <v>-92.8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226598</v>
      </c>
      <c r="AP14" s="284">
        <v>3036</v>
      </c>
      <c r="AQ14" s="285">
        <v>1835</v>
      </c>
      <c r="AR14" s="286">
        <v>65.400000000000006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-309992</v>
      </c>
      <c r="AP15" s="284">
        <v>-4153</v>
      </c>
      <c r="AQ15" s="285">
        <v>-6144</v>
      </c>
      <c r="AR15" s="286">
        <v>-32.4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6138322</v>
      </c>
      <c r="AP16" s="284">
        <v>82246</v>
      </c>
      <c r="AQ16" s="285">
        <v>94217</v>
      </c>
      <c r="AR16" s="286">
        <v>-12.7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7.11</v>
      </c>
      <c r="AP21" s="298">
        <v>8.67</v>
      </c>
      <c r="AQ21" s="299">
        <v>-1.56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101.1</v>
      </c>
      <c r="AP22" s="303">
        <v>97.8</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3221259</v>
      </c>
      <c r="AP32" s="312">
        <v>43161</v>
      </c>
      <c r="AQ32" s="313">
        <v>62389</v>
      </c>
      <c r="AR32" s="314">
        <v>-30.8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v>3</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742984</v>
      </c>
      <c r="AP35" s="312">
        <v>9955</v>
      </c>
      <c r="AQ35" s="313">
        <v>14672</v>
      </c>
      <c r="AR35" s="314">
        <v>-32.1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276697</v>
      </c>
      <c r="AP36" s="312">
        <v>3707</v>
      </c>
      <c r="AQ36" s="313">
        <v>1817</v>
      </c>
      <c r="AR36" s="314">
        <v>104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22739</v>
      </c>
      <c r="AP37" s="312">
        <v>305</v>
      </c>
      <c r="AQ37" s="313">
        <v>585</v>
      </c>
      <c r="AR37" s="314">
        <v>-47.9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-492019</v>
      </c>
      <c r="AP39" s="312">
        <v>-6592</v>
      </c>
      <c r="AQ39" s="313">
        <v>-3091</v>
      </c>
      <c r="AR39" s="314">
        <v>113.3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-2937927</v>
      </c>
      <c r="AP40" s="312">
        <v>-39364</v>
      </c>
      <c r="AQ40" s="313">
        <v>-54269</v>
      </c>
      <c r="AR40" s="314">
        <v>-27.5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833733</v>
      </c>
      <c r="AP41" s="312">
        <v>11171</v>
      </c>
      <c r="AQ41" s="313">
        <v>22106</v>
      </c>
      <c r="AR41" s="314">
        <v>-49.5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7975342</v>
      </c>
      <c r="AN51" s="334">
        <v>103901</v>
      </c>
      <c r="AO51" s="335">
        <v>-12.4</v>
      </c>
      <c r="AP51" s="336">
        <v>69185</v>
      </c>
      <c r="AQ51" s="337">
        <v>-2</v>
      </c>
      <c r="AR51" s="338">
        <v>-10.4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3972799</v>
      </c>
      <c r="AN52" s="342">
        <v>51757</v>
      </c>
      <c r="AO52" s="343">
        <v>29.5</v>
      </c>
      <c r="AP52" s="344">
        <v>38519</v>
      </c>
      <c r="AQ52" s="345">
        <v>3</v>
      </c>
      <c r="AR52" s="346">
        <v>26.5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6494795</v>
      </c>
      <c r="AN53" s="334">
        <v>85055</v>
      </c>
      <c r="AO53" s="335">
        <v>-18.100000000000001</v>
      </c>
      <c r="AP53" s="336">
        <v>70166</v>
      </c>
      <c r="AQ53" s="337">
        <v>1.4</v>
      </c>
      <c r="AR53" s="338">
        <v>-19.5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3713032</v>
      </c>
      <c r="AN54" s="342">
        <v>48625</v>
      </c>
      <c r="AO54" s="343">
        <v>-6.1</v>
      </c>
      <c r="AP54" s="344">
        <v>36115</v>
      </c>
      <c r="AQ54" s="345">
        <v>-6.2</v>
      </c>
      <c r="AR54" s="346">
        <v>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7163138</v>
      </c>
      <c r="AN55" s="334">
        <v>94386</v>
      </c>
      <c r="AO55" s="335">
        <v>11</v>
      </c>
      <c r="AP55" s="336">
        <v>70329</v>
      </c>
      <c r="AQ55" s="337">
        <v>0.2</v>
      </c>
      <c r="AR55" s="338">
        <v>10.8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3710065</v>
      </c>
      <c r="AN56" s="342">
        <v>48886</v>
      </c>
      <c r="AO56" s="343">
        <v>0.5</v>
      </c>
      <c r="AP56" s="344">
        <v>39403</v>
      </c>
      <c r="AQ56" s="345">
        <v>9.1</v>
      </c>
      <c r="AR56" s="346">
        <v>-8.6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3844165</v>
      </c>
      <c r="AN57" s="334">
        <v>51172</v>
      </c>
      <c r="AO57" s="335">
        <v>-45.8</v>
      </c>
      <c r="AP57" s="336">
        <v>71871</v>
      </c>
      <c r="AQ57" s="337">
        <v>2.2000000000000002</v>
      </c>
      <c r="AR57" s="338">
        <v>-48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2252775</v>
      </c>
      <c r="AN58" s="342">
        <v>29988</v>
      </c>
      <c r="AO58" s="343">
        <v>-38.700000000000003</v>
      </c>
      <c r="AP58" s="344">
        <v>38232</v>
      </c>
      <c r="AQ58" s="345">
        <v>-3</v>
      </c>
      <c r="AR58" s="346">
        <v>-35.700000000000003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3376666</v>
      </c>
      <c r="AN59" s="334">
        <v>45243</v>
      </c>
      <c r="AO59" s="335">
        <v>-11.6</v>
      </c>
      <c r="AP59" s="336">
        <v>71807</v>
      </c>
      <c r="AQ59" s="337">
        <v>-0.1</v>
      </c>
      <c r="AR59" s="338">
        <v>-11.5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1107016</v>
      </c>
      <c r="AN60" s="342">
        <v>14833</v>
      </c>
      <c r="AO60" s="343">
        <v>-50.5</v>
      </c>
      <c r="AP60" s="344">
        <v>37333</v>
      </c>
      <c r="AQ60" s="345">
        <v>-2.4</v>
      </c>
      <c r="AR60" s="346">
        <v>-48.1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5770821</v>
      </c>
      <c r="AN61" s="349">
        <v>75951</v>
      </c>
      <c r="AO61" s="350">
        <v>-15.4</v>
      </c>
      <c r="AP61" s="351">
        <v>70672</v>
      </c>
      <c r="AQ61" s="352">
        <v>0.3</v>
      </c>
      <c r="AR61" s="338">
        <v>-15.7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2951137</v>
      </c>
      <c r="AN62" s="342">
        <v>38818</v>
      </c>
      <c r="AO62" s="343">
        <v>-13.1</v>
      </c>
      <c r="AP62" s="344">
        <v>37920</v>
      </c>
      <c r="AQ62" s="345">
        <v>0.1</v>
      </c>
      <c r="AR62" s="346">
        <v>-13.2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mnPxHHNhdtTJHHRRiPjLwbytad9HXWwXms0VqFc+MGSJ8w99wHeg9zAX6q3Npm+yDFIh2bRoulJQxWbGAv5CA==" saltValue="ii5Df9EzMMTnwAnXKGV4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BL103" sqref="BL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vosGUty0jzfwZa32SZtK/fuddOaCF0NxGfcqQ7WJaXPNKhm+EDZbgvOHmwEC0puKvCYoS1iMW22cXOOPYVVdTg==" saltValue="LOIYkuKZ1PfjobxU+uxC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L92" zoomScaleNormal="100" zoomScaleSheetLayoutView="55" workbookViewId="0">
      <selection activeCell="CP101" sqref="CP10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wTJwO5WzMot7BltHppndd8tLe4QkJycctydE8puIiWjLDO6l8dBxTcfnfeozM1WCT4aKHIINV/FKStodloTk4g==" saltValue="61VWb8ReexxM0Sp6YjZi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5" zoomScale="90" zoomScaleNormal="90" zoomScaleSheetLayoutView="100" workbookViewId="0">
      <selection activeCell="P47" sqref="P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25.18</v>
      </c>
      <c r="G47" s="12">
        <v>15.7</v>
      </c>
      <c r="H47" s="12">
        <v>11.59</v>
      </c>
      <c r="I47" s="12">
        <v>8.31</v>
      </c>
      <c r="J47" s="13">
        <v>8.0299999999999994</v>
      </c>
    </row>
    <row r="48" spans="2:10" ht="57.75" customHeight="1" x14ac:dyDescent="0.15">
      <c r="B48" s="14"/>
      <c r="C48" s="1141" t="s">
        <v>4</v>
      </c>
      <c r="D48" s="1141"/>
      <c r="E48" s="1142"/>
      <c r="F48" s="15">
        <v>7.37</v>
      </c>
      <c r="G48" s="16">
        <v>8</v>
      </c>
      <c r="H48" s="16">
        <v>2.81</v>
      </c>
      <c r="I48" s="16">
        <v>4.43</v>
      </c>
      <c r="J48" s="17">
        <v>5.81</v>
      </c>
    </row>
    <row r="49" spans="2:10" ht="57.75" customHeight="1" thickBot="1" x14ac:dyDescent="0.2">
      <c r="B49" s="18"/>
      <c r="C49" s="1143" t="s">
        <v>5</v>
      </c>
      <c r="D49" s="1143"/>
      <c r="E49" s="1144"/>
      <c r="F49" s="19">
        <v>7.54</v>
      </c>
      <c r="G49" s="20" t="s">
        <v>557</v>
      </c>
      <c r="H49" s="20" t="s">
        <v>558</v>
      </c>
      <c r="I49" s="20" t="s">
        <v>559</v>
      </c>
      <c r="J49" s="21">
        <v>0.77</v>
      </c>
    </row>
    <row r="50" spans="2:10" x14ac:dyDescent="0.15"/>
  </sheetData>
  <sheetProtection algorithmName="SHA-512" hashValue="YZbik779id4WmWz97KrM3qpxi7U80PYXD/upVH79L026Mf+lyNNqgM+EitId6dJqJUCDjNwvk7i2OrFTk3ADgQ==" saltValue="SHBk5en0n2ldU4qbTC9H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秀隆</cp:lastModifiedBy>
  <cp:lastPrinted>2024-03-12T07:28:36Z</cp:lastPrinted>
  <dcterms:created xsi:type="dcterms:W3CDTF">2024-02-05T00:10:41Z</dcterms:created>
  <dcterms:modified xsi:type="dcterms:W3CDTF">2024-03-19T02:45:59Z</dcterms:modified>
  <cp:category/>
</cp:coreProperties>
</file>