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総務部_財政課\○財政係\●財政状況資料集\R５年度\090306_令和４年度財政状況資料集の作成及び提出について（依頼）\02　県あて\"/>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<sst xmlns="http://schemas.openxmlformats.org/spreadsheetml/2006/main" count="1101" uniqueCount="601">
  <si>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</si>
  <si>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</si>
  <si>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</si>
  <si>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</si>
  <si>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</si>
  <si>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</si>
  <si>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</si>
  <si>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</si>
  <si>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</si>
  <si>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</si>
  <si>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</si>
  <si>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</si>
  <si>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</si>
  <si>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</si>
  <si>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</si>
  <si>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</si>
  <si>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</si>
  <si>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</si>
  <si>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</si>
  <si>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</si>
  <si>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</si>
  <si>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</si>
  <si>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</si>
  <si>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</si>
  <si>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</si>
  <si>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</si>
  <si>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</si>
  <si>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</si>
  <si>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</si>
  <si>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</si>
  <si>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</si>
  <si>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</si>
  <si>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</si>
  <si>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</si>
  <si>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</si>
  <si>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</si>
  <si>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</si>
  <si>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</si>
  <si>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</si>
  <si>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</si>
  <si>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</si>
  <si>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</si>
  <si>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</si>
  <si>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</si>
  <si>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</si>
  <si>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</si>
  <si>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</si>
  <si>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</si>
  <si>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</si>
  <si>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</si>
  <si>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</si>
  <si>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</si>
  <si>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</si>
  <si>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</si>
  <si>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</si>
  <si>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</si>
  <si>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</si>
  <si>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</si>
  <si>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</si>
  <si>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</si>
  <si>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</si>
  <si>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</si>
  <si>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</si>
  <si>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</si>
  <si>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</si>
  <si>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</si>
  <si>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</si>
  <si>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</si>
  <si>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</si>
  <si>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</si>
  <si>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</si>
  <si>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</si>
  <si>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</si>
  <si>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</si>
  <si>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</si>
  <si>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</si>
  <si>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</si>
  <si>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</si>
  <si>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</si>
  <si>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</si>
  <si>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</si>
  <si>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</si>
  <si>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</si>
  <si>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</si>
  <si>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</si>
  <si>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</si>
  <si>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</si>
  <si>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</si>
  <si>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</si>
  <si>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</si>
  <si>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</si>
  <si>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</si>
  <si>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</si>
  <si>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</si>
  <si>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</si>
  <si>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</si>
  <si>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</si>
  <si>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</si>
  <si>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</si>
  <si>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</si>
  <si>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</si>
  <si>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</si>
  <si>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</si>
  <si>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</si>
  <si>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</si>
  <si>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</si>
  <si>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</si>
  <si>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</si>
  <si>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</si>
  <si>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</si>
  <si>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</si>
  <si>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</si>
  <si>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</si>
  <si>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</si>
  <si>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</si>
  <si>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</si>
  <si>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</si>
  <si>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</si>
  <si>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</si>
  <si>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</si>
  <si>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</si>
  <si>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</si>
  <si>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</si>
  <si>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</si>
  <si>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</si>
  <si>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</si>
  <si>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</si>
  <si>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</si>
  <si>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</si>
  <si>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</si>
  <si>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</si>
  <si>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</si>
  <si>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</si>
  <si>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</si>
  <si>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</si>
  <si>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</si>
  <si>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</si>
  <si>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</si>
  <si>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</si>
  <si>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</si>
  <si>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</si>
  <si>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</si>
  <si>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</si>
  <si>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</si>
  <si>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</si>
  <si>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</si>
  <si>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</si>
  <si>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</si>
  <si>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</si>
  <si>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</si>
  <si>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</si>
  <si>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</si>
  <si>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</si>
  <si>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</si>
  <si>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</si>
  <si>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</si>
  <si>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</si>
  <si>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</si>
  <si>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</si>
  <si>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</si>
  <si>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</si>
  <si>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</si>
  <si>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</si>
  <si>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</si>
  <si>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</si>
  <si>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</si>
  <si>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</si>
  <si>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</si>
  <si>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</si>
  <si>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</si>
  <si>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</si>
  <si>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</si>
  <si>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</si>
  <si>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</si>
  <si>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</si>
  <si>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</si>
  <si>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</si>
  <si>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</si>
  <si>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</si>
  <si>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</si>
  <si>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</si>
  <si>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</si>
  <si>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</si>
  <si>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</si>
  <si>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</si>
  <si>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</si>
  <si>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</si>
  <si>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</si>
  <si>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</si>
  <si>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</si>
  <si>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</si>
  <si>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</si>
  <si>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</si>
  <si>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</si>
  <si>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</si>
  <si>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</si>
  <si>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</si>
  <si>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</si>
  <si>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</si>
  <si>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</si>
  <si>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</si>
  <si>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</si>
  <si>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</si>
  <si>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</si>
  <si>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</si>
  <si>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</si>
  <si>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</si>
  <si>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</si>
  <si>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</si>
  <si>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</si>
  <si>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</si>
  <si>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</si>
  <si>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</si>
  <si>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</si>
  <si>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</si>
  <si>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福島県喜多方市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</si>
  <si>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</si>
  <si>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</si>
  <si>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</si>
  <si>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</si>
  <si>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</si>
  <si>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</si>
  <si>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</si>
  <si>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</si>
  <si>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</si>
  <si>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</si>
  <si>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</si>
  <si>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</si>
  <si>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</si>
  <si>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</si>
  <si>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</si>
  <si>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</si>
  <si>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</si>
  <si>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</si>
  <si>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</si>
  <si>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</si>
  <si>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</si>
  <si>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</si>
  <si>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</si>
  <si>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</si>
  <si>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</si>
  <si>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</si>
  <si>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</si>
  <si>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</si>
  <si>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</si>
  <si>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</si>
  <si>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</si>
  <si>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</si>
  <si>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</si>
  <si>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</si>
  <si>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</si>
  <si>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</si>
  <si>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</si>
  <si>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</si>
  <si>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</si>
  <si>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</si>
  <si>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</si>
  <si>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</si>
  <si>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</si>
  <si>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</si>
  <si>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</si>
  <si>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</si>
  <si>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</si>
  <si>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</si>
  <si>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</si>
  <si>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</si>
  <si>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</si>
  <si>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</si>
  <si>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</si>
  <si>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</si>
  <si>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</si>
  <si>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</si>
  <si>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</si>
  <si>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</si>
  <si>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</si>
  <si>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</si>
  <si>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</si>
  <si>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</si>
  <si>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</si>
  <si>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</si>
  <si>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</si>
  <si>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</si>
  <si>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</si>
  <si>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</si>
  <si>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</si>
  <si>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</si>
  <si>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</si>
  <si>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</si>
  <si>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</si>
  <si>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</si>
  <si>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</si>
  <si>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</si>
  <si>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</si>
  <si>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</si>
  <si>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</si>
  <si>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</si>
  <si>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</si>
  <si>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</si>
  <si>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</si>
  <si>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</si>
  <si>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</si>
  <si>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</si>
  <si>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</si>
  <si>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</si>
  <si>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</si>
  <si>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</si>
  <si>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</si>
  <si>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</si>
  <si>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</si>
  <si>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</si>
  <si>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</si>
  <si>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</si>
  <si>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</si>
  <si>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</si>
  <si>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</si>
  <si>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</si>
  <si>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</si>
  <si>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</si>
  <si>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</si>
  <si>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</si>
  <si>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</si>
  <si>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</si>
  <si>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</si>
  <si>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</si>
  <si>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</si>
  <si>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</si>
  <si>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</si>
  <si>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</si>
  <si>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</si>
  <si>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</si>
  <si>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</si>
  <si>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</si>
  <si>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</si>
  <si>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</si>
  <si>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</si>
  <si>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</si>
  <si>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</si>
  <si>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</si>
  <si>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</si>
  <si>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</si>
  <si>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</si>
  <si>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</si>
  <si>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</si>
  <si>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</si>
  <si>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</si>
  <si>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</si>
  <si>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</si>
  <si>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</si>
  <si>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</si>
  <si>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</si>
  <si>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</si>
  <si>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</si>
  <si>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</si>
  <si>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</si>
  <si>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</si>
  <si>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</si>
  <si>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</si>
  <si>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</si>
  <si>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</si>
  <si>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</si>
  <si>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</si>
  <si>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</si>
  <si>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</si>
  <si>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</si>
  <si>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</si>
  <si>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</si>
  <si>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</si>
  <si>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</si>
  <si>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</si>
  <si>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福島県喜多方市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</si>
  <si>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</si>
  <si>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</si>
  <si>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</si>
  <si>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</si>
  <si>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</si>
  <si>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</si>
  <si>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</si>
  <si>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</si>
  <si>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</si>
  <si>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</si>
  <si>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</si>
  <si>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</si>
  <si>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</si>
  <si>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</si>
  <si>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</si>
  <si>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</si>
  <si>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</si>
  <si>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</si>
  <si>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</si>
  <si>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</si>
  <si>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</si>
  <si>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塩川駅西土地区画整理事業特別会計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</si>
  <si>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</si>
  <si>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</si>
  <si>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</si>
  <si>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</si>
  <si>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</si>
  <si>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</si>
  <si>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</si>
  <si>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</si>
  <si>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</si>
  <si>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</si>
  <si>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</si>
  <si>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</si>
  <si>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</si>
  <si>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</si>
  <si>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</si>
  <si>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</si>
  <si>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</si>
  <si>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</si>
  <si>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</si>
  <si>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</si>
  <si>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</si>
  <si>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</si>
  <si>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</si>
  <si>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</si>
  <si>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</si>
  <si>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</si>
  <si>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</si>
  <si>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</si>
  <si>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</si>
  <si>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</si>
  <si>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</si>
  <si>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</si>
  <si>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</si>
  <si>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</si>
  <si>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</si>
  <si>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</si>
  <si>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</si>
  <si>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</si>
  <si>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</si>
  <si>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</si>
  <si>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</si>
  <si>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</si>
  <si>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</si>
  <si>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</si>
  <si>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</si>
  <si>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</si>
  <si>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</si>
  <si>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</si>
  <si>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</si>
  <si>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</si>
  <si>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</si>
  <si>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</si>
  <si>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</si>
  <si>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</si>
  <si>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</si>
  <si>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</si>
  <si>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</si>
  <si>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</si>
  <si>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</si>
  <si>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</si>
  <si>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</si>
  <si>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</si>
  <si>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</si>
  <si>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</si>
  <si>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</si>
  <si>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</si>
  <si>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</si>
  <si>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</si>
  <si>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</si>
  <si>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</si>
  <si>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</si>
  <si>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</si>
  <si>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</si>
  <si>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</si>
  <si>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</si>
  <si>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</si>
  <si>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</si>
  <si>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</si>
  <si>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</si>
  <si>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</si>
  <si>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</si>
  <si>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</si>
  <si>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</si>
  <si>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</si>
  <si>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</si>
  <si>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</si>
  <si>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</si>
  <si>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</si>
  <si>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</si>
  <si>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</si>
  <si>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</si>
  <si>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</si>
  <si>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</si>
  <si>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</si>
  <si>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</si>
  <si>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</si>
  <si>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</si>
  <si>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</si>
  <si>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</si>
  <si>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</si>
  <si>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</si>
  <si>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</si>
  <si>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</si>
  <si>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</si>
  <si>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</si>
  <si>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</si>
  <si>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</si>
  <si>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</si>
  <si>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</si>
  <si>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</si>
  <si>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</si>
  <si>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</si>
  <si>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</si>
  <si>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</si>
  <si>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</si>
  <si>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</si>
  <si>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</si>
  <si>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</si>
  <si>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</si>
  <si>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</si>
  <si>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</si>
  <si>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</si>
  <si>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</si>
  <si>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</si>
  <si>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</si>
  <si>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</si>
  <si>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</si>
  <si>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</si>
  <si>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</si>
  <si>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</si>
  <si>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</si>
  <si>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</si>
  <si>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</si>
  <si>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</si>
  <si>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</si>
  <si>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</si>
  <si>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</si>
  <si>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</si>
  <si>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</si>
  <si>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</si>
  <si>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</si>
  <si>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</si>
  <si>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</si>
  <si>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</si>
  <si>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</si>
  <si>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</si>
  <si>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</si>
  <si>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</si>
  <si>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</si>
  <si>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</si>
  <si>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</si>
  <si>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</si>
  <si>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</si>
  <si>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</si>
  <si>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</si>
  <si>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</si>
  <si>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</si>
  <si>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</si>
  <si>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</si>
  <si>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</si>
  <si>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</si>
  <si>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</si>
  <si>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</si>
  <si>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</si>
  <si>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</si>
  <si>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2.34</t>
  </si>
  <si>
    <t>▲ 1.83</t>
  </si>
  <si>
    <t>▲ 4.01</t>
  </si>
  <si>
    <t>▲ 2.68</t>
  </si>
  <si>
    <t>水道事業会計</t>
  </si>
  <si>
    <t>一般会計</t>
  </si>
  <si>
    <t>工業団地造成事業特別会計</t>
  </si>
  <si>
    <t>下水道事業会計</t>
  </si>
  <si>
    <t>介護保険事業特別会計</t>
  </si>
  <si>
    <t>国民健康保険事業特別会計</t>
  </si>
  <si>
    <t>後期高齢者医療事業特別会計</t>
  </si>
  <si>
    <t>公有林整備事業特別会計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</si>
  <si>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</si>
  <si>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</si>
  <si>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</si>
  <si>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</si>
  <si>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</si>
  <si>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</si>
  <si>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</si>
  <si>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</si>
  <si>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国営会津北部農業水利事業基金</t>
    <rPh sb="0" eb="2">
      <t>コクエイ</t>
    </rPh>
    <rPh sb="2" eb="4">
      <t>アイズ</t>
    </rPh>
    <rPh sb="4" eb="6">
      <t>ホクブ</t>
    </rPh>
    <rPh sb="6" eb="10">
      <t>ノウギョウスイリ</t>
    </rPh>
    <rPh sb="10" eb="12">
      <t>ジギョウ</t>
    </rPh>
    <rPh sb="12" eb="14">
      <t>キキン</t>
    </rPh>
    <phoneticPr fontId="2"/>
  </si>
  <si>
    <t>過疎地域持続的発展特別事業基金</t>
    <rPh sb="0" eb="4">
      <t>カソチイキ</t>
    </rPh>
    <rPh sb="4" eb="7">
      <t>ジゾクテキ</t>
    </rPh>
    <rPh sb="7" eb="11">
      <t>ハッテントクベツ</t>
    </rPh>
    <rPh sb="11" eb="15">
      <t>ジギョウキキン</t>
    </rPh>
    <phoneticPr fontId="2"/>
  </si>
  <si>
    <t>職員退職手当基金</t>
    <rPh sb="0" eb="6">
      <t>ショクインタイショクテアテ</t>
    </rPh>
    <rPh sb="6" eb="8">
      <t>キキン</t>
    </rPh>
    <phoneticPr fontId="2"/>
  </si>
  <si>
    <t>ふるさとづくり基金</t>
    <rPh sb="7" eb="9">
      <t>キキン</t>
    </rPh>
    <phoneticPr fontId="2"/>
  </si>
  <si>
    <t>ふるさと創生事業基金</t>
    <rPh sb="4" eb="6">
      <t>ソウセイ</t>
    </rPh>
    <rPh sb="6" eb="8">
      <t>ジギョウ</t>
    </rPh>
    <rPh sb="8" eb="10">
      <t>キキン</t>
    </rPh>
    <phoneticPr fontId="2"/>
  </si>
  <si>
    <t>-</t>
    <phoneticPr fontId="2"/>
  </si>
  <si>
    <t>財団法人喜多方市体育協会</t>
    <phoneticPr fontId="2"/>
  </si>
  <si>
    <t>喜多方市ふるさと振興株式会社</t>
    <phoneticPr fontId="2"/>
  </si>
  <si>
    <t>喜多方地方土地開発公社</t>
    <phoneticPr fontId="2"/>
  </si>
  <si>
    <t>-</t>
    <phoneticPr fontId="2"/>
  </si>
  <si>
    <t>喜多方地方広域市町村圏組合</t>
    <rPh sb="0" eb="10">
      <t>キタカタチホウコウイキシチョウソン</t>
    </rPh>
    <rPh sb="10" eb="11">
      <t>ケン</t>
    </rPh>
    <rPh sb="11" eb="13">
      <t>クミアイ</t>
    </rPh>
    <phoneticPr fontId="2"/>
  </si>
  <si>
    <t>●一般会計</t>
    <rPh sb="1" eb="5">
      <t>イッパンカイケイ</t>
    </rPh>
    <phoneticPr fontId="2"/>
  </si>
  <si>
    <t>●喜多方プラザ特別会計</t>
    <rPh sb="1" eb="4">
      <t>キタカタ</t>
    </rPh>
    <rPh sb="7" eb="11">
      <t>トクベツカイケイ</t>
    </rPh>
    <phoneticPr fontId="2"/>
  </si>
  <si>
    <t>●介護保険事業特別会計</t>
    <rPh sb="1" eb="5">
      <t>カイゴホケン</t>
    </rPh>
    <rPh sb="5" eb="7">
      <t>ジギョウ</t>
    </rPh>
    <rPh sb="7" eb="11">
      <t>トクベツカイケイ</t>
    </rPh>
    <phoneticPr fontId="2"/>
  </si>
  <si>
    <t>福島県市町村総合事務組合</t>
    <rPh sb="0" eb="6">
      <t>フクシマケンシチョウソン</t>
    </rPh>
    <rPh sb="6" eb="12">
      <t>ソウゴウジムクミアイ</t>
    </rPh>
    <phoneticPr fontId="2"/>
  </si>
  <si>
    <t>●消防補償等特別会計</t>
    <rPh sb="1" eb="3">
      <t>ショウボウ</t>
    </rPh>
    <rPh sb="3" eb="5">
      <t>ホショウ</t>
    </rPh>
    <rPh sb="5" eb="6">
      <t>ナド</t>
    </rPh>
    <rPh sb="6" eb="8">
      <t>トクベツ</t>
    </rPh>
    <rPh sb="8" eb="10">
      <t>カイケイ</t>
    </rPh>
    <phoneticPr fontId="2"/>
  </si>
  <si>
    <t>●消防賞じゅつ金特別会計</t>
    <rPh sb="1" eb="3">
      <t>ショウボウ</t>
    </rPh>
    <rPh sb="3" eb="4">
      <t>ショウ</t>
    </rPh>
    <rPh sb="7" eb="8">
      <t>キン</t>
    </rPh>
    <rPh sb="8" eb="12">
      <t>トクベツカイケイ</t>
    </rPh>
    <phoneticPr fontId="2"/>
  </si>
  <si>
    <t>●非常勤職員公務災害補償特別会計</t>
    <rPh sb="1" eb="4">
      <t>ヒジョウキン</t>
    </rPh>
    <rPh sb="4" eb="16">
      <t>ショクインコウムサイガイホショウトクベツカイケイ</t>
    </rPh>
    <phoneticPr fontId="2"/>
  </si>
  <si>
    <t>●自治会管理特別会計</t>
    <rPh sb="1" eb="4">
      <t>ジチカイ</t>
    </rPh>
    <rPh sb="4" eb="6">
      <t>カンリ</t>
    </rPh>
    <rPh sb="6" eb="10">
      <t>トクベツカイケイ</t>
    </rPh>
    <phoneticPr fontId="2"/>
  </si>
  <si>
    <t>福島県後期高齢者医療連合</t>
    <rPh sb="0" eb="3">
      <t>フクシマケン</t>
    </rPh>
    <rPh sb="3" eb="8">
      <t>コウキコウレイシャ</t>
    </rPh>
    <rPh sb="8" eb="12">
      <t>イリョウレンゴウ</t>
    </rPh>
    <phoneticPr fontId="2"/>
  </si>
  <si>
    <t>●後期高齢者医療特別会計</t>
    <rPh sb="1" eb="12">
      <t>コウキコウレイシャイリョウトクベツカイケイ</t>
    </rPh>
    <phoneticPr fontId="2"/>
  </si>
  <si>
    <t>福島県市民交通災害共済組合</t>
    <rPh sb="0" eb="3">
      <t>フクシマケン</t>
    </rPh>
    <rPh sb="3" eb="13">
      <t>シミンコウツウサイガイキョウサイクミアイ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</si>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</sst>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6BE7-426D-BB68-B36E1EED8C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55681</c:v>
                </c:pt>
                <c:pt idx="1">
                  <c:v>58425</c:v>
                </c:pt>
                <c:pt idx="2">
                  <c:v>68867</c:v>
                </c:pt>
                <c:pt idx="3">
                  <c:v>82789</c:v>
                </c:pt>
                <c:pt idx="4">
                  <c:v>65647</c:v>
                </c:pt>
              </c:numCache>
            </c:numRef>
          </c:val>
          <c:smooth val="0"/>
          <c:extLst>
            <c:ext xmlns:c16="http://schemas.microsoft.com/office/drawing/2014/chart" uri="{C3380CC4-5D6E-409C-BE32-E72D297353CC}">
              <c16:uniqueId val="{00000001-6BE7-426D-BB68-B36E1EED8C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2.42</c:v>
                </c:pt>
                <c:pt idx="1">
                  <c:v>2.2799999999999998</c:v>
                </c:pt>
                <c:pt idx="2">
                  <c:v>2.72</c:v>
                </c:pt>
                <c:pt idx="3">
                  <c:v>4.78</c:v>
                </c:pt>
                <c:pt idx="4">
                  <c:v>4.53</c:v>
                </c:pt>
              </c:numCache>
            </c:numRef>
          </c:val>
          <c:extLst>
            <c:ext xmlns:c16="http://schemas.microsoft.com/office/drawing/2014/chart" uri="{C3380CC4-5D6E-409C-BE32-E72D297353CC}">
              <c16:uniqueId val="{00000000-7ACB-4461-8FF3-5D32753368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18.989999999999998</c:v>
                </c:pt>
                <c:pt idx="1">
                  <c:v>17.600000000000001</c:v>
                </c:pt>
                <c:pt idx="2">
                  <c:v>12.74</c:v>
                </c:pt>
                <c:pt idx="3">
                  <c:v>14.03</c:v>
                </c:pt>
                <c:pt idx="4">
                  <c:v>12.16</c:v>
                </c:pt>
              </c:numCache>
            </c:numRef>
          </c:val>
          <c:extLst>
            <c:ext xmlns:c16="http://schemas.microsoft.com/office/drawing/2014/chart" uri="{C3380CC4-5D6E-409C-BE32-E72D297353CC}">
              <c16:uniqueId val="{00000001-7ACB-4461-8FF3-5D32753368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-2.34</c:v>
                </c:pt>
                <c:pt idx="1">
                  <c:v>-1.83</c:v>
                </c:pt>
                <c:pt idx="2">
                  <c:v>-4.01</c:v>
                </c:pt>
                <c:pt idx="3">
                  <c:v>3.83</c:v>
                </c:pt>
                <c:pt idx="4">
                  <c:v>-2.68</c:v>
                </c:pt>
              </c:numCache>
            </c:numRef>
          </c:val>
          <c:smooth val="0"/>
          <c:extLst>
            <c:ext xmlns:c16="http://schemas.microsoft.com/office/drawing/2014/chart" uri="{C3380CC4-5D6E-409C-BE32-E72D297353CC}">
              <c16:uniqueId val="{00000002-7ACB-4461-8FF3-5D32753368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0.37</c:v>
                </c:pt>
                <c:pt idx="4">
                  <c:v>#N/A</c:v>
                </c:pt>
                <c:pt idx="5">
                  <c:v>0</c:v>
                </c:pt>
                <c:pt idx="6">
                  <c:v>#N/A</c:v>
                </c:pt>
                <c:pt idx="7">
                  <c:v>0</c:v>
                </c:pt>
                <c:pt idx="8">
                  <c:v>#N/A</c:v>
                </c:pt>
                <c:pt idx="9">
                  <c:v>0</c:v>
                </c:pt>
              </c:numCache>
            </c:numRef>
          </c:val>
          <c:extLst>
            <c:ext xmlns:c16="http://schemas.microsoft.com/office/drawing/2014/chart" uri="{C3380CC4-5D6E-409C-BE32-E72D297353CC}">
              <c16:uniqueId val="{00000000-3FEB-4250-9C38-E17FDC7BDD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EB-4250-9C38-E17FDC7BDD41}"/>
            </c:ext>
          </c:extLst>
        </c:ser>
        <c:ser>
          <c:idx val="2"/>
          <c:order val="2"/>
          <c:tx>
            <c:strRef>
              <c:f>データシート!$A$29</c:f>
              <c:strCache>
                <c:ptCount val="1"/>
                <c:pt idx="0">
                  <c:v>公有林整備事業特別会計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FEB-4250-9C38-E17FDC7BDD41}"/>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FEB-4250-9C38-E17FDC7BDD4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3.06</c:v>
                </c:pt>
                <c:pt idx="2">
                  <c:v>#N/A</c:v>
                </c:pt>
                <c:pt idx="3">
                  <c:v>2.37</c:v>
                </c:pt>
                <c:pt idx="4">
                  <c:v>#N/A</c:v>
                </c:pt>
                <c:pt idx="5">
                  <c:v>1.1200000000000001</c:v>
                </c:pt>
                <c:pt idx="6">
                  <c:v>#N/A</c:v>
                </c:pt>
                <c:pt idx="7">
                  <c:v>0.39</c:v>
                </c:pt>
                <c:pt idx="8">
                  <c:v>#N/A</c:v>
                </c:pt>
                <c:pt idx="9">
                  <c:v>0.42</c:v>
                </c:pt>
              </c:numCache>
            </c:numRef>
          </c:val>
          <c:extLst>
            <c:ext xmlns:c16="http://schemas.microsoft.com/office/drawing/2014/chart" uri="{C3380CC4-5D6E-409C-BE32-E72D297353CC}">
              <c16:uniqueId val="{00000004-3FEB-4250-9C38-E17FDC7BDD4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1.02</c:v>
                </c:pt>
                <c:pt idx="2">
                  <c:v>#N/A</c:v>
                </c:pt>
                <c:pt idx="3">
                  <c:v>0.89</c:v>
                </c:pt>
                <c:pt idx="4">
                  <c:v>#N/A</c:v>
                </c:pt>
                <c:pt idx="5">
                  <c:v>0.93</c:v>
                </c:pt>
                <c:pt idx="6">
                  <c:v>#N/A</c:v>
                </c:pt>
                <c:pt idx="7">
                  <c:v>1.51</c:v>
                </c:pt>
                <c:pt idx="8">
                  <c:v>#N/A</c:v>
                </c:pt>
                <c:pt idx="9">
                  <c:v>0.79</c:v>
                </c:pt>
              </c:numCache>
            </c:numRef>
          </c:val>
          <c:extLst>
            <c:ext xmlns:c16="http://schemas.microsoft.com/office/drawing/2014/chart" uri="{C3380CC4-5D6E-409C-BE32-E72D297353CC}">
              <c16:uniqueId val="{00000005-3FEB-4250-9C38-E17FDC7BDD4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0.52</c:v>
                </c:pt>
                <c:pt idx="6">
                  <c:v>#N/A</c:v>
                </c:pt>
                <c:pt idx="7">
                  <c:v>0.7</c:v>
                </c:pt>
                <c:pt idx="8">
                  <c:v>#N/A</c:v>
                </c:pt>
                <c:pt idx="9">
                  <c:v>0.9</c:v>
                </c:pt>
              </c:numCache>
            </c:numRef>
          </c:val>
          <c:extLst>
            <c:ext xmlns:c16="http://schemas.microsoft.com/office/drawing/2014/chart" uri="{C3380CC4-5D6E-409C-BE32-E72D297353CC}">
              <c16:uniqueId val="{00000006-3FEB-4250-9C38-E17FDC7BDD41}"/>
            </c:ext>
          </c:extLst>
        </c:ser>
        <c:ser>
          <c:idx val="7"/>
          <c:order val="7"/>
          <c:tx>
            <c:strRef>
              <c:f>データシート!$A$34</c:f>
              <c:strCache>
                <c:ptCount val="1"/>
                <c:pt idx="0">
                  <c:v>工業団地造成事業特別会計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1.29</c:v>
                </c:pt>
              </c:numCache>
            </c:numRef>
          </c:val>
          <c:extLst>
            <c:ext xmlns:c16="http://schemas.microsoft.com/office/drawing/2014/chart" uri="{C3380CC4-5D6E-409C-BE32-E72D297353CC}">
              <c16:uniqueId val="{00000007-3FEB-4250-9C38-E17FDC7BDD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2.41</c:v>
                </c:pt>
                <c:pt idx="2">
                  <c:v>#N/A</c:v>
                </c:pt>
                <c:pt idx="3">
                  <c:v>2.27</c:v>
                </c:pt>
                <c:pt idx="4">
                  <c:v>#N/A</c:v>
                </c:pt>
                <c:pt idx="5">
                  <c:v>2.71</c:v>
                </c:pt>
                <c:pt idx="6">
                  <c:v>#N/A</c:v>
                </c:pt>
                <c:pt idx="7">
                  <c:v>4.7699999999999996</c:v>
                </c:pt>
                <c:pt idx="8">
                  <c:v>#N/A</c:v>
                </c:pt>
                <c:pt idx="9">
                  <c:v>4.53</c:v>
                </c:pt>
              </c:numCache>
            </c:numRef>
          </c:val>
          <c:extLst>
            <c:ext xmlns:c16="http://schemas.microsoft.com/office/drawing/2014/chart" uri="{C3380CC4-5D6E-409C-BE32-E72D297353CC}">
              <c16:uniqueId val="{00000008-3FEB-4250-9C38-E17FDC7BDD4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5.08</c:v>
                </c:pt>
                <c:pt idx="2">
                  <c:v>#N/A</c:v>
                </c:pt>
                <c:pt idx="3">
                  <c:v>5.96</c:v>
                </c:pt>
                <c:pt idx="4">
                  <c:v>#N/A</c:v>
                </c:pt>
                <c:pt idx="5">
                  <c:v>7.16</c:v>
                </c:pt>
                <c:pt idx="6">
                  <c:v>#N/A</c:v>
                </c:pt>
                <c:pt idx="7">
                  <c:v>8.26</c:v>
                </c:pt>
                <c:pt idx="8">
                  <c:v>#N/A</c:v>
                </c:pt>
                <c:pt idx="9">
                  <c:v>8.59</c:v>
                </c:pt>
              </c:numCache>
            </c:numRef>
          </c:val>
          <c:extLst>
            <c:ext xmlns:c16="http://schemas.microsoft.com/office/drawing/2014/chart" uri="{C3380CC4-5D6E-409C-BE32-E72D297353CC}">
              <c16:uniqueId val="{00000009-3FEB-4250-9C38-E17FDC7BDD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2197</c:v>
                </c:pt>
                <c:pt idx="5">
                  <c:v>2215</c:v>
                </c:pt>
                <c:pt idx="8">
                  <c:v>2230</c:v>
                </c:pt>
                <c:pt idx="11">
                  <c:v>2237</c:v>
                </c:pt>
                <c:pt idx="14">
                  <c:v>2242</c:v>
                </c:pt>
              </c:numCache>
            </c:numRef>
          </c:val>
          <c:extLst>
            <c:ext xmlns:c16="http://schemas.microsoft.com/office/drawing/2014/chart" uri="{C3380CC4-5D6E-409C-BE32-E72D297353CC}">
              <c16:uniqueId val="{00000000-5D53-470A-90C9-641ACE82D9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53-470A-90C9-641ACE82D9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c:v>
                </c:pt>
                <c:pt idx="3">
                  <c:v>41</c:v>
                </c:pt>
                <c:pt idx="6">
                  <c:v>5</c:v>
                </c:pt>
                <c:pt idx="9">
                  <c:v>31</c:v>
                </c:pt>
                <c:pt idx="12">
                  <c:v>22</c:v>
                </c:pt>
              </c:numCache>
            </c:numRef>
          </c:val>
          <c:extLst>
            <c:ext xmlns:c16="http://schemas.microsoft.com/office/drawing/2014/chart" uri="{C3380CC4-5D6E-409C-BE32-E72D297353CC}">
              <c16:uniqueId val="{00000002-5D53-470A-90C9-641ACE82D9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132</c:v>
                </c:pt>
                <c:pt idx="3">
                  <c:v>151</c:v>
                </c:pt>
                <c:pt idx="6">
                  <c:v>175</c:v>
                </c:pt>
                <c:pt idx="9">
                  <c:v>148</c:v>
                </c:pt>
                <c:pt idx="12">
                  <c:v>191</c:v>
                </c:pt>
              </c:numCache>
            </c:numRef>
          </c:val>
          <c:extLst>
            <c:ext xmlns:c16="http://schemas.microsoft.com/office/drawing/2014/chart" uri="{C3380CC4-5D6E-409C-BE32-E72D297353CC}">
              <c16:uniqueId val="{00000003-5D53-470A-90C9-641ACE82D9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882</c:v>
                </c:pt>
                <c:pt idx="3">
                  <c:v>869</c:v>
                </c:pt>
                <c:pt idx="6">
                  <c:v>576</c:v>
                </c:pt>
                <c:pt idx="9">
                  <c:v>566</c:v>
                </c:pt>
                <c:pt idx="12">
                  <c:v>538</c:v>
                </c:pt>
              </c:numCache>
            </c:numRef>
          </c:val>
          <c:extLst>
            <c:ext xmlns:c16="http://schemas.microsoft.com/office/drawing/2014/chart" uri="{C3380CC4-5D6E-409C-BE32-E72D297353CC}">
              <c16:uniqueId val="{00000004-5D53-470A-90C9-641ACE82D9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53-470A-90C9-641ACE82D9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53-470A-90C9-641ACE82D9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2270</c:v>
                </c:pt>
                <c:pt idx="3">
                  <c:v>2227</c:v>
                </c:pt>
                <c:pt idx="6">
                  <c:v>2281</c:v>
                </c:pt>
                <c:pt idx="9">
                  <c:v>2350</c:v>
                </c:pt>
                <c:pt idx="12">
                  <c:v>2388</c:v>
                </c:pt>
              </c:numCache>
            </c:numRef>
          </c:val>
          <c:extLst>
            <c:ext xmlns:c16="http://schemas.microsoft.com/office/drawing/2014/chart" uri="{C3380CC4-5D6E-409C-BE32-E72D297353CC}">
              <c16:uniqueId val="{00000007-5D53-470A-90C9-641ACE82D9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1101</c:v>
                </c:pt>
                <c:pt idx="2">
                  <c:v>#N/A</c:v>
                </c:pt>
                <c:pt idx="3">
                  <c:v>#N/A</c:v>
                </c:pt>
                <c:pt idx="4">
                  <c:v>1073</c:v>
                </c:pt>
                <c:pt idx="5">
                  <c:v>#N/A</c:v>
                </c:pt>
                <c:pt idx="6">
                  <c:v>#N/A</c:v>
                </c:pt>
                <c:pt idx="7">
                  <c:v>807</c:v>
                </c:pt>
                <c:pt idx="8">
                  <c:v>#N/A</c:v>
                </c:pt>
                <c:pt idx="9">
                  <c:v>#N/A</c:v>
                </c:pt>
                <c:pt idx="10">
                  <c:v>858</c:v>
                </c:pt>
                <c:pt idx="11">
                  <c:v>#N/A</c:v>
                </c:pt>
                <c:pt idx="12">
                  <c:v>#N/A</c:v>
                </c:pt>
                <c:pt idx="13">
                  <c:v>897</c:v>
                </c:pt>
                <c:pt idx="14">
                  <c:v>#N/A</c:v>
                </c:pt>
              </c:numCache>
            </c:numRef>
          </c:val>
          <c:smooth val="0"/>
          <c:extLst>
            <c:ext xmlns:c16="http://schemas.microsoft.com/office/drawing/2014/chart" uri="{C3380CC4-5D6E-409C-BE32-E72D297353CC}">
              <c16:uniqueId val="{00000008-5D53-470A-90C9-641ACE82D9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26125</c:v>
                </c:pt>
                <c:pt idx="5">
                  <c:v>26665</c:v>
                </c:pt>
                <c:pt idx="8">
                  <c:v>26993</c:v>
                </c:pt>
                <c:pt idx="11">
                  <c:v>27047</c:v>
                </c:pt>
                <c:pt idx="14">
                  <c:v>25725</c:v>
                </c:pt>
              </c:numCache>
            </c:numRef>
          </c:val>
          <c:extLst>
            <c:ext xmlns:c16="http://schemas.microsoft.com/office/drawing/2014/chart" uri="{C3380CC4-5D6E-409C-BE32-E72D297353CC}">
              <c16:uniqueId val="{00000000-3077-4223-B2E1-49AE14AC2F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224</c:v>
                </c:pt>
                <c:pt idx="5">
                  <c:v>222</c:v>
                </c:pt>
                <c:pt idx="8">
                  <c:v>253</c:v>
                </c:pt>
                <c:pt idx="11">
                  <c:v>204</c:v>
                </c:pt>
                <c:pt idx="14">
                  <c:v>174</c:v>
                </c:pt>
              </c:numCache>
            </c:numRef>
          </c:val>
          <c:extLst>
            <c:ext xmlns:c16="http://schemas.microsoft.com/office/drawing/2014/chart" uri="{C3380CC4-5D6E-409C-BE32-E72D297353CC}">
              <c16:uniqueId val="{00000001-3077-4223-B2E1-49AE14AC2F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7904</c:v>
                </c:pt>
                <c:pt idx="5">
                  <c:v>7232</c:v>
                </c:pt>
                <c:pt idx="8">
                  <c:v>5919</c:v>
                </c:pt>
                <c:pt idx="11">
                  <c:v>5607</c:v>
                </c:pt>
                <c:pt idx="14">
                  <c:v>4620</c:v>
                </c:pt>
              </c:numCache>
            </c:numRef>
          </c:val>
          <c:extLst>
            <c:ext xmlns:c16="http://schemas.microsoft.com/office/drawing/2014/chart" uri="{C3380CC4-5D6E-409C-BE32-E72D297353CC}">
              <c16:uniqueId val="{00000002-3077-4223-B2E1-49AE14AC2F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77-4223-B2E1-49AE14AC2F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77-4223-B2E1-49AE14AC2F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77-4223-B2E1-49AE14AC2F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4291</c:v>
                </c:pt>
                <c:pt idx="3">
                  <c:v>4339</c:v>
                </c:pt>
                <c:pt idx="6">
                  <c:v>4188</c:v>
                </c:pt>
                <c:pt idx="9">
                  <c:v>4068</c:v>
                </c:pt>
                <c:pt idx="12">
                  <c:v>4001</c:v>
                </c:pt>
              </c:numCache>
            </c:numRef>
          </c:val>
          <c:extLst>
            <c:ext xmlns:c16="http://schemas.microsoft.com/office/drawing/2014/chart" uri="{C3380CC4-5D6E-409C-BE32-E72D297353CC}">
              <c16:uniqueId val="{00000006-3077-4223-B2E1-49AE14AC2F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1334</c:v>
                </c:pt>
                <c:pt idx="3">
                  <c:v>2299</c:v>
                </c:pt>
                <c:pt idx="6">
                  <c:v>2342</c:v>
                </c:pt>
                <c:pt idx="9">
                  <c:v>3098</c:v>
                </c:pt>
                <c:pt idx="12">
                  <c:v>2983</c:v>
                </c:pt>
              </c:numCache>
            </c:numRef>
          </c:val>
          <c:extLst>
            <c:ext xmlns:c16="http://schemas.microsoft.com/office/drawing/2014/chart" uri="{C3380CC4-5D6E-409C-BE32-E72D297353CC}">
              <c16:uniqueId val="{00000007-3077-4223-B2E1-49AE14AC2F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8947</c:v>
                </c:pt>
                <c:pt idx="3">
                  <c:v>8784</c:v>
                </c:pt>
                <c:pt idx="6">
                  <c:v>7450</c:v>
                </c:pt>
                <c:pt idx="9">
                  <c:v>6299</c:v>
                </c:pt>
                <c:pt idx="12">
                  <c:v>5212</c:v>
                </c:pt>
              </c:numCache>
            </c:numRef>
          </c:val>
          <c:extLst>
            <c:ext xmlns:c16="http://schemas.microsoft.com/office/drawing/2014/chart" uri="{C3380CC4-5D6E-409C-BE32-E72D297353CC}">
              <c16:uniqueId val="{00000008-3077-4223-B2E1-49AE14AC2F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22</c:v>
                </c:pt>
                <c:pt idx="3">
                  <c:v>17</c:v>
                </c:pt>
                <c:pt idx="6">
                  <c:v>13</c:v>
                </c:pt>
                <c:pt idx="9">
                  <c:v>8</c:v>
                </c:pt>
                <c:pt idx="12">
                  <c:v>6</c:v>
                </c:pt>
              </c:numCache>
            </c:numRef>
          </c:val>
          <c:extLst>
            <c:ext xmlns:c16="http://schemas.microsoft.com/office/drawing/2014/chart" uri="{C3380CC4-5D6E-409C-BE32-E72D297353CC}">
              <c16:uniqueId val="{00000009-3077-4223-B2E1-49AE14AC2F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26030</c:v>
                </c:pt>
                <c:pt idx="3">
                  <c:v>25515</c:v>
                </c:pt>
                <c:pt idx="6">
                  <c:v>25889</c:v>
                </c:pt>
                <c:pt idx="9">
                  <c:v>26664</c:v>
                </c:pt>
                <c:pt idx="12">
                  <c:v>26384</c:v>
                </c:pt>
              </c:numCache>
            </c:numRef>
          </c:val>
          <c:extLst>
            <c:ext xmlns:c16="http://schemas.microsoft.com/office/drawing/2014/chart" uri="{C3380CC4-5D6E-409C-BE32-E72D297353CC}">
              <c16:uniqueId val="{0000000A-3077-4223-B2E1-49AE14AC2F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6372</c:v>
                </c:pt>
                <c:pt idx="2">
                  <c:v>#N/A</c:v>
                </c:pt>
                <c:pt idx="3">
                  <c:v>#N/A</c:v>
                </c:pt>
                <c:pt idx="4">
                  <c:v>6836</c:v>
                </c:pt>
                <c:pt idx="5">
                  <c:v>#N/A</c:v>
                </c:pt>
                <c:pt idx="6">
                  <c:v>#N/A</c:v>
                </c:pt>
                <c:pt idx="7">
                  <c:v>6716</c:v>
                </c:pt>
                <c:pt idx="8">
                  <c:v>#N/A</c:v>
                </c:pt>
                <c:pt idx="9">
                  <c:v>#N/A</c:v>
                </c:pt>
                <c:pt idx="10">
                  <c:v>7279</c:v>
                </c:pt>
                <c:pt idx="11">
                  <c:v>#N/A</c:v>
                </c:pt>
                <c:pt idx="12">
                  <c:v>#N/A</c:v>
                </c:pt>
                <c:pt idx="13">
                  <c:v>8067</c:v>
                </c:pt>
                <c:pt idx="14">
                  <c:v>#N/A</c:v>
                </c:pt>
              </c:numCache>
            </c:numRef>
          </c:val>
          <c:smooth val="0"/>
          <c:extLst>
            <c:ext xmlns:c16="http://schemas.microsoft.com/office/drawing/2014/chart" uri="{C3380CC4-5D6E-409C-BE32-E72D297353CC}">
              <c16:uniqueId val="{0000000B-3077-4223-B2E1-49AE14AC2F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1963</c:v>
                </c:pt>
                <c:pt idx="1">
                  <c:v>2231</c:v>
                </c:pt>
                <c:pt idx="2">
                  <c:v>1877</c:v>
                </c:pt>
              </c:numCache>
            </c:numRef>
          </c:val>
          <c:extLst>
            <c:ext xmlns:c16="http://schemas.microsoft.com/office/drawing/2014/chart" uri="{C3380CC4-5D6E-409C-BE32-E72D297353CC}">
              <c16:uniqueId val="{00000000-4C6F-4610-9F9F-1717CD2209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2160</c:v>
                </c:pt>
                <c:pt idx="1">
                  <c:v>1470</c:v>
                </c:pt>
                <c:pt idx="2">
                  <c:v>850</c:v>
                </c:pt>
              </c:numCache>
            </c:numRef>
          </c:val>
          <c:extLst>
            <c:ext xmlns:c16="http://schemas.microsoft.com/office/drawing/2014/chart" uri="{C3380CC4-5D6E-409C-BE32-E72D297353CC}">
              <c16:uniqueId val="{00000001-4C6F-4610-9F9F-1717CD2209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1181</c:v>
                </c:pt>
                <c:pt idx="1">
                  <c:v>1385</c:v>
                </c:pt>
                <c:pt idx="2">
                  <c:v>1406</c:v>
                </c:pt>
              </c:numCache>
            </c:numRef>
          </c:val>
          <c:extLst>
            <c:ext xmlns:c16="http://schemas.microsoft.com/office/drawing/2014/chart" uri="{C3380CC4-5D6E-409C-BE32-E72D297353CC}">
              <c16:uniqueId val="{00000002-4C6F-4610-9F9F-1717CD2209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や債務負担行為に基づく支出額は、前年度と比較して減少したものの、道路整備事業等の公共事業のために発行した市債の元利償還金や、喜多方地方広域市町村圏組合が発行した地方債に充当したと認められる負担金において支出額が増加したことにより、元利償還金が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満期一括償還の地方債は存在しない。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将来負担比率の分子は、前年度と比べて増加している。</a:t>
          </a:r>
        </a:p>
        <a:p>
          <a:r>
            <a:rPr kumimoji="1" lang="ja-JP" altLang="en-US" sz="1400">
              <a:latin typeface="ＭＳ ゴシック" pitchFamily="49" charset="-128"/>
              <a:ea typeface="ＭＳ ゴシック" pitchFamily="49" charset="-128"/>
            </a:rPr>
            <a:t>　その主な要因は、繰出基準等の算定方法の変更による下水道事業の準元利償還金の算定方法の変更により、公営企業債等繰入見込額が前年度と比較して減少しているものの、財政調整基金および減債基金の減少によって、充当可能基金が減少したことや、臨時財政対策債償還費、公共下水道事業に係る地方債の減少により、基準財政需要額算入見込額が減少したことで、充当可能財源等が減少したことが挙げ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福島県喜多方市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会津北部農業水利事業基金への積立により、その他特定目的基金の残高は微増したものの、公債費の償還に充てるために減債基金を取り崩したことや、８月３日に発生した豪雨災害、ウクライナ情勢を起因とする物価高騰等の影響により財政調整基金を取り崩したことで、基金全体残高の合計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伴う税収の減等に対応できるよう、財政調整基金の適正な規模を維持していくとともに、今後増加していくことが見込まれる公共施設の維持管理や退職者の増に対応していくための特定目的基金の設置・活用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国営会津北部農業水利事業基金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：農業基盤整備や農業用排水路の維持管理等に係る農家の負担軽減および農業振興を図る事業を実施するため。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：デマンド交通の運行等、住民の日常的な移動のための交通手段の確保を図る事業等を実施するため。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国営会津北部農業水利事業基金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：国営会津北部地区土地改良事業負担金に要するため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百万円積み立てたことにより、前年度と比較して残高が増加した。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：デマンド交通の運行等、地域の公共交通の確保に係る経費に要するため、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百万円取崩したことにより前年度と比較して残高が減少した。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国営会津北部農業水利事業基金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：積立については、令和６年度～令和７年度に、およそ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百万円ずつ積み立てを行う。また、取崩については、令和８年度に国営会津北部地区土地改良事業負担金として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百万円の活用を予定しており、事業費負担金の一括償還を行う予定である。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過疎地域持続的発展特別事業基金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百万円の積立、令和７年度～令和９年度に毎年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百万円の積立、令和１０年度に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百万円の積立を見込んでいる。また、令和６年度に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百万円、令和７年度～令和１０年度に毎年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百万円を繰入れ、地域内交通の運行に係る事業等に充てるために活用する予定である。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令和４年度は、地方財政法第７条に基づき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百万円、一般寄附により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百万円等を積み立てたが、８月３日に発生した豪雨災害やウクライナ情勢を起因とする物価高騰への対応として、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百万円の繰入れを行ったため、前年度と比べて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適正な規模を維持していくとともに、今後見込まれる人口減少に伴う税収の減等や普通建設事業費の増加等による財源不足を調整するために活用していく。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令和４年度は、公債費の償還に充てるための繰入れを行ったため、残高は前年度に比べて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ひとづくり・交流拠点複合施設整備事業や都市再生整備計画事業（塩川駅周辺地区）等、市債を活用した大規模事業を実施する予定があり、償還額が増大していくことが見込まれるため、計画的に活用し償還に必要な財源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45,078
44,760
554.63
29,888,252
29,091,749
699,765
15,432,271
26,384,258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ポイントそれぞれ下回っている状況である。</a:t>
          </a:r>
        </a:p>
        <a:p>
          <a:r>
            <a:rPr kumimoji="1" lang="ja-JP" altLang="en-US" sz="1300">
              <a:latin typeface="ＭＳ Ｐゴシック" panose="020B0600070205080204" pitchFamily="50" charset="-128"/>
              <a:ea typeface="ＭＳ Ｐゴシック" panose="020B0600070205080204" pitchFamily="50" charset="-128"/>
            </a:rPr>
            <a:t>　地方税については、経済状況が新型コロナウイルス感染症の影響から徐々に回復傾向にあり、法人市民税において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％の増、入湯税において</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％の増となっている。また、地方税全体では、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今後も、徴収業務の強化に取り組むとともに、事務事業の効率化を図り、財政基盤の強化に努める。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97790</xdr:rowOff>
    </xdr:to>
    <xdr:cxnSp macro="">
      <xdr:nvCxnSpPr>
        <xdr:cNvPr id="67" name="直線コネクタ 66"/>
        <xdr:cNvCxnSpPr/>
      </xdr:nvCxnSpPr>
      <xdr:spPr>
        <a:xfrm>
          <a:off x="4114800" y="7298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97790</xdr:rowOff>
    </xdr:to>
    <xdr:cxnSp macro="">
      <xdr:nvCxnSpPr>
        <xdr:cNvPr id="70" name="直線コネクタ 69"/>
        <xdr:cNvCxnSpPr/>
      </xdr:nvCxnSpPr>
      <xdr:spPr>
        <a:xfrm>
          <a:off x="3225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97790</xdr:rowOff>
    </xdr:to>
    <xdr:cxnSp macro="">
      <xdr:nvCxnSpPr>
        <xdr:cNvPr id="73" name="直線コネクタ 72"/>
        <xdr:cNvCxnSpPr/>
      </xdr:nvCxnSpPr>
      <xdr:spPr>
        <a:xfrm>
          <a:off x="2336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97790</xdr:rowOff>
    </xdr:to>
    <xdr:cxnSp macro="">
      <xdr:nvCxnSpPr>
        <xdr:cNvPr id="76" name="直線コネクタ 75"/>
        <xdr:cNvCxnSpPr/>
      </xdr:nvCxnSpPr>
      <xdr:spPr>
        <a:xfrm>
          <a:off x="1447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6" name="楕円 85"/>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19067</xdr:rowOff>
    </xdr:from>
    <xdr:ext cx="762000" cy="259045"/>
    <xdr:sp macro="" textlink="">
      <xdr:nvSpPr>
        <xdr:cNvPr id="87" name="財政力該当値テキスト"/>
        <xdr:cNvSpPr txBox="1"/>
      </xdr:nvSpPr>
      <xdr:spPr>
        <a:xfrm>
          <a:off x="5041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4" name="楕円 93"/>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133367</xdr:rowOff>
    </xdr:from>
    <xdr:ext cx="762000" cy="259045"/>
    <xdr:sp macro="" textlink="">
      <xdr:nvSpPr>
        <xdr:cNvPr id="95" name="テキスト ボックス 94"/>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ポイントそれぞれ上回っており、前年度との比較でも</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ポイント増加している状況である。</a:t>
          </a:r>
        </a:p>
        <a:p>
          <a:r>
            <a:rPr kumimoji="1" lang="ja-JP" altLang="en-US" sz="1300">
              <a:latin typeface="ＭＳ Ｐゴシック" panose="020B0600070205080204" pitchFamily="50" charset="-128"/>
              <a:ea typeface="ＭＳ Ｐゴシック" panose="020B0600070205080204" pitchFamily="50" charset="-128"/>
            </a:rPr>
            <a:t>　増加した主な要因としては、歳入において臨時財政対策債等が大幅な減になるとともに、物価高騰の影響から光熱水費や業務委託料等の施設管理にかかる費用等の増により経常的な経費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今後は、社会保障経費の増に伴う扶助費の増加等により、数値の上昇が見込まれるため、公共施設使用料の適正化による歳入の確保、所要経費の精査による行政コストの削減を図る。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70213</xdr:rowOff>
    </xdr:from>
    <xdr:to>
      <xdr:col>23</xdr:col>
      <xdr:colOff>133350</xdr:colOff>
      <xdr:row>61</xdr:row>
      <xdr:rowOff>102144</xdr:rowOff>
    </xdr:to>
    <xdr:cxnSp macro="">
      <xdr:nvCxnSpPr>
        <xdr:cNvPr id="132" name="直線コネクタ 131"/>
        <xdr:cNvCxnSpPr/>
      </xdr:nvCxnSpPr>
      <xdr:spPr>
        <a:xfrm>
          <a:off x="4114800" y="10357213"/>
          <a:ext cx="8382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70213</xdr:rowOff>
    </xdr:from>
    <xdr:to>
      <xdr:col>19</xdr:col>
      <xdr:colOff>133350</xdr:colOff>
      <xdr:row>61</xdr:row>
      <xdr:rowOff>9072</xdr:rowOff>
    </xdr:to>
    <xdr:cxnSp macro="">
      <xdr:nvCxnSpPr>
        <xdr:cNvPr id="135" name="直線コネクタ 134"/>
        <xdr:cNvCxnSpPr/>
      </xdr:nvCxnSpPr>
      <xdr:spPr>
        <a:xfrm flipV="1">
          <a:off x="3225800" y="10357213"/>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9072</xdr:rowOff>
    </xdr:from>
    <xdr:to>
      <xdr:col>15</xdr:col>
      <xdr:colOff>82550</xdr:colOff>
      <xdr:row>61</xdr:row>
      <xdr:rowOff>84909</xdr:rowOff>
    </xdr:to>
    <xdr:cxnSp macro="">
      <xdr:nvCxnSpPr>
        <xdr:cNvPr id="138" name="直線コネクタ 137"/>
        <xdr:cNvCxnSpPr/>
      </xdr:nvCxnSpPr>
      <xdr:spPr>
        <a:xfrm flipV="1">
          <a:off x="2336800" y="1046752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159838</xdr:rowOff>
    </xdr:from>
    <xdr:to>
      <xdr:col>11</xdr:col>
      <xdr:colOff>31750</xdr:colOff>
      <xdr:row>61</xdr:row>
      <xdr:rowOff>84909</xdr:rowOff>
    </xdr:to>
    <xdr:cxnSp macro="">
      <xdr:nvCxnSpPr>
        <xdr:cNvPr id="141" name="直線コネクタ 140"/>
        <xdr:cNvCxnSpPr/>
      </xdr:nvCxnSpPr>
      <xdr:spPr>
        <a:xfrm>
          <a:off x="1447800" y="1044683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51344</xdr:rowOff>
    </xdr:from>
    <xdr:to>
      <xdr:col>23</xdr:col>
      <xdr:colOff>184150</xdr:colOff>
      <xdr:row>61</xdr:row>
      <xdr:rowOff>152944</xdr:rowOff>
    </xdr:to>
    <xdr:sp macro="" textlink="">
      <xdr:nvSpPr>
        <xdr:cNvPr id="151" name="楕円 150"/>
        <xdr:cNvSpPr/>
      </xdr:nvSpPr>
      <xdr:spPr>
        <a:xfrm>
          <a:off x="4902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23421</xdr:rowOff>
    </xdr:from>
    <xdr:ext cx="762000" cy="259045"/>
    <xdr:sp macro="" textlink="">
      <xdr:nvSpPr>
        <xdr:cNvPr id="152" name="財政構造の弾力性該当値テキスト"/>
        <xdr:cNvSpPr txBox="1"/>
      </xdr:nvSpPr>
      <xdr:spPr>
        <a:xfrm>
          <a:off x="5041900" y="1048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19413</xdr:rowOff>
    </xdr:from>
    <xdr:to>
      <xdr:col>19</xdr:col>
      <xdr:colOff>184150</xdr:colOff>
      <xdr:row>60</xdr:row>
      <xdr:rowOff>121013</xdr:rowOff>
    </xdr:to>
    <xdr:sp macro="" textlink="">
      <xdr:nvSpPr>
        <xdr:cNvPr id="153" name="楕円 152"/>
        <xdr:cNvSpPr/>
      </xdr:nvSpPr>
      <xdr:spPr>
        <a:xfrm>
          <a:off x="4064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105790</xdr:rowOff>
    </xdr:from>
    <xdr:ext cx="736600" cy="259045"/>
    <xdr:sp macro="" textlink="">
      <xdr:nvSpPr>
        <xdr:cNvPr id="154" name="テキスト ボックス 153"/>
        <xdr:cNvSpPr txBox="1"/>
      </xdr:nvSpPr>
      <xdr:spPr>
        <a:xfrm>
          <a:off x="3733800" y="1039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129722</xdr:rowOff>
    </xdr:from>
    <xdr:to>
      <xdr:col>15</xdr:col>
      <xdr:colOff>133350</xdr:colOff>
      <xdr:row>61</xdr:row>
      <xdr:rowOff>59872</xdr:rowOff>
    </xdr:to>
    <xdr:sp macro="" textlink="">
      <xdr:nvSpPr>
        <xdr:cNvPr id="155" name="楕円 154"/>
        <xdr:cNvSpPr/>
      </xdr:nvSpPr>
      <xdr:spPr>
        <a:xfrm>
          <a:off x="3175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44649</xdr:rowOff>
    </xdr:from>
    <xdr:ext cx="762000" cy="259045"/>
    <xdr:sp macro="" textlink="">
      <xdr:nvSpPr>
        <xdr:cNvPr id="156" name="テキスト ボックス 155"/>
        <xdr:cNvSpPr txBox="1"/>
      </xdr:nvSpPr>
      <xdr:spPr>
        <a:xfrm>
          <a:off x="2844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34109</xdr:rowOff>
    </xdr:from>
    <xdr:to>
      <xdr:col>11</xdr:col>
      <xdr:colOff>82550</xdr:colOff>
      <xdr:row>61</xdr:row>
      <xdr:rowOff>135709</xdr:rowOff>
    </xdr:to>
    <xdr:sp macro="" textlink="">
      <xdr:nvSpPr>
        <xdr:cNvPr id="157" name="楕円 156"/>
        <xdr:cNvSpPr/>
      </xdr:nvSpPr>
      <xdr:spPr>
        <a:xfrm>
          <a:off x="2286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120486</xdr:rowOff>
    </xdr:from>
    <xdr:ext cx="762000" cy="259045"/>
    <xdr:sp macro="" textlink="">
      <xdr:nvSpPr>
        <xdr:cNvPr id="158" name="テキスト ボックス 157"/>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109038</xdr:rowOff>
    </xdr:from>
    <xdr:to>
      <xdr:col>7</xdr:col>
      <xdr:colOff>31750</xdr:colOff>
      <xdr:row>61</xdr:row>
      <xdr:rowOff>39188</xdr:rowOff>
    </xdr:to>
    <xdr:sp macro="" textlink="">
      <xdr:nvSpPr>
        <xdr:cNvPr id="159" name="楕円 158"/>
        <xdr:cNvSpPr/>
      </xdr:nvSpPr>
      <xdr:spPr>
        <a:xfrm>
          <a:off x="1397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23965</xdr:rowOff>
    </xdr:from>
    <xdr:ext cx="762000" cy="259045"/>
    <xdr:sp macro="" textlink="">
      <xdr:nvSpPr>
        <xdr:cNvPr id="160" name="テキスト ボックス 159"/>
        <xdr:cNvSpPr txBox="1"/>
      </xdr:nvSpPr>
      <xdr:spPr>
        <a:xfrm>
          <a:off x="1066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6,805</a:t>
          </a:r>
          <a:r>
            <a:rPr kumimoji="1" lang="ja-JP" altLang="en-US" sz="1300">
              <a:latin typeface="ＭＳ Ｐゴシック" panose="020B0600070205080204" pitchFamily="50" charset="-128"/>
              <a:ea typeface="ＭＳ Ｐゴシック" panose="020B0600070205080204" pitchFamily="50" charset="-128"/>
            </a:rPr>
            <a:t>円、福島県平均を</a:t>
          </a:r>
          <a:r>
            <a:rPr kumimoji="1" lang="en-US" altLang="ja-JP" sz="1300">
              <a:latin typeface="ＭＳ Ｐゴシック" panose="020B0600070205080204" pitchFamily="50" charset="-128"/>
              <a:ea typeface="ＭＳ Ｐゴシック" panose="020B0600070205080204" pitchFamily="50" charset="-128"/>
            </a:rPr>
            <a:t>28,880</a:t>
          </a:r>
          <a:r>
            <a:rPr kumimoji="1" lang="ja-JP" altLang="en-US" sz="1300">
              <a:latin typeface="ＭＳ Ｐゴシック" panose="020B0600070205080204" pitchFamily="50" charset="-128"/>
              <a:ea typeface="ＭＳ Ｐゴシック" panose="020B0600070205080204" pitchFamily="50" charset="-128"/>
            </a:rPr>
            <a:t>円それぞれ上回っており、前年度と比較して</a:t>
          </a:r>
          <a:r>
            <a:rPr kumimoji="1" lang="en-US" altLang="ja-JP" sz="1300">
              <a:latin typeface="ＭＳ Ｐゴシック" panose="020B0600070205080204" pitchFamily="50" charset="-128"/>
              <a:ea typeface="ＭＳ Ｐゴシック" panose="020B0600070205080204" pitchFamily="50" charset="-128"/>
            </a:rPr>
            <a:t>1,459</a:t>
          </a:r>
          <a:r>
            <a:rPr kumimoji="1" lang="ja-JP" altLang="en-US" sz="1300">
              <a:latin typeface="ＭＳ Ｐゴシック" panose="020B0600070205080204" pitchFamily="50" charset="-128"/>
              <a:ea typeface="ＭＳ Ｐゴシック" panose="020B0600070205080204" pitchFamily="50" charset="-128"/>
            </a:rPr>
            <a:t>円増加している状況である。</a:t>
          </a:r>
        </a:p>
        <a:p>
          <a:r>
            <a:rPr kumimoji="1" lang="ja-JP" altLang="en-US" sz="1300">
              <a:latin typeface="ＭＳ Ｐゴシック" panose="020B0600070205080204" pitchFamily="50" charset="-128"/>
              <a:ea typeface="ＭＳ Ｐゴシック" panose="020B0600070205080204" pitchFamily="50" charset="-128"/>
            </a:rPr>
            <a:t>　人件費については、定年退職者の減により、退職手当に充てる経費が減少したことが要因で減少した。一方で、物件費については、物価高騰によって光熱水費や業務委託料等が増加したことにより、人口１人当たりの人件費・物件費等決算額は増加となっている。</a:t>
          </a:r>
        </a:p>
        <a:p>
          <a:r>
            <a:rPr kumimoji="1" lang="ja-JP" altLang="en-US" sz="1300">
              <a:latin typeface="ＭＳ Ｐゴシック" panose="020B0600070205080204" pitchFamily="50" charset="-128"/>
              <a:ea typeface="ＭＳ Ｐゴシック" panose="020B0600070205080204" pitchFamily="50" charset="-128"/>
            </a:rPr>
            <a:t>　今後は、各施設の老朽化により維持補修費の増加が見込まれるため、公共施設管理に位置づけた施設の適正化を計画的に行っていく必要がある。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61354</xdr:rowOff>
    </xdr:from>
    <xdr:to>
      <xdr:col>23</xdr:col>
      <xdr:colOff>133350</xdr:colOff>
      <xdr:row>82</xdr:row>
      <xdr:rowOff>63869</xdr:rowOff>
    </xdr:to>
    <xdr:cxnSp macro="">
      <xdr:nvCxnSpPr>
        <xdr:cNvPr id="196" name="直線コネクタ 195"/>
        <xdr:cNvCxnSpPr/>
      </xdr:nvCxnSpPr>
      <xdr:spPr>
        <a:xfrm>
          <a:off x="4114800" y="14120254"/>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49640</xdr:rowOff>
    </xdr:from>
    <xdr:to>
      <xdr:col>19</xdr:col>
      <xdr:colOff>133350</xdr:colOff>
      <xdr:row>82</xdr:row>
      <xdr:rowOff>61354</xdr:rowOff>
    </xdr:to>
    <xdr:cxnSp macro="">
      <xdr:nvCxnSpPr>
        <xdr:cNvPr id="199" name="直線コネクタ 198"/>
        <xdr:cNvCxnSpPr/>
      </xdr:nvCxnSpPr>
      <xdr:spPr>
        <a:xfrm>
          <a:off x="3225800" y="14108540"/>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165722</xdr:rowOff>
    </xdr:from>
    <xdr:to>
      <xdr:col>15</xdr:col>
      <xdr:colOff>82550</xdr:colOff>
      <xdr:row>82</xdr:row>
      <xdr:rowOff>49640</xdr:rowOff>
    </xdr:to>
    <xdr:cxnSp macro="">
      <xdr:nvCxnSpPr>
        <xdr:cNvPr id="202" name="直線コネクタ 201"/>
        <xdr:cNvCxnSpPr/>
      </xdr:nvCxnSpPr>
      <xdr:spPr>
        <a:xfrm>
          <a:off x="2336800" y="14053172"/>
          <a:ext cx="889000" cy="5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160359</xdr:rowOff>
    </xdr:from>
    <xdr:to>
      <xdr:col>11</xdr:col>
      <xdr:colOff>31750</xdr:colOff>
      <xdr:row>81</xdr:row>
      <xdr:rowOff>165722</xdr:rowOff>
    </xdr:to>
    <xdr:cxnSp macro="">
      <xdr:nvCxnSpPr>
        <xdr:cNvPr id="205" name="直線コネクタ 204"/>
        <xdr:cNvCxnSpPr/>
      </xdr:nvCxnSpPr>
      <xdr:spPr>
        <a:xfrm>
          <a:off x="1447800" y="14047809"/>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13069</xdr:rowOff>
    </xdr:from>
    <xdr:to>
      <xdr:col>23</xdr:col>
      <xdr:colOff>184150</xdr:colOff>
      <xdr:row>82</xdr:row>
      <xdr:rowOff>114669</xdr:rowOff>
    </xdr:to>
    <xdr:sp macro="" textlink="">
      <xdr:nvSpPr>
        <xdr:cNvPr id="215" name="楕円 214"/>
        <xdr:cNvSpPr/>
      </xdr:nvSpPr>
      <xdr:spPr>
        <a:xfrm>
          <a:off x="4902200" y="140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156596</xdr:rowOff>
    </xdr:from>
    <xdr:ext cx="762000" cy="259045"/>
    <xdr:sp macro="" textlink="">
      <xdr:nvSpPr>
        <xdr:cNvPr id="216" name="人件費・物件費等の状況該当値テキスト"/>
        <xdr:cNvSpPr txBox="1"/>
      </xdr:nvSpPr>
      <xdr:spPr>
        <a:xfrm>
          <a:off x="5041900" y="1404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10554</xdr:rowOff>
    </xdr:from>
    <xdr:to>
      <xdr:col>19</xdr:col>
      <xdr:colOff>184150</xdr:colOff>
      <xdr:row>82</xdr:row>
      <xdr:rowOff>112154</xdr:rowOff>
    </xdr:to>
    <xdr:sp macro="" textlink="">
      <xdr:nvSpPr>
        <xdr:cNvPr id="217" name="楕円 216"/>
        <xdr:cNvSpPr/>
      </xdr:nvSpPr>
      <xdr:spPr>
        <a:xfrm>
          <a:off x="4064000" y="1406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96931</xdr:rowOff>
    </xdr:from>
    <xdr:ext cx="736600" cy="259045"/>
    <xdr:sp macro="" textlink="">
      <xdr:nvSpPr>
        <xdr:cNvPr id="218" name="テキスト ボックス 217"/>
        <xdr:cNvSpPr txBox="1"/>
      </xdr:nvSpPr>
      <xdr:spPr>
        <a:xfrm>
          <a:off x="3733800" y="14155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170290</xdr:rowOff>
    </xdr:from>
    <xdr:to>
      <xdr:col>15</xdr:col>
      <xdr:colOff>133350</xdr:colOff>
      <xdr:row>82</xdr:row>
      <xdr:rowOff>100440</xdr:rowOff>
    </xdr:to>
    <xdr:sp macro="" textlink="">
      <xdr:nvSpPr>
        <xdr:cNvPr id="219" name="楕円 218"/>
        <xdr:cNvSpPr/>
      </xdr:nvSpPr>
      <xdr:spPr>
        <a:xfrm>
          <a:off x="3175000" y="140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85217</xdr:rowOff>
    </xdr:from>
    <xdr:ext cx="762000" cy="259045"/>
    <xdr:sp macro="" textlink="">
      <xdr:nvSpPr>
        <xdr:cNvPr id="220" name="テキスト ボックス 219"/>
        <xdr:cNvSpPr txBox="1"/>
      </xdr:nvSpPr>
      <xdr:spPr>
        <a:xfrm>
          <a:off x="2844800" y="1414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114922</xdr:rowOff>
    </xdr:from>
    <xdr:to>
      <xdr:col>11</xdr:col>
      <xdr:colOff>82550</xdr:colOff>
      <xdr:row>82</xdr:row>
      <xdr:rowOff>45072</xdr:rowOff>
    </xdr:to>
    <xdr:sp macro="" textlink="">
      <xdr:nvSpPr>
        <xdr:cNvPr id="221" name="楕円 220"/>
        <xdr:cNvSpPr/>
      </xdr:nvSpPr>
      <xdr:spPr>
        <a:xfrm>
          <a:off x="2286000" y="140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29849</xdr:rowOff>
    </xdr:from>
    <xdr:ext cx="762000" cy="259045"/>
    <xdr:sp macro="" textlink="">
      <xdr:nvSpPr>
        <xdr:cNvPr id="222" name="テキスト ボックス 221"/>
        <xdr:cNvSpPr txBox="1"/>
      </xdr:nvSpPr>
      <xdr:spPr>
        <a:xfrm>
          <a:off x="1955800" y="1408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109559</xdr:rowOff>
    </xdr:from>
    <xdr:to>
      <xdr:col>7</xdr:col>
      <xdr:colOff>31750</xdr:colOff>
      <xdr:row>82</xdr:row>
      <xdr:rowOff>39709</xdr:rowOff>
    </xdr:to>
    <xdr:sp macro="" textlink="">
      <xdr:nvSpPr>
        <xdr:cNvPr id="223" name="楕円 222"/>
        <xdr:cNvSpPr/>
      </xdr:nvSpPr>
      <xdr:spPr>
        <a:xfrm>
          <a:off x="1397000" y="139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24486</xdr:rowOff>
    </xdr:from>
    <xdr:ext cx="762000" cy="259045"/>
    <xdr:sp macro="" textlink="">
      <xdr:nvSpPr>
        <xdr:cNvPr id="224" name="テキスト ボックス 223"/>
        <xdr:cNvSpPr txBox="1"/>
      </xdr:nvSpPr>
      <xdr:spPr>
        <a:xfrm>
          <a:off x="1066800" y="140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ポイントそれぞれ上回っている状況である。</a:t>
          </a:r>
        </a:p>
        <a:p>
          <a:r>
            <a:rPr kumimoji="1" lang="ja-JP" altLang="en-US" sz="1300">
              <a:latin typeface="ＭＳ Ｐゴシック" panose="020B0600070205080204" pitchFamily="50" charset="-128"/>
              <a:ea typeface="ＭＳ Ｐゴシック" panose="020B0600070205080204" pitchFamily="50" charset="-128"/>
            </a:rPr>
            <a:t>　前年度と同ポイントとなったが、依然として全国的には高水準である。今後も国の制度に沿って、給与制度の適正化に努める。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89</xdr:row>
      <xdr:rowOff>29634</xdr:rowOff>
    </xdr:to>
    <xdr:cxnSp macro="">
      <xdr:nvCxnSpPr>
        <xdr:cNvPr id="258" name="直線コネクタ 257"/>
        <xdr:cNvCxnSpPr/>
      </xdr:nvCxnSpPr>
      <xdr:spPr>
        <a:xfrm>
          <a:off x="16179800" y="152886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89</xdr:row>
      <xdr:rowOff>43039</xdr:rowOff>
    </xdr:to>
    <xdr:cxnSp macro="">
      <xdr:nvCxnSpPr>
        <xdr:cNvPr id="261" name="直線コネクタ 260"/>
        <xdr:cNvCxnSpPr/>
      </xdr:nvCxnSpPr>
      <xdr:spPr>
        <a:xfrm flipV="1">
          <a:off x="15290800" y="152886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43039</xdr:rowOff>
    </xdr:to>
    <xdr:cxnSp macro="">
      <xdr:nvCxnSpPr>
        <xdr:cNvPr id="264" name="直線コネクタ 263"/>
        <xdr:cNvCxnSpPr/>
      </xdr:nvCxnSpPr>
      <xdr:spPr>
        <a:xfrm>
          <a:off x="14401800" y="152484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69850</xdr:rowOff>
    </xdr:to>
    <xdr:cxnSp macro="">
      <xdr:nvCxnSpPr>
        <xdr:cNvPr id="267" name="直線コネクタ 266"/>
        <xdr:cNvCxnSpPr/>
      </xdr:nvCxnSpPr>
      <xdr:spPr>
        <a:xfrm flipV="1">
          <a:off x="13512800" y="152484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7" name="楕円 276"/>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46161</xdr:rowOff>
    </xdr:from>
    <xdr:ext cx="762000" cy="259045"/>
    <xdr:sp macro="" textlink="">
      <xdr:nvSpPr>
        <xdr:cNvPr id="278" name="給与水準   （国との比較）該当値テキスト"/>
        <xdr:cNvSpPr txBox="1"/>
      </xdr:nvSpPr>
      <xdr:spPr>
        <a:xfrm>
          <a:off x="17106900" y="151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9" name="楕円 278"/>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80" name="テキスト ボックス 279"/>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163689</xdr:rowOff>
    </xdr:from>
    <xdr:to>
      <xdr:col>73</xdr:col>
      <xdr:colOff>44450</xdr:colOff>
      <xdr:row>89</xdr:row>
      <xdr:rowOff>93839</xdr:rowOff>
    </xdr:to>
    <xdr:sp macro="" textlink="">
      <xdr:nvSpPr>
        <xdr:cNvPr id="281" name="楕円 280"/>
        <xdr:cNvSpPr/>
      </xdr:nvSpPr>
      <xdr:spPr>
        <a:xfrm>
          <a:off x="15240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78616</xdr:rowOff>
    </xdr:from>
    <xdr:ext cx="762000" cy="259045"/>
    <xdr:sp macro="" textlink="">
      <xdr:nvSpPr>
        <xdr:cNvPr id="282" name="テキスト ボックス 281"/>
        <xdr:cNvSpPr txBox="1"/>
      </xdr:nvSpPr>
      <xdr:spPr>
        <a:xfrm>
          <a:off x="14909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3" name="楕円 282"/>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4" name="テキスト ボックス 283"/>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5" name="楕円 28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6" name="テキスト ボックス 285"/>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ポイント下回り、福島県平均を</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ポイント上回っている状況である。また、前年度と比較して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ポイント増加している状況である。</a:t>
          </a:r>
        </a:p>
        <a:p>
          <a:r>
            <a:rPr kumimoji="1" lang="ja-JP" altLang="en-US" sz="1300">
              <a:latin typeface="ＭＳ Ｐゴシック" panose="020B0600070205080204" pitchFamily="50" charset="-128"/>
              <a:ea typeface="ＭＳ Ｐゴシック" panose="020B0600070205080204" pitchFamily="50" charset="-128"/>
            </a:rPr>
            <a:t>　増加した要因には、人口減少等の影響が挙げられる。</a:t>
          </a:r>
        </a:p>
        <a:p>
          <a:r>
            <a:rPr kumimoji="1" lang="ja-JP" altLang="en-US" sz="1300">
              <a:latin typeface="ＭＳ Ｐゴシック" panose="020B0600070205080204" pitchFamily="50" charset="-128"/>
              <a:ea typeface="ＭＳ Ｐゴシック" panose="020B0600070205080204" pitchFamily="50" charset="-128"/>
            </a:rPr>
            <a:t>　今後は、定員適正化計画に則り、定員モデルや類似団体の職員数を勘案し、事務事業の効率化と組織機構の簡素合理化を図ることにより定員規模の適正化に努める。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123069</xdr:rowOff>
    </xdr:from>
    <xdr:to>
      <xdr:col>81</xdr:col>
      <xdr:colOff>44450</xdr:colOff>
      <xdr:row>60</xdr:row>
      <xdr:rowOff>157541</xdr:rowOff>
    </xdr:to>
    <xdr:cxnSp macro="">
      <xdr:nvCxnSpPr>
        <xdr:cNvPr id="323" name="直線コネクタ 322"/>
        <xdr:cNvCxnSpPr/>
      </xdr:nvCxnSpPr>
      <xdr:spPr>
        <a:xfrm>
          <a:off x="16179800" y="1041006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123069</xdr:rowOff>
    </xdr:to>
    <xdr:cxnSp macro="">
      <xdr:nvCxnSpPr>
        <xdr:cNvPr id="326" name="直線コネクタ 325"/>
        <xdr:cNvCxnSpPr/>
      </xdr:nvCxnSpPr>
      <xdr:spPr>
        <a:xfrm>
          <a:off x="15290800" y="1039513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94343</xdr:rowOff>
    </xdr:from>
    <xdr:to>
      <xdr:col>72</xdr:col>
      <xdr:colOff>203200</xdr:colOff>
      <xdr:row>60</xdr:row>
      <xdr:rowOff>108131</xdr:rowOff>
    </xdr:to>
    <xdr:cxnSp macro="">
      <xdr:nvCxnSpPr>
        <xdr:cNvPr id="329" name="直線コネクタ 328"/>
        <xdr:cNvCxnSpPr/>
      </xdr:nvCxnSpPr>
      <xdr:spPr>
        <a:xfrm>
          <a:off x="14401800" y="103813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74809</xdr:rowOff>
    </xdr:from>
    <xdr:to>
      <xdr:col>68</xdr:col>
      <xdr:colOff>152400</xdr:colOff>
      <xdr:row>60</xdr:row>
      <xdr:rowOff>94343</xdr:rowOff>
    </xdr:to>
    <xdr:cxnSp macro="">
      <xdr:nvCxnSpPr>
        <xdr:cNvPr id="332" name="直線コネクタ 331"/>
        <xdr:cNvCxnSpPr/>
      </xdr:nvCxnSpPr>
      <xdr:spPr>
        <a:xfrm>
          <a:off x="13512800" y="10361809"/>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42" name="楕円 341"/>
        <xdr:cNvSpPr/>
      </xdr:nvSpPr>
      <xdr:spPr>
        <a:xfrm>
          <a:off x="169672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123268</xdr:rowOff>
    </xdr:from>
    <xdr:ext cx="762000" cy="259045"/>
    <xdr:sp macro="" textlink="">
      <xdr:nvSpPr>
        <xdr:cNvPr id="343" name="定員管理の状況該当値テキスト"/>
        <xdr:cNvSpPr txBox="1"/>
      </xdr:nvSpPr>
      <xdr:spPr>
        <a:xfrm>
          <a:off x="17106900" y="1023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72269</xdr:rowOff>
    </xdr:from>
    <xdr:to>
      <xdr:col>77</xdr:col>
      <xdr:colOff>95250</xdr:colOff>
      <xdr:row>61</xdr:row>
      <xdr:rowOff>2419</xdr:rowOff>
    </xdr:to>
    <xdr:sp macro="" textlink="">
      <xdr:nvSpPr>
        <xdr:cNvPr id="344" name="楕円 343"/>
        <xdr:cNvSpPr/>
      </xdr:nvSpPr>
      <xdr:spPr>
        <a:xfrm>
          <a:off x="16129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12596</xdr:rowOff>
    </xdr:from>
    <xdr:ext cx="736600" cy="259045"/>
    <xdr:sp macro="" textlink="">
      <xdr:nvSpPr>
        <xdr:cNvPr id="345" name="テキスト ボックス 344"/>
        <xdr:cNvSpPr txBox="1"/>
      </xdr:nvSpPr>
      <xdr:spPr>
        <a:xfrm>
          <a:off x="15798800" y="10128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6" name="楕円 345"/>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169108</xdr:rowOff>
    </xdr:from>
    <xdr:ext cx="762000" cy="259045"/>
    <xdr:sp macro="" textlink="">
      <xdr:nvSpPr>
        <xdr:cNvPr id="347" name="テキスト ボックス 346"/>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48" name="楕円 347"/>
        <xdr:cNvSpPr/>
      </xdr:nvSpPr>
      <xdr:spPr>
        <a:xfrm>
          <a:off x="14351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155320</xdr:rowOff>
    </xdr:from>
    <xdr:ext cx="762000" cy="259045"/>
    <xdr:sp macro="" textlink="">
      <xdr:nvSpPr>
        <xdr:cNvPr id="349" name="テキスト ボックス 348"/>
        <xdr:cNvSpPr txBox="1"/>
      </xdr:nvSpPr>
      <xdr:spPr>
        <a:xfrm>
          <a:off x="14020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24009</xdr:rowOff>
    </xdr:from>
    <xdr:to>
      <xdr:col>64</xdr:col>
      <xdr:colOff>152400</xdr:colOff>
      <xdr:row>60</xdr:row>
      <xdr:rowOff>125609</xdr:rowOff>
    </xdr:to>
    <xdr:sp macro="" textlink="">
      <xdr:nvSpPr>
        <xdr:cNvPr id="350" name="楕円 349"/>
        <xdr:cNvSpPr/>
      </xdr:nvSpPr>
      <xdr:spPr>
        <a:xfrm>
          <a:off x="134620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135786</xdr:rowOff>
    </xdr:from>
    <xdr:ext cx="762000" cy="259045"/>
    <xdr:sp macro="" textlink="">
      <xdr:nvSpPr>
        <xdr:cNvPr id="351" name="テキスト ボックス 350"/>
        <xdr:cNvSpPr txBox="1"/>
      </xdr:nvSpPr>
      <xdr:spPr>
        <a:xfrm>
          <a:off x="13131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ポイント下回り、福島県平均を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ポイント上回っている状況である。また、前年度と比較して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ポイント減少している状況である。</a:t>
          </a:r>
        </a:p>
        <a:p>
          <a:r>
            <a:rPr kumimoji="1" lang="ja-JP" altLang="en-US" sz="1300">
              <a:latin typeface="ＭＳ Ｐゴシック" panose="020B0600070205080204" pitchFamily="50" charset="-128"/>
              <a:ea typeface="ＭＳ Ｐゴシック" panose="020B0600070205080204" pitchFamily="50" charset="-128"/>
            </a:rPr>
            <a:t>　３ヵ年平均では減少しているものの、単年度では一般会計における元利償還金の増加等により数値は上昇している。</a:t>
          </a:r>
        </a:p>
        <a:p>
          <a:r>
            <a:rPr kumimoji="1" lang="ja-JP" altLang="en-US" sz="1300">
              <a:latin typeface="ＭＳ Ｐゴシック" panose="020B0600070205080204" pitchFamily="50" charset="-128"/>
              <a:ea typeface="ＭＳ Ｐゴシック" panose="020B0600070205080204" pitchFamily="50" charset="-128"/>
            </a:rPr>
            <a:t>　今後も、地方債を活用した大規模事業の実施を予定していることから、新規発行の地方債の抑制、債務負担行為の新規設定などの必要性を十分に検討しながら財政の健全化に努める。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135149</xdr:rowOff>
    </xdr:from>
    <xdr:to>
      <xdr:col>81</xdr:col>
      <xdr:colOff>44450</xdr:colOff>
      <xdr:row>36</xdr:row>
      <xdr:rowOff>145203</xdr:rowOff>
    </xdr:to>
    <xdr:cxnSp macro="">
      <xdr:nvCxnSpPr>
        <xdr:cNvPr id="385" name="直線コネクタ 384"/>
        <xdr:cNvCxnSpPr/>
      </xdr:nvCxnSpPr>
      <xdr:spPr>
        <a:xfrm flipV="1">
          <a:off x="16179800" y="630734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145203</xdr:rowOff>
    </xdr:from>
    <xdr:to>
      <xdr:col>77</xdr:col>
      <xdr:colOff>44450</xdr:colOff>
      <xdr:row>36</xdr:row>
      <xdr:rowOff>159279</xdr:rowOff>
    </xdr:to>
    <xdr:cxnSp macro="">
      <xdr:nvCxnSpPr>
        <xdr:cNvPr id="388" name="直線コネクタ 387"/>
        <xdr:cNvCxnSpPr/>
      </xdr:nvCxnSpPr>
      <xdr:spPr>
        <a:xfrm flipV="1">
          <a:off x="15290800" y="631740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159279</xdr:rowOff>
    </xdr:from>
    <xdr:to>
      <xdr:col>72</xdr:col>
      <xdr:colOff>203200</xdr:colOff>
      <xdr:row>37</xdr:row>
      <xdr:rowOff>9948</xdr:rowOff>
    </xdr:to>
    <xdr:cxnSp macro="">
      <xdr:nvCxnSpPr>
        <xdr:cNvPr id="391" name="直線コネクタ 390"/>
        <xdr:cNvCxnSpPr/>
      </xdr:nvCxnSpPr>
      <xdr:spPr>
        <a:xfrm flipV="1">
          <a:off x="14401800" y="633147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9948</xdr:rowOff>
    </xdr:from>
    <xdr:to>
      <xdr:col>68</xdr:col>
      <xdr:colOff>152400</xdr:colOff>
      <xdr:row>37</xdr:row>
      <xdr:rowOff>9948</xdr:rowOff>
    </xdr:to>
    <xdr:cxnSp macro="">
      <xdr:nvCxnSpPr>
        <xdr:cNvPr id="394" name="直線コネクタ 393"/>
        <xdr:cNvCxnSpPr/>
      </xdr:nvCxnSpPr>
      <xdr:spPr>
        <a:xfrm>
          <a:off x="13512800" y="6353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84349</xdr:rowOff>
    </xdr:from>
    <xdr:to>
      <xdr:col>81</xdr:col>
      <xdr:colOff>95250</xdr:colOff>
      <xdr:row>37</xdr:row>
      <xdr:rowOff>14499</xdr:rowOff>
    </xdr:to>
    <xdr:sp macro="" textlink="">
      <xdr:nvSpPr>
        <xdr:cNvPr id="404" name="楕円 403"/>
        <xdr:cNvSpPr/>
      </xdr:nvSpPr>
      <xdr:spPr>
        <a:xfrm>
          <a:off x="169672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100876</xdr:rowOff>
    </xdr:from>
    <xdr:ext cx="762000" cy="259045"/>
    <xdr:sp macro="" textlink="">
      <xdr:nvSpPr>
        <xdr:cNvPr id="405" name="公債費負担の状況該当値テキスト"/>
        <xdr:cNvSpPr txBox="1"/>
      </xdr:nvSpPr>
      <xdr:spPr>
        <a:xfrm>
          <a:off x="17106900" y="610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94403</xdr:rowOff>
    </xdr:from>
    <xdr:to>
      <xdr:col>77</xdr:col>
      <xdr:colOff>95250</xdr:colOff>
      <xdr:row>37</xdr:row>
      <xdr:rowOff>24553</xdr:rowOff>
    </xdr:to>
    <xdr:sp macro="" textlink="">
      <xdr:nvSpPr>
        <xdr:cNvPr id="406" name="楕円 405"/>
        <xdr:cNvSpPr/>
      </xdr:nvSpPr>
      <xdr:spPr>
        <a:xfrm>
          <a:off x="16129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34730</xdr:rowOff>
    </xdr:from>
    <xdr:ext cx="736600" cy="259045"/>
    <xdr:sp macro="" textlink="">
      <xdr:nvSpPr>
        <xdr:cNvPr id="407" name="テキスト ボックス 406"/>
        <xdr:cNvSpPr txBox="1"/>
      </xdr:nvSpPr>
      <xdr:spPr>
        <a:xfrm>
          <a:off x="15798800" y="603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108479</xdr:rowOff>
    </xdr:from>
    <xdr:to>
      <xdr:col>73</xdr:col>
      <xdr:colOff>44450</xdr:colOff>
      <xdr:row>37</xdr:row>
      <xdr:rowOff>38629</xdr:rowOff>
    </xdr:to>
    <xdr:sp macro="" textlink="">
      <xdr:nvSpPr>
        <xdr:cNvPr id="408" name="楕円 407"/>
        <xdr:cNvSpPr/>
      </xdr:nvSpPr>
      <xdr:spPr>
        <a:xfrm>
          <a:off x="15240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48806</xdr:rowOff>
    </xdr:from>
    <xdr:ext cx="762000" cy="259045"/>
    <xdr:sp macro="" textlink="">
      <xdr:nvSpPr>
        <xdr:cNvPr id="409" name="テキスト ボックス 408"/>
        <xdr:cNvSpPr txBox="1"/>
      </xdr:nvSpPr>
      <xdr:spPr>
        <a:xfrm>
          <a:off x="14909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130598</xdr:rowOff>
    </xdr:from>
    <xdr:to>
      <xdr:col>68</xdr:col>
      <xdr:colOff>203200</xdr:colOff>
      <xdr:row>37</xdr:row>
      <xdr:rowOff>60748</xdr:rowOff>
    </xdr:to>
    <xdr:sp macro="" textlink="">
      <xdr:nvSpPr>
        <xdr:cNvPr id="410" name="楕円 409"/>
        <xdr:cNvSpPr/>
      </xdr:nvSpPr>
      <xdr:spPr>
        <a:xfrm>
          <a:off x="14351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70925</xdr:rowOff>
    </xdr:from>
    <xdr:ext cx="762000" cy="259045"/>
    <xdr:sp macro="" textlink="">
      <xdr:nvSpPr>
        <xdr:cNvPr id="411" name="テキスト ボックス 410"/>
        <xdr:cNvSpPr txBox="1"/>
      </xdr:nvSpPr>
      <xdr:spPr>
        <a:xfrm>
          <a:off x="14020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130598</xdr:rowOff>
    </xdr:from>
    <xdr:to>
      <xdr:col>64</xdr:col>
      <xdr:colOff>152400</xdr:colOff>
      <xdr:row>37</xdr:row>
      <xdr:rowOff>60748</xdr:rowOff>
    </xdr:to>
    <xdr:sp macro="" textlink="">
      <xdr:nvSpPr>
        <xdr:cNvPr id="412" name="楕円 411"/>
        <xdr:cNvSpPr/>
      </xdr:nvSpPr>
      <xdr:spPr>
        <a:xfrm>
          <a:off x="13462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70925</xdr:rowOff>
    </xdr:from>
    <xdr:ext cx="762000" cy="259045"/>
    <xdr:sp macro="" textlink="">
      <xdr:nvSpPr>
        <xdr:cNvPr id="413" name="テキスト ボックス 412"/>
        <xdr:cNvSpPr txBox="1"/>
      </xdr:nvSpPr>
      <xdr:spPr>
        <a:xfrm>
          <a:off x="13131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45.3</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ポイント増加している状況である。</a:t>
          </a:r>
        </a:p>
        <a:p>
          <a:r>
            <a:rPr kumimoji="1" lang="ja-JP" altLang="en-US" sz="1300">
              <a:latin typeface="ＭＳ Ｐゴシック" panose="020B0600070205080204" pitchFamily="50" charset="-128"/>
              <a:ea typeface="ＭＳ Ｐゴシック" panose="020B0600070205080204" pitchFamily="50" charset="-128"/>
            </a:rPr>
            <a:t>　増加した要因には、財政調整基金および減債基金の減に加え、臨時財政対策債、公共下水道事業に係る地方債の減により、基準財政需要額算入見込額が減少したことで、充当可能財源等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今後も、地方債を活用した大規模事業の実施を予定していることから、新規発行の地方債の抑制、債務負担行為の新規設定などの必要性を十分に検討しながら財政の健全化に努める。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148876</xdr:rowOff>
    </xdr:from>
    <xdr:to>
      <xdr:col>81</xdr:col>
      <xdr:colOff>44450</xdr:colOff>
      <xdr:row>17</xdr:row>
      <xdr:rowOff>25083</xdr:rowOff>
    </xdr:to>
    <xdr:cxnSp macro="">
      <xdr:nvCxnSpPr>
        <xdr:cNvPr id="443" name="直線コネクタ 442"/>
        <xdr:cNvCxnSpPr/>
      </xdr:nvCxnSpPr>
      <xdr:spPr>
        <a:xfrm>
          <a:off x="16179800" y="2892076"/>
          <a:ext cx="8382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134398</xdr:rowOff>
    </xdr:from>
    <xdr:to>
      <xdr:col>77</xdr:col>
      <xdr:colOff>44450</xdr:colOff>
      <xdr:row>16</xdr:row>
      <xdr:rowOff>148876</xdr:rowOff>
    </xdr:to>
    <xdr:cxnSp macro="">
      <xdr:nvCxnSpPr>
        <xdr:cNvPr id="446" name="直線コネクタ 445"/>
        <xdr:cNvCxnSpPr/>
      </xdr:nvCxnSpPr>
      <xdr:spPr>
        <a:xfrm>
          <a:off x="15290800" y="28775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134398</xdr:rowOff>
    </xdr:from>
    <xdr:to>
      <xdr:col>72</xdr:col>
      <xdr:colOff>203200</xdr:colOff>
      <xdr:row>16</xdr:row>
      <xdr:rowOff>147066</xdr:rowOff>
    </xdr:to>
    <xdr:cxnSp macro="">
      <xdr:nvCxnSpPr>
        <xdr:cNvPr id="449" name="直線コネクタ 448"/>
        <xdr:cNvCxnSpPr/>
      </xdr:nvCxnSpPr>
      <xdr:spPr>
        <a:xfrm flipV="1">
          <a:off x="14401800" y="2877598"/>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119920</xdr:rowOff>
    </xdr:from>
    <xdr:to>
      <xdr:col>68</xdr:col>
      <xdr:colOff>152400</xdr:colOff>
      <xdr:row>16</xdr:row>
      <xdr:rowOff>147066</xdr:rowOff>
    </xdr:to>
    <xdr:cxnSp macro="">
      <xdr:nvCxnSpPr>
        <xdr:cNvPr id="452" name="直線コネクタ 451"/>
        <xdr:cNvCxnSpPr/>
      </xdr:nvCxnSpPr>
      <xdr:spPr>
        <a:xfrm>
          <a:off x="13512800" y="286312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145733</xdr:rowOff>
    </xdr:from>
    <xdr:to>
      <xdr:col>81</xdr:col>
      <xdr:colOff>95250</xdr:colOff>
      <xdr:row>17</xdr:row>
      <xdr:rowOff>75883</xdr:rowOff>
    </xdr:to>
    <xdr:sp macro="" textlink="">
      <xdr:nvSpPr>
        <xdr:cNvPr id="462" name="楕円 461"/>
        <xdr:cNvSpPr/>
      </xdr:nvSpPr>
      <xdr:spPr>
        <a:xfrm>
          <a:off x="16967200" y="28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117810</xdr:rowOff>
    </xdr:from>
    <xdr:ext cx="762000" cy="259045"/>
    <xdr:sp macro="" textlink="">
      <xdr:nvSpPr>
        <xdr:cNvPr id="463" name="将来負担の状況該当値テキスト"/>
        <xdr:cNvSpPr txBox="1"/>
      </xdr:nvSpPr>
      <xdr:spPr>
        <a:xfrm>
          <a:off x="17106900" y="286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98076</xdr:rowOff>
    </xdr:from>
    <xdr:to>
      <xdr:col>77</xdr:col>
      <xdr:colOff>95250</xdr:colOff>
      <xdr:row>17</xdr:row>
      <xdr:rowOff>28226</xdr:rowOff>
    </xdr:to>
    <xdr:sp macro="" textlink="">
      <xdr:nvSpPr>
        <xdr:cNvPr id="464" name="楕円 463"/>
        <xdr:cNvSpPr/>
      </xdr:nvSpPr>
      <xdr:spPr>
        <a:xfrm>
          <a:off x="16129000" y="28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13003</xdr:rowOff>
    </xdr:from>
    <xdr:ext cx="736600" cy="259045"/>
    <xdr:sp macro="" textlink="">
      <xdr:nvSpPr>
        <xdr:cNvPr id="465" name="テキスト ボックス 464"/>
        <xdr:cNvSpPr txBox="1"/>
      </xdr:nvSpPr>
      <xdr:spPr>
        <a:xfrm>
          <a:off x="15798800" y="292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83598</xdr:rowOff>
    </xdr:from>
    <xdr:to>
      <xdr:col>73</xdr:col>
      <xdr:colOff>44450</xdr:colOff>
      <xdr:row>17</xdr:row>
      <xdr:rowOff>13748</xdr:rowOff>
    </xdr:to>
    <xdr:sp macro="" textlink="">
      <xdr:nvSpPr>
        <xdr:cNvPr id="466" name="楕円 465"/>
        <xdr:cNvSpPr/>
      </xdr:nvSpPr>
      <xdr:spPr>
        <a:xfrm>
          <a:off x="15240000" y="282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169975</xdr:rowOff>
    </xdr:from>
    <xdr:ext cx="762000" cy="259045"/>
    <xdr:sp macro="" textlink="">
      <xdr:nvSpPr>
        <xdr:cNvPr id="467" name="テキスト ボックス 466"/>
        <xdr:cNvSpPr txBox="1"/>
      </xdr:nvSpPr>
      <xdr:spPr>
        <a:xfrm>
          <a:off x="14909800" y="29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96266</xdr:rowOff>
    </xdr:from>
    <xdr:to>
      <xdr:col>68</xdr:col>
      <xdr:colOff>203200</xdr:colOff>
      <xdr:row>17</xdr:row>
      <xdr:rowOff>26416</xdr:rowOff>
    </xdr:to>
    <xdr:sp macro="" textlink="">
      <xdr:nvSpPr>
        <xdr:cNvPr id="468" name="楕円 467"/>
        <xdr:cNvSpPr/>
      </xdr:nvSpPr>
      <xdr:spPr>
        <a:xfrm>
          <a:off x="14351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11193</xdr:rowOff>
    </xdr:from>
    <xdr:ext cx="762000" cy="259045"/>
    <xdr:sp macro="" textlink="">
      <xdr:nvSpPr>
        <xdr:cNvPr id="469" name="テキスト ボックス 468"/>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69120</xdr:rowOff>
    </xdr:from>
    <xdr:to>
      <xdr:col>64</xdr:col>
      <xdr:colOff>152400</xdr:colOff>
      <xdr:row>16</xdr:row>
      <xdr:rowOff>170720</xdr:rowOff>
    </xdr:to>
    <xdr:sp macro="" textlink="">
      <xdr:nvSpPr>
        <xdr:cNvPr id="470" name="楕円 469"/>
        <xdr:cNvSpPr/>
      </xdr:nvSpPr>
      <xdr:spPr>
        <a:xfrm>
          <a:off x="13462000" y="281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155497</xdr:rowOff>
    </xdr:from>
    <xdr:ext cx="762000" cy="259045"/>
    <xdr:sp macro="" textlink="">
      <xdr:nvSpPr>
        <xdr:cNvPr id="471" name="テキスト ボックス 470"/>
        <xdr:cNvSpPr txBox="1"/>
      </xdr:nvSpPr>
      <xdr:spPr>
        <a:xfrm>
          <a:off x="13131800" y="28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45,078
44,760
554.63
29,888,252
29,091,749
699,765
15,432,271
26,384,258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ポイントそれぞれ上回っており、前年度と比較して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ポイント増加している状況である。</a:t>
          </a:r>
        </a:p>
        <a:p>
          <a:r>
            <a:rPr kumimoji="1" lang="ja-JP" altLang="en-US" sz="1200">
              <a:latin typeface="ＭＳ Ｐゴシック" panose="020B0600070205080204" pitchFamily="50" charset="-128"/>
              <a:ea typeface="ＭＳ Ｐゴシック" panose="020B0600070205080204" pitchFamily="50" charset="-128"/>
            </a:rPr>
            <a:t>　増加した要因には、普通交付税や臨時財政対策債等の減少が挙げられる。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今後も、多数の退職者が見込まれることから、退職手当基金への積立てなど計画的な対応を図るとともに、定年延長の状況を踏まえ、定員規模の適正化、事務事業の効率化により人件費の適正化を図る。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43180</xdr:rowOff>
    </xdr:to>
    <xdr:cxnSp macro="">
      <xdr:nvCxnSpPr>
        <xdr:cNvPr id="66" name="直線コネクタ 65"/>
        <xdr:cNvCxnSpPr/>
      </xdr:nvCxnSpPr>
      <xdr:spPr>
        <a:xfrm>
          <a:off x="3987800" y="6489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146050</xdr:rowOff>
    </xdr:from>
    <xdr:to>
      <xdr:col>19</xdr:col>
      <xdr:colOff>187325</xdr:colOff>
      <xdr:row>38</xdr:row>
      <xdr:rowOff>104140</xdr:rowOff>
    </xdr:to>
    <xdr:cxnSp macro="">
      <xdr:nvCxnSpPr>
        <xdr:cNvPr id="69" name="直線コネクタ 68"/>
        <xdr:cNvCxnSpPr/>
      </xdr:nvCxnSpPr>
      <xdr:spPr>
        <a:xfrm flipV="1">
          <a:off x="3098800" y="64897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104140</xdr:rowOff>
    </xdr:to>
    <xdr:cxnSp macro="">
      <xdr:nvCxnSpPr>
        <xdr:cNvPr id="72" name="直線コネクタ 71"/>
        <xdr:cNvCxnSpPr/>
      </xdr:nvCxnSpPr>
      <xdr:spPr>
        <a:xfrm>
          <a:off x="2209800" y="6504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37</xdr:row>
      <xdr:rowOff>161290</xdr:rowOff>
    </xdr:to>
    <xdr:cxnSp macro="">
      <xdr:nvCxnSpPr>
        <xdr:cNvPr id="75" name="直線コネクタ 74"/>
        <xdr:cNvCxnSpPr/>
      </xdr:nvCxnSpPr>
      <xdr:spPr>
        <a:xfrm>
          <a:off x="1320800" y="646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95250</xdr:rowOff>
    </xdr:from>
    <xdr:to>
      <xdr:col>20</xdr:col>
      <xdr:colOff>38100</xdr:colOff>
      <xdr:row>38</xdr:row>
      <xdr:rowOff>25400</xdr:rowOff>
    </xdr:to>
    <xdr:sp macro="" textlink="">
      <xdr:nvSpPr>
        <xdr:cNvPr id="87" name="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9" name="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90" name="テキスト ボックス 89"/>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ポイント、福島県平均を</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ポイントそれぞれ上回っており、前年度と比較すると</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ポイント増加している状況である。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大幅に増加した要因には　物価高騰によって光熱水費や業務委託料等が増加したことが挙げられる。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物件費は依然として全国的に高水準であり、今後も、各種事業費の増加が考えられるため、引き続き予算編成時における必要性の総点検等、徹底した経費削減に努める。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21</xdr:row>
      <xdr:rowOff>26307</xdr:rowOff>
    </xdr:to>
    <xdr:cxnSp macro="">
      <xdr:nvCxnSpPr>
        <xdr:cNvPr id="129" name="直線コネクタ 128"/>
        <xdr:cNvCxnSpPr/>
      </xdr:nvCxnSpPr>
      <xdr:spPr>
        <a:xfrm>
          <a:off x="15671800" y="34417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23586</xdr:rowOff>
    </xdr:to>
    <xdr:cxnSp macro="">
      <xdr:nvCxnSpPr>
        <xdr:cNvPr id="132" name="直線コネクタ 131"/>
        <xdr:cNvCxnSpPr/>
      </xdr:nvCxnSpPr>
      <xdr:spPr>
        <a:xfrm flipV="1">
          <a:off x="14782800" y="3441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23586</xdr:rowOff>
    </xdr:from>
    <xdr:to>
      <xdr:col>73</xdr:col>
      <xdr:colOff>180975</xdr:colOff>
      <xdr:row>20</xdr:row>
      <xdr:rowOff>23586</xdr:rowOff>
    </xdr:to>
    <xdr:cxnSp macro="">
      <xdr:nvCxnSpPr>
        <xdr:cNvPr id="135" name="直線コネクタ 134"/>
        <xdr:cNvCxnSpPr/>
      </xdr:nvCxnSpPr>
      <xdr:spPr>
        <a:xfrm>
          <a:off x="13893800" y="3452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151493</xdr:rowOff>
    </xdr:from>
    <xdr:to>
      <xdr:col>69</xdr:col>
      <xdr:colOff>92075</xdr:colOff>
      <xdr:row>20</xdr:row>
      <xdr:rowOff>23586</xdr:rowOff>
    </xdr:to>
    <xdr:cxnSp macro="">
      <xdr:nvCxnSpPr>
        <xdr:cNvPr id="138" name="直線コネクタ 137"/>
        <xdr:cNvCxnSpPr/>
      </xdr:nvCxnSpPr>
      <xdr:spPr>
        <a:xfrm>
          <a:off x="13004800" y="3409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146957</xdr:rowOff>
    </xdr:from>
    <xdr:to>
      <xdr:col>82</xdr:col>
      <xdr:colOff>158750</xdr:colOff>
      <xdr:row>21</xdr:row>
      <xdr:rowOff>77107</xdr:rowOff>
    </xdr:to>
    <xdr:sp macro="" textlink="">
      <xdr:nvSpPr>
        <xdr:cNvPr id="148" name="楕円 147"/>
        <xdr:cNvSpPr/>
      </xdr:nvSpPr>
      <xdr:spPr>
        <a:xfrm>
          <a:off x="164592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55534</xdr:rowOff>
    </xdr:from>
    <xdr:ext cx="762000" cy="259045"/>
    <xdr:sp macro="" textlink="">
      <xdr:nvSpPr>
        <xdr:cNvPr id="149" name="物件費該当値テキスト"/>
        <xdr:cNvSpPr txBox="1"/>
      </xdr:nvSpPr>
      <xdr:spPr>
        <a:xfrm>
          <a:off x="16598900" y="348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144236</xdr:rowOff>
    </xdr:from>
    <xdr:to>
      <xdr:col>74</xdr:col>
      <xdr:colOff>31750</xdr:colOff>
      <xdr:row>20</xdr:row>
      <xdr:rowOff>74386</xdr:rowOff>
    </xdr:to>
    <xdr:sp macro="" textlink="">
      <xdr:nvSpPr>
        <xdr:cNvPr id="152" name="楕円 151"/>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59163</xdr:rowOff>
    </xdr:from>
    <xdr:ext cx="762000" cy="259045"/>
    <xdr:sp macro="" textlink="">
      <xdr:nvSpPr>
        <xdr:cNvPr id="153" name="テキスト ボックス 152"/>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144236</xdr:rowOff>
    </xdr:from>
    <xdr:to>
      <xdr:col>69</xdr:col>
      <xdr:colOff>142875</xdr:colOff>
      <xdr:row>20</xdr:row>
      <xdr:rowOff>74386</xdr:rowOff>
    </xdr:to>
    <xdr:sp macro="" textlink="">
      <xdr:nvSpPr>
        <xdr:cNvPr id="154" name="楕円 153"/>
        <xdr:cNvSpPr/>
      </xdr:nvSpPr>
      <xdr:spPr>
        <a:xfrm>
          <a:off x="13843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59163</xdr:rowOff>
    </xdr:from>
    <xdr:ext cx="762000" cy="259045"/>
    <xdr:sp macro="" textlink="">
      <xdr:nvSpPr>
        <xdr:cNvPr id="155" name="テキスト ボックス 154"/>
        <xdr:cNvSpPr txBox="1"/>
      </xdr:nvSpPr>
      <xdr:spPr>
        <a:xfrm>
          <a:off x="13512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100693</xdr:rowOff>
    </xdr:from>
    <xdr:to>
      <xdr:col>65</xdr:col>
      <xdr:colOff>53975</xdr:colOff>
      <xdr:row>20</xdr:row>
      <xdr:rowOff>30843</xdr:rowOff>
    </xdr:to>
    <xdr:sp macro="" textlink="">
      <xdr:nvSpPr>
        <xdr:cNvPr id="156" name="楕円 155"/>
        <xdr:cNvSpPr/>
      </xdr:nvSpPr>
      <xdr:spPr>
        <a:xfrm>
          <a:off x="12954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15620</xdr:rowOff>
    </xdr:from>
    <xdr:ext cx="762000" cy="259045"/>
    <xdr:sp macro="" textlink="">
      <xdr:nvSpPr>
        <xdr:cNvPr id="157" name="テキスト ボックス 156"/>
        <xdr:cNvSpPr txBox="1"/>
      </xdr:nvSpPr>
      <xdr:spPr>
        <a:xfrm>
          <a:off x="12623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ポイント下回っており、福島県平均を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ポイント下回っている状況である。また、前年度と比較して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ポイント増加している状況である。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増加した要因には、普通交付税や臨時財政対策債等の減少が挙げられる。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今後、扶助費の伸長が見込まれることに加えて、地方交付税の減少も考えられるため、市独自の施策による扶助費については、妥当性を検討しながら経費の抑制に努める。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63500</xdr:rowOff>
    </xdr:to>
    <xdr:cxnSp macro="">
      <xdr:nvCxnSpPr>
        <xdr:cNvPr id="190" name="直線コネクタ 189"/>
        <xdr:cNvCxnSpPr/>
      </xdr:nvCxnSpPr>
      <xdr:spPr>
        <a:xfrm>
          <a:off x="3987800" y="961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88900</xdr:rowOff>
    </xdr:to>
    <xdr:cxnSp macro="">
      <xdr:nvCxnSpPr>
        <xdr:cNvPr id="193" name="直線コネクタ 192"/>
        <xdr:cNvCxnSpPr/>
      </xdr:nvCxnSpPr>
      <xdr:spPr>
        <a:xfrm flipV="1">
          <a:off x="3098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152400</xdr:rowOff>
    </xdr:to>
    <xdr:cxnSp macro="">
      <xdr:nvCxnSpPr>
        <xdr:cNvPr id="196" name="直線コネクタ 195"/>
        <xdr:cNvCxnSpPr/>
      </xdr:nvCxnSpPr>
      <xdr:spPr>
        <a:xfrm flipV="1">
          <a:off x="2209800" y="9690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152400</xdr:rowOff>
    </xdr:to>
    <xdr:cxnSp macro="">
      <xdr:nvCxnSpPr>
        <xdr:cNvPr id="199" name="直線コネクタ 198"/>
        <xdr:cNvCxnSpPr/>
      </xdr:nvCxnSpPr>
      <xdr:spPr>
        <a:xfrm>
          <a:off x="1320800" y="9601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9" name="楕円 208"/>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4" name="テキスト ボックス 21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5" name="楕円 214"/>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6" name="テキスト ボックス 215"/>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17" name="楕円 216"/>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60977</xdr:rowOff>
    </xdr:from>
    <xdr:ext cx="762000" cy="259045"/>
    <xdr:sp macro="" textlink="">
      <xdr:nvSpPr>
        <xdr:cNvPr id="218" name="テキスト ボックス 217"/>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ポイント下回っており、福島県平均とは同ポイントとなっている。また、前年度と比較して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ポイント増加となっている。</a:t>
          </a:r>
        </a:p>
        <a:p>
          <a:r>
            <a:rPr kumimoji="1" lang="ja-JP" altLang="en-US" sz="1200">
              <a:latin typeface="ＭＳ Ｐゴシック" panose="020B0600070205080204" pitchFamily="50" charset="-128"/>
              <a:ea typeface="ＭＳ Ｐゴシック" panose="020B0600070205080204" pitchFamily="50" charset="-128"/>
            </a:rPr>
            <a:t>　増加した要因としては、降雪量の減により、維持補修費が減少したものの、国民健康保険事業繰出金が増加したことが挙げられる。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今後は、施設の老朽化に伴い、維持補修費の増大なども見込まれることから、公共施設の適正な管理を図る必要がある。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96520</xdr:rowOff>
    </xdr:to>
    <xdr:cxnSp macro="">
      <xdr:nvCxnSpPr>
        <xdr:cNvPr id="251" name="直線コネクタ 250"/>
        <xdr:cNvCxnSpPr/>
      </xdr:nvCxnSpPr>
      <xdr:spPr>
        <a:xfrm>
          <a:off x="15671800" y="9629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27940</xdr:rowOff>
    </xdr:to>
    <xdr:cxnSp macro="">
      <xdr:nvCxnSpPr>
        <xdr:cNvPr id="254" name="直線コネクタ 253"/>
        <xdr:cNvCxnSpPr/>
      </xdr:nvCxnSpPr>
      <xdr:spPr>
        <a:xfrm>
          <a:off x="14782800" y="962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59</xdr:row>
      <xdr:rowOff>16510</xdr:rowOff>
    </xdr:to>
    <xdr:cxnSp macro="">
      <xdr:nvCxnSpPr>
        <xdr:cNvPr id="257" name="直線コネクタ 256"/>
        <xdr:cNvCxnSpPr/>
      </xdr:nvCxnSpPr>
      <xdr:spPr>
        <a:xfrm flipV="1">
          <a:off x="13893800" y="962914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16510</xdr:rowOff>
    </xdr:to>
    <xdr:cxnSp macro="">
      <xdr:nvCxnSpPr>
        <xdr:cNvPr id="260" name="直線コネクタ 259"/>
        <xdr:cNvCxnSpPr/>
      </xdr:nvCxnSpPr>
      <xdr:spPr>
        <a:xfrm>
          <a:off x="13004800" y="1011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2" name="楕円 271"/>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3" name="テキスト ボックス 272"/>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4" name="楕円 273"/>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5" name="テキスト ボックス 27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6" name="楕円 275"/>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7" name="テキスト ボックス 276"/>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8" name="楕円 277"/>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79" name="テキスト ボックス 278"/>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ポイントそれぞれ上回っており、前年度と比較して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ポイント増加している状況である。</a:t>
          </a:r>
        </a:p>
        <a:p>
          <a:r>
            <a:rPr kumimoji="1" lang="ja-JP" altLang="en-US" sz="1300">
              <a:latin typeface="ＭＳ Ｐゴシック" panose="020B0600070205080204" pitchFamily="50" charset="-128"/>
              <a:ea typeface="ＭＳ Ｐゴシック" panose="020B0600070205080204" pitchFamily="50" charset="-128"/>
            </a:rPr>
            <a:t>　増加した要因には、広域負担金の増加に加え、普通交付税や臨時財政対策債等の減少が挙げられる。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今後、市独自の補助金等についての見直しを図るなど、経費の縮減に努めていく。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120142</xdr:rowOff>
    </xdr:to>
    <xdr:cxnSp macro="">
      <xdr:nvCxnSpPr>
        <xdr:cNvPr id="309" name="直線コネクタ 308"/>
        <xdr:cNvCxnSpPr/>
      </xdr:nvCxnSpPr>
      <xdr:spPr>
        <a:xfrm>
          <a:off x="15671800" y="64089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97282</xdr:rowOff>
    </xdr:to>
    <xdr:cxnSp macro="">
      <xdr:nvCxnSpPr>
        <xdr:cNvPr id="312" name="直線コネクタ 311"/>
        <xdr:cNvCxnSpPr/>
      </xdr:nvCxnSpPr>
      <xdr:spPr>
        <a:xfrm flipV="1">
          <a:off x="14782800" y="64089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97282</xdr:rowOff>
    </xdr:to>
    <xdr:cxnSp macro="">
      <xdr:nvCxnSpPr>
        <xdr:cNvPr id="315" name="直線コネクタ 314"/>
        <xdr:cNvCxnSpPr/>
      </xdr:nvCxnSpPr>
      <xdr:spPr>
        <a:xfrm>
          <a:off x="13893800" y="62992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127000</xdr:rowOff>
    </xdr:to>
    <xdr:cxnSp macro="">
      <xdr:nvCxnSpPr>
        <xdr:cNvPr id="318" name="直線コネクタ 317"/>
        <xdr:cNvCxnSpPr/>
      </xdr:nvCxnSpPr>
      <xdr:spPr>
        <a:xfrm>
          <a:off x="13004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8" name="楕円 327"/>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9"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0" name="楕円 329"/>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1" name="テキスト ボックス 330"/>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32" name="楕円 331"/>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3" name="テキスト ボックス 332"/>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4" name="楕円 333"/>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5" name="テキスト ボックス 334"/>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6" name="楕円 335"/>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37" name="テキスト ボックス 336"/>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ポイント下回っており、福島県平均を</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ポイント上回っている。また、前年度と比較して</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前年度から増加した要因は、長期債に係る償還元金・利子の増加に加え、普通交付税の減少等が挙げられる。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今後も、一般会計等において地方債を財源として大規模事業を進める予定であるため、市債バランスを考慮しつつ当該年度の市債発行額を設定し、後年度の公債費負担の抑制を図る。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94615</xdr:rowOff>
    </xdr:from>
    <xdr:to>
      <xdr:col>24</xdr:col>
      <xdr:colOff>25400</xdr:colOff>
      <xdr:row>74</xdr:row>
      <xdr:rowOff>109855</xdr:rowOff>
    </xdr:to>
    <xdr:cxnSp macro="">
      <xdr:nvCxnSpPr>
        <xdr:cNvPr id="369" name="直線コネクタ 368"/>
        <xdr:cNvCxnSpPr/>
      </xdr:nvCxnSpPr>
      <xdr:spPr>
        <a:xfrm>
          <a:off x="3987800" y="1278191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94615</xdr:rowOff>
    </xdr:from>
    <xdr:to>
      <xdr:col>19</xdr:col>
      <xdr:colOff>187325</xdr:colOff>
      <xdr:row>74</xdr:row>
      <xdr:rowOff>96520</xdr:rowOff>
    </xdr:to>
    <xdr:cxnSp macro="">
      <xdr:nvCxnSpPr>
        <xdr:cNvPr id="372" name="直線コネクタ 371"/>
        <xdr:cNvCxnSpPr/>
      </xdr:nvCxnSpPr>
      <xdr:spPr>
        <a:xfrm flipV="1">
          <a:off x="3098800" y="127819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90805</xdr:rowOff>
    </xdr:from>
    <xdr:to>
      <xdr:col>15</xdr:col>
      <xdr:colOff>98425</xdr:colOff>
      <xdr:row>74</xdr:row>
      <xdr:rowOff>96520</xdr:rowOff>
    </xdr:to>
    <xdr:cxnSp macro="">
      <xdr:nvCxnSpPr>
        <xdr:cNvPr id="375" name="直線コネクタ 374"/>
        <xdr:cNvCxnSpPr/>
      </xdr:nvCxnSpPr>
      <xdr:spPr>
        <a:xfrm>
          <a:off x="2209800" y="12778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90805</xdr:rowOff>
    </xdr:from>
    <xdr:to>
      <xdr:col>11</xdr:col>
      <xdr:colOff>9525</xdr:colOff>
      <xdr:row>74</xdr:row>
      <xdr:rowOff>92710</xdr:rowOff>
    </xdr:to>
    <xdr:cxnSp macro="">
      <xdr:nvCxnSpPr>
        <xdr:cNvPr id="378" name="直線コネクタ 377"/>
        <xdr:cNvCxnSpPr/>
      </xdr:nvCxnSpPr>
      <xdr:spPr>
        <a:xfrm flipV="1">
          <a:off x="1320800" y="127781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59055</xdr:rowOff>
    </xdr:from>
    <xdr:to>
      <xdr:col>24</xdr:col>
      <xdr:colOff>76200</xdr:colOff>
      <xdr:row>74</xdr:row>
      <xdr:rowOff>160655</xdr:rowOff>
    </xdr:to>
    <xdr:sp macro="" textlink="">
      <xdr:nvSpPr>
        <xdr:cNvPr id="388" name="楕円 387"/>
        <xdr:cNvSpPr/>
      </xdr:nvSpPr>
      <xdr:spPr>
        <a:xfrm>
          <a:off x="4775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139082</xdr:rowOff>
    </xdr:from>
    <xdr:ext cx="762000" cy="259045"/>
    <xdr:sp macro="" textlink="">
      <xdr:nvSpPr>
        <xdr:cNvPr id="389" name="公債費該当値テキスト"/>
        <xdr:cNvSpPr txBox="1"/>
      </xdr:nvSpPr>
      <xdr:spPr>
        <a:xfrm>
          <a:off x="4914900" y="126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43815</xdr:rowOff>
    </xdr:from>
    <xdr:to>
      <xdr:col>20</xdr:col>
      <xdr:colOff>38100</xdr:colOff>
      <xdr:row>74</xdr:row>
      <xdr:rowOff>145415</xdr:rowOff>
    </xdr:to>
    <xdr:sp macro="" textlink="">
      <xdr:nvSpPr>
        <xdr:cNvPr id="390" name="楕円 389"/>
        <xdr:cNvSpPr/>
      </xdr:nvSpPr>
      <xdr:spPr>
        <a:xfrm>
          <a:off x="3937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155592</xdr:rowOff>
    </xdr:from>
    <xdr:ext cx="736600" cy="259045"/>
    <xdr:sp macro="" textlink="">
      <xdr:nvSpPr>
        <xdr:cNvPr id="391" name="テキスト ボックス 390"/>
        <xdr:cNvSpPr txBox="1"/>
      </xdr:nvSpPr>
      <xdr:spPr>
        <a:xfrm>
          <a:off x="3606800" y="12499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92" name="楕円 391"/>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93" name="テキスト ボックス 392"/>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40005</xdr:rowOff>
    </xdr:from>
    <xdr:to>
      <xdr:col>11</xdr:col>
      <xdr:colOff>60325</xdr:colOff>
      <xdr:row>74</xdr:row>
      <xdr:rowOff>141605</xdr:rowOff>
    </xdr:to>
    <xdr:sp macro="" textlink="">
      <xdr:nvSpPr>
        <xdr:cNvPr id="394" name="楕円 393"/>
        <xdr:cNvSpPr/>
      </xdr:nvSpPr>
      <xdr:spPr>
        <a:xfrm>
          <a:off x="2159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151782</xdr:rowOff>
    </xdr:from>
    <xdr:ext cx="762000" cy="259045"/>
    <xdr:sp macro="" textlink="">
      <xdr:nvSpPr>
        <xdr:cNvPr id="395" name="テキスト ボックス 394"/>
        <xdr:cNvSpPr txBox="1"/>
      </xdr:nvSpPr>
      <xdr:spPr>
        <a:xfrm>
          <a:off x="1828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41910</xdr:rowOff>
    </xdr:from>
    <xdr:to>
      <xdr:col>6</xdr:col>
      <xdr:colOff>171450</xdr:colOff>
      <xdr:row>74</xdr:row>
      <xdr:rowOff>143510</xdr:rowOff>
    </xdr:to>
    <xdr:sp macro="" textlink="">
      <xdr:nvSpPr>
        <xdr:cNvPr id="396" name="楕円 395"/>
        <xdr:cNvSpPr/>
      </xdr:nvSpPr>
      <xdr:spPr>
        <a:xfrm>
          <a:off x="1270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153687</xdr:rowOff>
    </xdr:from>
    <xdr:ext cx="762000" cy="259045"/>
    <xdr:sp macro="" textlink="">
      <xdr:nvSpPr>
        <xdr:cNvPr id="397" name="テキスト ボックス 396"/>
        <xdr:cNvSpPr txBox="1"/>
      </xdr:nvSpPr>
      <xdr:spPr>
        <a:xfrm>
          <a:off x="939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10.4</a:t>
          </a:r>
          <a:r>
            <a:rPr kumimoji="1" lang="ja-JP" altLang="en-US" sz="1200">
              <a:latin typeface="ＭＳ Ｐゴシック" panose="020B0600070205080204" pitchFamily="50" charset="-128"/>
              <a:ea typeface="ＭＳ Ｐゴシック" panose="020B0600070205080204" pitchFamily="50" charset="-128"/>
            </a:rPr>
            <a:t>ポイント、福島県平均をそれぞれ</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ポイント上回っている。また、前年度と比較して</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ポイント増加している状況である。</a:t>
          </a:r>
        </a:p>
        <a:p>
          <a:r>
            <a:rPr kumimoji="1" lang="ja-JP" altLang="en-US" sz="1200">
              <a:latin typeface="ＭＳ Ｐゴシック" panose="020B0600070205080204" pitchFamily="50" charset="-128"/>
              <a:ea typeface="ＭＳ Ｐゴシック" panose="020B0600070205080204" pitchFamily="50" charset="-128"/>
            </a:rPr>
            <a:t>　増加した要因には、物件費、補助費等が増加したことが挙げられる。</a:t>
          </a:r>
        </a:p>
        <a:p>
          <a:r>
            <a:rPr kumimoji="1" lang="ja-JP" altLang="en-US" sz="1200">
              <a:latin typeface="ＭＳ Ｐゴシック" panose="020B0600070205080204" pitchFamily="50" charset="-128"/>
              <a:ea typeface="ＭＳ Ｐゴシック" panose="020B0600070205080204" pitchFamily="50" charset="-128"/>
            </a:rPr>
            <a:t>　今後は、事務事業の効率化、組織機構の簡素合理化を図るとともに、事業について必要性の総点検を行い、経費の抑制を図っていく。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79</xdr:row>
      <xdr:rowOff>97282</xdr:rowOff>
    </xdr:to>
    <xdr:cxnSp macro="">
      <xdr:nvCxnSpPr>
        <xdr:cNvPr id="428" name="直線コネクタ 427"/>
        <xdr:cNvCxnSpPr/>
      </xdr:nvCxnSpPr>
      <xdr:spPr>
        <a:xfrm>
          <a:off x="15671800" y="13408661"/>
          <a:ext cx="8382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79</xdr:row>
      <xdr:rowOff>5842</xdr:rowOff>
    </xdr:to>
    <xdr:cxnSp macro="">
      <xdr:nvCxnSpPr>
        <xdr:cNvPr id="431" name="直線コネクタ 430"/>
        <xdr:cNvCxnSpPr/>
      </xdr:nvCxnSpPr>
      <xdr:spPr>
        <a:xfrm flipV="1">
          <a:off x="14782800" y="13408661"/>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120142</xdr:rowOff>
    </xdr:to>
    <xdr:cxnSp macro="">
      <xdr:nvCxnSpPr>
        <xdr:cNvPr id="434" name="直線コネクタ 433"/>
        <xdr:cNvCxnSpPr/>
      </xdr:nvCxnSpPr>
      <xdr:spPr>
        <a:xfrm flipV="1">
          <a:off x="13893800" y="135503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159004</xdr:rowOff>
    </xdr:from>
    <xdr:to>
      <xdr:col>69</xdr:col>
      <xdr:colOff>92075</xdr:colOff>
      <xdr:row>79</xdr:row>
      <xdr:rowOff>120142</xdr:rowOff>
    </xdr:to>
    <xdr:cxnSp macro="">
      <xdr:nvCxnSpPr>
        <xdr:cNvPr id="437" name="直線コネクタ 436"/>
        <xdr:cNvCxnSpPr/>
      </xdr:nvCxnSpPr>
      <xdr:spPr>
        <a:xfrm>
          <a:off x="13004800" y="135321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46482</xdr:rowOff>
    </xdr:from>
    <xdr:to>
      <xdr:col>82</xdr:col>
      <xdr:colOff>158750</xdr:colOff>
      <xdr:row>79</xdr:row>
      <xdr:rowOff>148082</xdr:rowOff>
    </xdr:to>
    <xdr:sp macro="" textlink="">
      <xdr:nvSpPr>
        <xdr:cNvPr id="447" name="楕円 446"/>
        <xdr:cNvSpPr/>
      </xdr:nvSpPr>
      <xdr:spPr>
        <a:xfrm>
          <a:off x="16459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126509</xdr:rowOff>
    </xdr:from>
    <xdr:ext cx="762000" cy="259045"/>
    <xdr:sp macro="" textlink="">
      <xdr:nvSpPr>
        <xdr:cNvPr id="448" name="公債費以外該当値テキスト"/>
        <xdr:cNvSpPr txBox="1"/>
      </xdr:nvSpPr>
      <xdr:spPr>
        <a:xfrm>
          <a:off x="16598900" y="1349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9" name="楕円 448"/>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0" name="テキスト ボックス 449"/>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1" name="楕円 450"/>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2" name="テキスト ボックス 451"/>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69342</xdr:rowOff>
    </xdr:from>
    <xdr:to>
      <xdr:col>69</xdr:col>
      <xdr:colOff>142875</xdr:colOff>
      <xdr:row>79</xdr:row>
      <xdr:rowOff>170942</xdr:rowOff>
    </xdr:to>
    <xdr:sp macro="" textlink="">
      <xdr:nvSpPr>
        <xdr:cNvPr id="453" name="楕円 452"/>
        <xdr:cNvSpPr/>
      </xdr:nvSpPr>
      <xdr:spPr>
        <a:xfrm>
          <a:off x="13843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155719</xdr:rowOff>
    </xdr:from>
    <xdr:ext cx="762000" cy="259045"/>
    <xdr:sp macro="" textlink="">
      <xdr:nvSpPr>
        <xdr:cNvPr id="454" name="テキスト ボックス 453"/>
        <xdr:cNvSpPr txBox="1"/>
      </xdr:nvSpPr>
      <xdr:spPr>
        <a:xfrm>
          <a:off x="13512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108204</xdr:rowOff>
    </xdr:from>
    <xdr:to>
      <xdr:col>65</xdr:col>
      <xdr:colOff>53975</xdr:colOff>
      <xdr:row>79</xdr:row>
      <xdr:rowOff>38354</xdr:rowOff>
    </xdr:to>
    <xdr:sp macro="" textlink="">
      <xdr:nvSpPr>
        <xdr:cNvPr id="455" name="楕円 454"/>
        <xdr:cNvSpPr/>
      </xdr:nvSpPr>
      <xdr:spPr>
        <a:xfrm>
          <a:off x="12954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23131</xdr:rowOff>
    </xdr:from>
    <xdr:ext cx="762000" cy="259045"/>
    <xdr:sp macro="" textlink="">
      <xdr:nvSpPr>
        <xdr:cNvPr id="456" name="テキスト ボックス 455"/>
        <xdr:cNvSpPr txBox="1"/>
      </xdr:nvSpPr>
      <xdr:spPr>
        <a:xfrm>
          <a:off x="12623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49331</xdr:rowOff>
    </xdr:from>
    <xdr:to>
      <xdr:col>29</xdr:col>
      <xdr:colOff>127000</xdr:colOff>
      <xdr:row>16</xdr:row>
      <xdr:rowOff>107906</xdr:rowOff>
    </xdr:to>
    <xdr:cxnSp macro="">
      <xdr:nvCxnSpPr>
        <xdr:cNvPr id="52" name="直線コネクタ 51"/>
        <xdr:cNvCxnSpPr/>
      </xdr:nvCxnSpPr>
      <xdr:spPr bwMode="auto">
        <a:xfrm flipV="1">
          <a:off x="5003800" y="2840156"/>
          <a:ext cx="647700" cy="5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107906</xdr:rowOff>
    </xdr:from>
    <xdr:to>
      <xdr:col>26</xdr:col>
      <xdr:colOff>50800</xdr:colOff>
      <xdr:row>16</xdr:row>
      <xdr:rowOff>144950</xdr:rowOff>
    </xdr:to>
    <xdr:cxnSp macro="">
      <xdr:nvCxnSpPr>
        <xdr:cNvPr id="55" name="直線コネクタ 54"/>
        <xdr:cNvCxnSpPr/>
      </xdr:nvCxnSpPr>
      <xdr:spPr bwMode="auto">
        <a:xfrm flipV="1">
          <a:off x="4305300" y="2898731"/>
          <a:ext cx="698500" cy="37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144950</xdr:rowOff>
    </xdr:from>
    <xdr:to>
      <xdr:col>22</xdr:col>
      <xdr:colOff>114300</xdr:colOff>
      <xdr:row>17</xdr:row>
      <xdr:rowOff>31325</xdr:rowOff>
    </xdr:to>
    <xdr:cxnSp macro="">
      <xdr:nvCxnSpPr>
        <xdr:cNvPr id="58" name="直線コネクタ 57"/>
        <xdr:cNvCxnSpPr/>
      </xdr:nvCxnSpPr>
      <xdr:spPr bwMode="auto">
        <a:xfrm flipV="1">
          <a:off x="3606800" y="2935775"/>
          <a:ext cx="698500" cy="5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31325</xdr:rowOff>
    </xdr:from>
    <xdr:to>
      <xdr:col>18</xdr:col>
      <xdr:colOff>177800</xdr:colOff>
      <xdr:row>17</xdr:row>
      <xdr:rowOff>64091</xdr:rowOff>
    </xdr:to>
    <xdr:cxnSp macro="">
      <xdr:nvCxnSpPr>
        <xdr:cNvPr id="61" name="直線コネクタ 60"/>
        <xdr:cNvCxnSpPr/>
      </xdr:nvCxnSpPr>
      <xdr:spPr bwMode="auto">
        <a:xfrm flipV="1">
          <a:off x="2908300" y="2993600"/>
          <a:ext cx="698500" cy="3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169981</xdr:rowOff>
    </xdr:from>
    <xdr:to>
      <xdr:col>29</xdr:col>
      <xdr:colOff>177800</xdr:colOff>
      <xdr:row>16</xdr:row>
      <xdr:rowOff>100131</xdr:rowOff>
    </xdr:to>
    <xdr:sp macro="" textlink="">
      <xdr:nvSpPr>
        <xdr:cNvPr id="71" name="楕円 70"/>
        <xdr:cNvSpPr/>
      </xdr:nvSpPr>
      <xdr:spPr bwMode="auto">
        <a:xfrm>
          <a:off x="5600700" y="278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15058</xdr:rowOff>
    </xdr:from>
    <xdr:ext cx="762000" cy="259045"/>
    <xdr:sp macro="" textlink="">
      <xdr:nvSpPr>
        <xdr:cNvPr id="72" name="人口1人当たり決算額の推移該当値テキスト130"/>
        <xdr:cNvSpPr txBox="1"/>
      </xdr:nvSpPr>
      <xdr:spPr>
        <a:xfrm>
          <a:off x="5740400" y="263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57106</xdr:rowOff>
    </xdr:from>
    <xdr:to>
      <xdr:col>26</xdr:col>
      <xdr:colOff>101600</xdr:colOff>
      <xdr:row>16</xdr:row>
      <xdr:rowOff>158706</xdr:rowOff>
    </xdr:to>
    <xdr:sp macro="" textlink="">
      <xdr:nvSpPr>
        <xdr:cNvPr id="73" name="楕円 72"/>
        <xdr:cNvSpPr/>
      </xdr:nvSpPr>
      <xdr:spPr bwMode="auto">
        <a:xfrm>
          <a:off x="4953000" y="284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168883</xdr:rowOff>
    </xdr:from>
    <xdr:ext cx="736600" cy="259045"/>
    <xdr:sp macro="" textlink="">
      <xdr:nvSpPr>
        <xdr:cNvPr id="74" name="テキスト ボックス 73"/>
        <xdr:cNvSpPr txBox="1"/>
      </xdr:nvSpPr>
      <xdr:spPr>
        <a:xfrm>
          <a:off x="4622800" y="2616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94150</xdr:rowOff>
    </xdr:from>
    <xdr:to>
      <xdr:col>22</xdr:col>
      <xdr:colOff>165100</xdr:colOff>
      <xdr:row>17</xdr:row>
      <xdr:rowOff>24300</xdr:rowOff>
    </xdr:to>
    <xdr:sp macro="" textlink="">
      <xdr:nvSpPr>
        <xdr:cNvPr id="75" name="楕円 74"/>
        <xdr:cNvSpPr/>
      </xdr:nvSpPr>
      <xdr:spPr bwMode="auto">
        <a:xfrm>
          <a:off x="4254500" y="288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34477</xdr:rowOff>
    </xdr:from>
    <xdr:ext cx="762000" cy="259045"/>
    <xdr:sp macro="" textlink="">
      <xdr:nvSpPr>
        <xdr:cNvPr id="76" name="テキスト ボックス 75"/>
        <xdr:cNvSpPr txBox="1"/>
      </xdr:nvSpPr>
      <xdr:spPr>
        <a:xfrm>
          <a:off x="3924300" y="26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151975</xdr:rowOff>
    </xdr:from>
    <xdr:to>
      <xdr:col>19</xdr:col>
      <xdr:colOff>38100</xdr:colOff>
      <xdr:row>17</xdr:row>
      <xdr:rowOff>82125</xdr:rowOff>
    </xdr:to>
    <xdr:sp macro="" textlink="">
      <xdr:nvSpPr>
        <xdr:cNvPr id="77" name="楕円 76"/>
        <xdr:cNvSpPr/>
      </xdr:nvSpPr>
      <xdr:spPr bwMode="auto">
        <a:xfrm>
          <a:off x="3556000" y="2942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92302</xdr:rowOff>
    </xdr:from>
    <xdr:ext cx="762000" cy="259045"/>
    <xdr:sp macro="" textlink="">
      <xdr:nvSpPr>
        <xdr:cNvPr id="78" name="テキスト ボックス 77"/>
        <xdr:cNvSpPr txBox="1"/>
      </xdr:nvSpPr>
      <xdr:spPr>
        <a:xfrm>
          <a:off x="3225800" y="271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13291</xdr:rowOff>
    </xdr:from>
    <xdr:to>
      <xdr:col>15</xdr:col>
      <xdr:colOff>101600</xdr:colOff>
      <xdr:row>17</xdr:row>
      <xdr:rowOff>114891</xdr:rowOff>
    </xdr:to>
    <xdr:sp macro="" textlink="">
      <xdr:nvSpPr>
        <xdr:cNvPr id="79" name="楕円 78"/>
        <xdr:cNvSpPr/>
      </xdr:nvSpPr>
      <xdr:spPr bwMode="auto">
        <a:xfrm>
          <a:off x="2857500" y="2975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125068</xdr:rowOff>
    </xdr:from>
    <xdr:ext cx="762000" cy="259045"/>
    <xdr:sp macro="" textlink="">
      <xdr:nvSpPr>
        <xdr:cNvPr id="80" name="テキスト ボックス 79"/>
        <xdr:cNvSpPr txBox="1"/>
      </xdr:nvSpPr>
      <xdr:spPr>
        <a:xfrm>
          <a:off x="2527300" y="2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13211</xdr:rowOff>
    </xdr:from>
    <xdr:to>
      <xdr:col>29</xdr:col>
      <xdr:colOff>127000</xdr:colOff>
      <xdr:row>38</xdr:row>
      <xdr:rowOff>17893</xdr:rowOff>
    </xdr:to>
    <xdr:cxnSp macro="">
      <xdr:nvCxnSpPr>
        <xdr:cNvPr id="114" name="直線コネクタ 113"/>
        <xdr:cNvCxnSpPr/>
      </xdr:nvCxnSpPr>
      <xdr:spPr bwMode="auto">
        <a:xfrm flipV="1">
          <a:off x="5003800" y="7480811"/>
          <a:ext cx="647700" cy="4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17893</xdr:rowOff>
    </xdr:from>
    <xdr:to>
      <xdr:col>26</xdr:col>
      <xdr:colOff>50800</xdr:colOff>
      <xdr:row>38</xdr:row>
      <xdr:rowOff>22838</xdr:rowOff>
    </xdr:to>
    <xdr:cxnSp macro="">
      <xdr:nvCxnSpPr>
        <xdr:cNvPr id="117" name="直線コネクタ 116"/>
        <xdr:cNvCxnSpPr/>
      </xdr:nvCxnSpPr>
      <xdr:spPr bwMode="auto">
        <a:xfrm flipV="1">
          <a:off x="4305300" y="7485493"/>
          <a:ext cx="698500" cy="4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2562</xdr:rowOff>
    </xdr:from>
    <xdr:to>
      <xdr:col>22</xdr:col>
      <xdr:colOff>114300</xdr:colOff>
      <xdr:row>38</xdr:row>
      <xdr:rowOff>22838</xdr:rowOff>
    </xdr:to>
    <xdr:cxnSp macro="">
      <xdr:nvCxnSpPr>
        <xdr:cNvPr id="120" name="直線コネクタ 119"/>
        <xdr:cNvCxnSpPr/>
      </xdr:nvCxnSpPr>
      <xdr:spPr bwMode="auto">
        <a:xfrm>
          <a:off x="3606800" y="7470162"/>
          <a:ext cx="698500" cy="20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1529</xdr:rowOff>
    </xdr:from>
    <xdr:to>
      <xdr:col>18</xdr:col>
      <xdr:colOff>177800</xdr:colOff>
      <xdr:row>38</xdr:row>
      <xdr:rowOff>2562</xdr:rowOff>
    </xdr:to>
    <xdr:cxnSp macro="">
      <xdr:nvCxnSpPr>
        <xdr:cNvPr id="123" name="直線コネクタ 122"/>
        <xdr:cNvCxnSpPr/>
      </xdr:nvCxnSpPr>
      <xdr:spPr bwMode="auto">
        <a:xfrm>
          <a:off x="2908300" y="7469129"/>
          <a:ext cx="698500" cy="1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305311</xdr:rowOff>
    </xdr:from>
    <xdr:to>
      <xdr:col>29</xdr:col>
      <xdr:colOff>177800</xdr:colOff>
      <xdr:row>38</xdr:row>
      <xdr:rowOff>64011</xdr:rowOff>
    </xdr:to>
    <xdr:sp macro="" textlink="">
      <xdr:nvSpPr>
        <xdr:cNvPr id="133" name="楕円 132"/>
        <xdr:cNvSpPr/>
      </xdr:nvSpPr>
      <xdr:spPr bwMode="auto">
        <a:xfrm>
          <a:off x="5600700" y="7430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277388</xdr:rowOff>
    </xdr:from>
    <xdr:ext cx="762000" cy="259045"/>
    <xdr:sp macro="" textlink="">
      <xdr:nvSpPr>
        <xdr:cNvPr id="134" name="人口1人当たり決算額の推移該当値テキスト445"/>
        <xdr:cNvSpPr txBox="1"/>
      </xdr:nvSpPr>
      <xdr:spPr>
        <a:xfrm>
          <a:off x="5740400" y="740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309993</xdr:rowOff>
    </xdr:from>
    <xdr:to>
      <xdr:col>26</xdr:col>
      <xdr:colOff>101600</xdr:colOff>
      <xdr:row>38</xdr:row>
      <xdr:rowOff>68693</xdr:rowOff>
    </xdr:to>
    <xdr:sp macro="" textlink="">
      <xdr:nvSpPr>
        <xdr:cNvPr id="135" name="楕円 134"/>
        <xdr:cNvSpPr/>
      </xdr:nvSpPr>
      <xdr:spPr bwMode="auto">
        <a:xfrm>
          <a:off x="4953000" y="7434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53470</xdr:rowOff>
    </xdr:from>
    <xdr:ext cx="736600" cy="259045"/>
    <xdr:sp macro="" textlink="">
      <xdr:nvSpPr>
        <xdr:cNvPr id="136" name="テキスト ボックス 135"/>
        <xdr:cNvSpPr txBox="1"/>
      </xdr:nvSpPr>
      <xdr:spPr>
        <a:xfrm>
          <a:off x="4622800" y="752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314938</xdr:rowOff>
    </xdr:from>
    <xdr:to>
      <xdr:col>22</xdr:col>
      <xdr:colOff>165100</xdr:colOff>
      <xdr:row>38</xdr:row>
      <xdr:rowOff>73638</xdr:rowOff>
    </xdr:to>
    <xdr:sp macro="" textlink="">
      <xdr:nvSpPr>
        <xdr:cNvPr id="137" name="楕円 136"/>
        <xdr:cNvSpPr/>
      </xdr:nvSpPr>
      <xdr:spPr bwMode="auto">
        <a:xfrm>
          <a:off x="4254500" y="743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58415</xdr:rowOff>
    </xdr:from>
    <xdr:ext cx="762000" cy="259045"/>
    <xdr:sp macro="" textlink="">
      <xdr:nvSpPr>
        <xdr:cNvPr id="138" name="テキスト ボックス 137"/>
        <xdr:cNvSpPr txBox="1"/>
      </xdr:nvSpPr>
      <xdr:spPr>
        <a:xfrm>
          <a:off x="3924300" y="75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294662</xdr:rowOff>
    </xdr:from>
    <xdr:to>
      <xdr:col>19</xdr:col>
      <xdr:colOff>38100</xdr:colOff>
      <xdr:row>38</xdr:row>
      <xdr:rowOff>53362</xdr:rowOff>
    </xdr:to>
    <xdr:sp macro="" textlink="">
      <xdr:nvSpPr>
        <xdr:cNvPr id="139" name="楕円 138"/>
        <xdr:cNvSpPr/>
      </xdr:nvSpPr>
      <xdr:spPr bwMode="auto">
        <a:xfrm>
          <a:off x="3556000" y="7419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38139</xdr:rowOff>
    </xdr:from>
    <xdr:ext cx="762000" cy="259045"/>
    <xdr:sp macro="" textlink="">
      <xdr:nvSpPr>
        <xdr:cNvPr id="140" name="テキスト ボックス 139"/>
        <xdr:cNvSpPr txBox="1"/>
      </xdr:nvSpPr>
      <xdr:spPr>
        <a:xfrm>
          <a:off x="3225800" y="750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293629</xdr:rowOff>
    </xdr:from>
    <xdr:to>
      <xdr:col>15</xdr:col>
      <xdr:colOff>101600</xdr:colOff>
      <xdr:row>38</xdr:row>
      <xdr:rowOff>52329</xdr:rowOff>
    </xdr:to>
    <xdr:sp macro="" textlink="">
      <xdr:nvSpPr>
        <xdr:cNvPr id="141" name="楕円 140"/>
        <xdr:cNvSpPr/>
      </xdr:nvSpPr>
      <xdr:spPr bwMode="auto">
        <a:xfrm>
          <a:off x="2857500" y="741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37106</xdr:rowOff>
    </xdr:from>
    <xdr:ext cx="762000" cy="259045"/>
    <xdr:sp macro="" textlink="">
      <xdr:nvSpPr>
        <xdr:cNvPr id="142" name="テキスト ボックス 141"/>
        <xdr:cNvSpPr txBox="1"/>
      </xdr:nvSpPr>
      <xdr:spPr>
        <a:xfrm>
          <a:off x="2527300" y="750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45,078
44,760
554.63
29,888,252
29,091,749
699,765
15,432,271
26,384,258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45898</xdr:rowOff>
    </xdr:from>
    <xdr:to>
      <xdr:col>24</xdr:col>
      <xdr:colOff>63500</xdr:colOff>
      <xdr:row>35</xdr:row>
      <xdr:rowOff>67589</xdr:rowOff>
    </xdr:to>
    <xdr:cxnSp macro="">
      <xdr:nvCxnSpPr>
        <xdr:cNvPr id="61" name="直線コネクタ 60"/>
        <xdr:cNvCxnSpPr/>
      </xdr:nvCxnSpPr>
      <xdr:spPr>
        <a:xfrm flipV="1">
          <a:off x="3797300" y="6046648"/>
          <a:ext cx="838200" cy="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67589</xdr:rowOff>
    </xdr:from>
    <xdr:to>
      <xdr:col>19</xdr:col>
      <xdr:colOff>177800</xdr:colOff>
      <xdr:row>35</xdr:row>
      <xdr:rowOff>115278</xdr:rowOff>
    </xdr:to>
    <xdr:cxnSp macro="">
      <xdr:nvCxnSpPr>
        <xdr:cNvPr id="64" name="直線コネクタ 63"/>
        <xdr:cNvCxnSpPr/>
      </xdr:nvCxnSpPr>
      <xdr:spPr>
        <a:xfrm flipV="1">
          <a:off x="2908300" y="6068339"/>
          <a:ext cx="889000" cy="4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115278</xdr:rowOff>
    </xdr:from>
    <xdr:to>
      <xdr:col>15</xdr:col>
      <xdr:colOff>50800</xdr:colOff>
      <xdr:row>37</xdr:row>
      <xdr:rowOff>17551</xdr:rowOff>
    </xdr:to>
    <xdr:cxnSp macro="">
      <xdr:nvCxnSpPr>
        <xdr:cNvPr id="67" name="直線コネクタ 66"/>
        <xdr:cNvCxnSpPr/>
      </xdr:nvCxnSpPr>
      <xdr:spPr>
        <a:xfrm flipV="1">
          <a:off x="2019300" y="6116028"/>
          <a:ext cx="889000" cy="24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17551</xdr:rowOff>
    </xdr:from>
    <xdr:to>
      <xdr:col>10</xdr:col>
      <xdr:colOff>114300</xdr:colOff>
      <xdr:row>37</xdr:row>
      <xdr:rowOff>29350</xdr:rowOff>
    </xdr:to>
    <xdr:cxnSp macro="">
      <xdr:nvCxnSpPr>
        <xdr:cNvPr id="70" name="直線コネクタ 69"/>
        <xdr:cNvCxnSpPr/>
      </xdr:nvCxnSpPr>
      <xdr:spPr>
        <a:xfrm flipV="1">
          <a:off x="1130300" y="6361201"/>
          <a:ext cx="8890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166548</xdr:rowOff>
    </xdr:from>
    <xdr:to>
      <xdr:col>24</xdr:col>
      <xdr:colOff>114300</xdr:colOff>
      <xdr:row>35</xdr:row>
      <xdr:rowOff>96698</xdr:rowOff>
    </xdr:to>
    <xdr:sp macro="" textlink="">
      <xdr:nvSpPr>
        <xdr:cNvPr id="80" name="楕円 79"/>
        <xdr:cNvSpPr/>
      </xdr:nvSpPr>
      <xdr:spPr>
        <a:xfrm>
          <a:off x="4584700" y="59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17975</xdr:rowOff>
    </xdr:from>
    <xdr:ext cx="599010" cy="259045"/>
    <xdr:sp macro="" textlink="">
      <xdr:nvSpPr>
        <xdr:cNvPr id="81" name="人件費該当値テキスト"/>
        <xdr:cNvSpPr txBox="1"/>
      </xdr:nvSpPr>
      <xdr:spPr>
        <a:xfrm>
          <a:off x="4686300" y="584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16789</xdr:rowOff>
    </xdr:from>
    <xdr:to>
      <xdr:col>20</xdr:col>
      <xdr:colOff>38100</xdr:colOff>
      <xdr:row>35</xdr:row>
      <xdr:rowOff>118389</xdr:rowOff>
    </xdr:to>
    <xdr:sp macro="" textlink="">
      <xdr:nvSpPr>
        <xdr:cNvPr id="82" name="楕円 81"/>
        <xdr:cNvSpPr/>
      </xdr:nvSpPr>
      <xdr:spPr>
        <a:xfrm>
          <a:off x="3746500" y="60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134916</xdr:rowOff>
    </xdr:from>
    <xdr:ext cx="599010" cy="259045"/>
    <xdr:sp macro="" textlink="">
      <xdr:nvSpPr>
        <xdr:cNvPr id="83" name="テキスト ボックス 82"/>
        <xdr:cNvSpPr txBox="1"/>
      </xdr:nvSpPr>
      <xdr:spPr>
        <a:xfrm>
          <a:off x="3497795" y="579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64478</xdr:rowOff>
    </xdr:from>
    <xdr:to>
      <xdr:col>15</xdr:col>
      <xdr:colOff>101600</xdr:colOff>
      <xdr:row>35</xdr:row>
      <xdr:rowOff>166078</xdr:rowOff>
    </xdr:to>
    <xdr:sp macro="" textlink="">
      <xdr:nvSpPr>
        <xdr:cNvPr id="84" name="楕円 83"/>
        <xdr:cNvSpPr/>
      </xdr:nvSpPr>
      <xdr:spPr>
        <a:xfrm>
          <a:off x="2857500" y="60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11155</xdr:rowOff>
    </xdr:from>
    <xdr:ext cx="599010" cy="259045"/>
    <xdr:sp macro="" textlink="">
      <xdr:nvSpPr>
        <xdr:cNvPr id="85" name="テキスト ボックス 84"/>
        <xdr:cNvSpPr txBox="1"/>
      </xdr:nvSpPr>
      <xdr:spPr>
        <a:xfrm>
          <a:off x="2608795" y="584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138201</xdr:rowOff>
    </xdr:from>
    <xdr:to>
      <xdr:col>10</xdr:col>
      <xdr:colOff>165100</xdr:colOff>
      <xdr:row>37</xdr:row>
      <xdr:rowOff>68351</xdr:rowOff>
    </xdr:to>
    <xdr:sp macro="" textlink="">
      <xdr:nvSpPr>
        <xdr:cNvPr id="86" name="楕円 85"/>
        <xdr:cNvSpPr/>
      </xdr:nvSpPr>
      <xdr:spPr>
        <a:xfrm>
          <a:off x="1968500" y="63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59478</xdr:rowOff>
    </xdr:from>
    <xdr:ext cx="534377" cy="259045"/>
    <xdr:sp macro="" textlink="">
      <xdr:nvSpPr>
        <xdr:cNvPr id="87" name="テキスト ボックス 86"/>
        <xdr:cNvSpPr txBox="1"/>
      </xdr:nvSpPr>
      <xdr:spPr>
        <a:xfrm>
          <a:off x="1752111" y="64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150000</xdr:rowOff>
    </xdr:from>
    <xdr:to>
      <xdr:col>6</xdr:col>
      <xdr:colOff>38100</xdr:colOff>
      <xdr:row>37</xdr:row>
      <xdr:rowOff>80150</xdr:rowOff>
    </xdr:to>
    <xdr:sp macro="" textlink="">
      <xdr:nvSpPr>
        <xdr:cNvPr id="88" name="楕円 87"/>
        <xdr:cNvSpPr/>
      </xdr:nvSpPr>
      <xdr:spPr>
        <a:xfrm>
          <a:off x="1079500" y="63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71277</xdr:rowOff>
    </xdr:from>
    <xdr:ext cx="534377" cy="259045"/>
    <xdr:sp macro="" textlink="">
      <xdr:nvSpPr>
        <xdr:cNvPr id="89" name="テキスト ボックス 88"/>
        <xdr:cNvSpPr txBox="1"/>
      </xdr:nvSpPr>
      <xdr:spPr>
        <a:xfrm>
          <a:off x="863111" y="641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37588</xdr:rowOff>
    </xdr:from>
    <xdr:to>
      <xdr:col>24</xdr:col>
      <xdr:colOff>63500</xdr:colOff>
      <xdr:row>58</xdr:row>
      <xdr:rowOff>47511</xdr:rowOff>
    </xdr:to>
    <xdr:cxnSp macro="">
      <xdr:nvCxnSpPr>
        <xdr:cNvPr id="118" name="直線コネクタ 117"/>
        <xdr:cNvCxnSpPr/>
      </xdr:nvCxnSpPr>
      <xdr:spPr>
        <a:xfrm flipV="1">
          <a:off x="3797300" y="9981688"/>
          <a:ext cx="8382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34182</xdr:rowOff>
    </xdr:from>
    <xdr:to>
      <xdr:col>19</xdr:col>
      <xdr:colOff>177800</xdr:colOff>
      <xdr:row>58</xdr:row>
      <xdr:rowOff>47511</xdr:rowOff>
    </xdr:to>
    <xdr:cxnSp macro="">
      <xdr:nvCxnSpPr>
        <xdr:cNvPr id="121" name="直線コネクタ 120"/>
        <xdr:cNvCxnSpPr/>
      </xdr:nvCxnSpPr>
      <xdr:spPr>
        <a:xfrm>
          <a:off x="2908300" y="9978282"/>
          <a:ext cx="889000" cy="1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34182</xdr:rowOff>
    </xdr:from>
    <xdr:to>
      <xdr:col>15</xdr:col>
      <xdr:colOff>50800</xdr:colOff>
      <xdr:row>58</xdr:row>
      <xdr:rowOff>52165</xdr:rowOff>
    </xdr:to>
    <xdr:cxnSp macro="">
      <xdr:nvCxnSpPr>
        <xdr:cNvPr id="124" name="直線コネクタ 123"/>
        <xdr:cNvCxnSpPr/>
      </xdr:nvCxnSpPr>
      <xdr:spPr>
        <a:xfrm flipV="1">
          <a:off x="2019300" y="9978282"/>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52165</xdr:rowOff>
    </xdr:from>
    <xdr:to>
      <xdr:col>10</xdr:col>
      <xdr:colOff>114300</xdr:colOff>
      <xdr:row>58</xdr:row>
      <xdr:rowOff>59748</xdr:rowOff>
    </xdr:to>
    <xdr:cxnSp macro="">
      <xdr:nvCxnSpPr>
        <xdr:cNvPr id="127" name="直線コネクタ 126"/>
        <xdr:cNvCxnSpPr/>
      </xdr:nvCxnSpPr>
      <xdr:spPr>
        <a:xfrm flipV="1">
          <a:off x="1130300" y="9996265"/>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158238</xdr:rowOff>
    </xdr:from>
    <xdr:to>
      <xdr:col>24</xdr:col>
      <xdr:colOff>114300</xdr:colOff>
      <xdr:row>58</xdr:row>
      <xdr:rowOff>88388</xdr:rowOff>
    </xdr:to>
    <xdr:sp macro="" textlink="">
      <xdr:nvSpPr>
        <xdr:cNvPr id="137" name="楕円 136"/>
        <xdr:cNvSpPr/>
      </xdr:nvSpPr>
      <xdr:spPr>
        <a:xfrm>
          <a:off x="4584700" y="99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168161</xdr:rowOff>
    </xdr:from>
    <xdr:to>
      <xdr:col>20</xdr:col>
      <xdr:colOff>38100</xdr:colOff>
      <xdr:row>58</xdr:row>
      <xdr:rowOff>98311</xdr:rowOff>
    </xdr:to>
    <xdr:sp macro="" textlink="">
      <xdr:nvSpPr>
        <xdr:cNvPr id="139" name="楕円 138"/>
        <xdr:cNvSpPr/>
      </xdr:nvSpPr>
      <xdr:spPr>
        <a:xfrm>
          <a:off x="3746500" y="994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89438</xdr:rowOff>
    </xdr:from>
    <xdr:ext cx="534377" cy="259045"/>
    <xdr:sp macro="" textlink="">
      <xdr:nvSpPr>
        <xdr:cNvPr id="140" name="テキスト ボックス 139"/>
        <xdr:cNvSpPr txBox="1"/>
      </xdr:nvSpPr>
      <xdr:spPr>
        <a:xfrm>
          <a:off x="3530111" y="100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154832</xdr:rowOff>
    </xdr:from>
    <xdr:to>
      <xdr:col>15</xdr:col>
      <xdr:colOff>101600</xdr:colOff>
      <xdr:row>58</xdr:row>
      <xdr:rowOff>84982</xdr:rowOff>
    </xdr:to>
    <xdr:sp macro="" textlink="">
      <xdr:nvSpPr>
        <xdr:cNvPr id="141" name="楕円 140"/>
        <xdr:cNvSpPr/>
      </xdr:nvSpPr>
      <xdr:spPr>
        <a:xfrm>
          <a:off x="2857500" y="99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101509</xdr:rowOff>
    </xdr:from>
    <xdr:ext cx="534377" cy="259045"/>
    <xdr:sp macro="" textlink="">
      <xdr:nvSpPr>
        <xdr:cNvPr id="142" name="テキスト ボックス 141"/>
        <xdr:cNvSpPr txBox="1"/>
      </xdr:nvSpPr>
      <xdr:spPr>
        <a:xfrm>
          <a:off x="2641111" y="970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1365</xdr:rowOff>
    </xdr:from>
    <xdr:to>
      <xdr:col>10</xdr:col>
      <xdr:colOff>165100</xdr:colOff>
      <xdr:row>58</xdr:row>
      <xdr:rowOff>102965</xdr:rowOff>
    </xdr:to>
    <xdr:sp macro="" textlink="">
      <xdr:nvSpPr>
        <xdr:cNvPr id="143" name="楕円 142"/>
        <xdr:cNvSpPr/>
      </xdr:nvSpPr>
      <xdr:spPr>
        <a:xfrm>
          <a:off x="1968500" y="99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94092</xdr:rowOff>
    </xdr:from>
    <xdr:ext cx="534377" cy="259045"/>
    <xdr:sp macro="" textlink="">
      <xdr:nvSpPr>
        <xdr:cNvPr id="144" name="テキスト ボックス 143"/>
        <xdr:cNvSpPr txBox="1"/>
      </xdr:nvSpPr>
      <xdr:spPr>
        <a:xfrm>
          <a:off x="1752111" y="100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8948</xdr:rowOff>
    </xdr:from>
    <xdr:to>
      <xdr:col>6</xdr:col>
      <xdr:colOff>38100</xdr:colOff>
      <xdr:row>58</xdr:row>
      <xdr:rowOff>110548</xdr:rowOff>
    </xdr:to>
    <xdr:sp macro="" textlink="">
      <xdr:nvSpPr>
        <xdr:cNvPr id="145" name="楕円 144"/>
        <xdr:cNvSpPr/>
      </xdr:nvSpPr>
      <xdr:spPr>
        <a:xfrm>
          <a:off x="1079500" y="99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127075</xdr:rowOff>
    </xdr:from>
    <xdr:ext cx="534377" cy="259045"/>
    <xdr:sp macro="" textlink="">
      <xdr:nvSpPr>
        <xdr:cNvPr id="146" name="テキスト ボックス 145"/>
        <xdr:cNvSpPr txBox="1"/>
      </xdr:nvSpPr>
      <xdr:spPr>
        <a:xfrm>
          <a:off x="863111" y="972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168830</xdr:rowOff>
    </xdr:from>
    <xdr:to>
      <xdr:col>24</xdr:col>
      <xdr:colOff>63500</xdr:colOff>
      <xdr:row>77</xdr:row>
      <xdr:rowOff>116007</xdr:rowOff>
    </xdr:to>
    <xdr:cxnSp macro="">
      <xdr:nvCxnSpPr>
        <xdr:cNvPr id="177" name="直線コネクタ 176"/>
        <xdr:cNvCxnSpPr/>
      </xdr:nvCxnSpPr>
      <xdr:spPr>
        <a:xfrm>
          <a:off x="3797300" y="13199030"/>
          <a:ext cx="838200" cy="11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168830</xdr:rowOff>
    </xdr:from>
    <xdr:to>
      <xdr:col>19</xdr:col>
      <xdr:colOff>177800</xdr:colOff>
      <xdr:row>77</xdr:row>
      <xdr:rowOff>148746</xdr:rowOff>
    </xdr:to>
    <xdr:cxnSp macro="">
      <xdr:nvCxnSpPr>
        <xdr:cNvPr id="180" name="直線コネクタ 179"/>
        <xdr:cNvCxnSpPr/>
      </xdr:nvCxnSpPr>
      <xdr:spPr>
        <a:xfrm flipV="1">
          <a:off x="2908300" y="13199030"/>
          <a:ext cx="889000" cy="1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148746</xdr:rowOff>
    </xdr:from>
    <xdr:to>
      <xdr:col>15</xdr:col>
      <xdr:colOff>50800</xdr:colOff>
      <xdr:row>78</xdr:row>
      <xdr:rowOff>102814</xdr:rowOff>
    </xdr:to>
    <xdr:cxnSp macro="">
      <xdr:nvCxnSpPr>
        <xdr:cNvPr id="183" name="直線コネクタ 182"/>
        <xdr:cNvCxnSpPr/>
      </xdr:nvCxnSpPr>
      <xdr:spPr>
        <a:xfrm flipV="1">
          <a:off x="2019300" y="13350396"/>
          <a:ext cx="889000" cy="1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59396</xdr:rowOff>
    </xdr:from>
    <xdr:to>
      <xdr:col>10</xdr:col>
      <xdr:colOff>114300</xdr:colOff>
      <xdr:row>78</xdr:row>
      <xdr:rowOff>102814</xdr:rowOff>
    </xdr:to>
    <xdr:cxnSp macro="">
      <xdr:nvCxnSpPr>
        <xdr:cNvPr id="186" name="直線コネクタ 185"/>
        <xdr:cNvCxnSpPr/>
      </xdr:nvCxnSpPr>
      <xdr:spPr>
        <a:xfrm>
          <a:off x="1130300" y="13432496"/>
          <a:ext cx="889000" cy="4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65207</xdr:rowOff>
    </xdr:from>
    <xdr:to>
      <xdr:col>24</xdr:col>
      <xdr:colOff>114300</xdr:colOff>
      <xdr:row>77</xdr:row>
      <xdr:rowOff>166807</xdr:rowOff>
    </xdr:to>
    <xdr:sp macro="" textlink="">
      <xdr:nvSpPr>
        <xdr:cNvPr id="196" name="楕円 195"/>
        <xdr:cNvSpPr/>
      </xdr:nvSpPr>
      <xdr:spPr>
        <a:xfrm>
          <a:off x="4584700" y="132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88084</xdr:rowOff>
    </xdr:from>
    <xdr:ext cx="534377" cy="259045"/>
    <xdr:sp macro="" textlink="">
      <xdr:nvSpPr>
        <xdr:cNvPr id="197" name="維持補修費該当値テキスト"/>
        <xdr:cNvSpPr txBox="1"/>
      </xdr:nvSpPr>
      <xdr:spPr>
        <a:xfrm>
          <a:off x="4686300" y="1311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118030</xdr:rowOff>
    </xdr:from>
    <xdr:to>
      <xdr:col>20</xdr:col>
      <xdr:colOff>38100</xdr:colOff>
      <xdr:row>77</xdr:row>
      <xdr:rowOff>48180</xdr:rowOff>
    </xdr:to>
    <xdr:sp macro="" textlink="">
      <xdr:nvSpPr>
        <xdr:cNvPr id="198" name="楕円 197"/>
        <xdr:cNvSpPr/>
      </xdr:nvSpPr>
      <xdr:spPr>
        <a:xfrm>
          <a:off x="3746500" y="131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64707</xdr:rowOff>
    </xdr:from>
    <xdr:ext cx="534377" cy="259045"/>
    <xdr:sp macro="" textlink="">
      <xdr:nvSpPr>
        <xdr:cNvPr id="199" name="テキスト ボックス 198"/>
        <xdr:cNvSpPr txBox="1"/>
      </xdr:nvSpPr>
      <xdr:spPr>
        <a:xfrm>
          <a:off x="3530111" y="129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97946</xdr:rowOff>
    </xdr:from>
    <xdr:to>
      <xdr:col>15</xdr:col>
      <xdr:colOff>101600</xdr:colOff>
      <xdr:row>78</xdr:row>
      <xdr:rowOff>28096</xdr:rowOff>
    </xdr:to>
    <xdr:sp macro="" textlink="">
      <xdr:nvSpPr>
        <xdr:cNvPr id="200" name="楕円 199"/>
        <xdr:cNvSpPr/>
      </xdr:nvSpPr>
      <xdr:spPr>
        <a:xfrm>
          <a:off x="2857500" y="132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44623</xdr:rowOff>
    </xdr:from>
    <xdr:ext cx="534377" cy="259045"/>
    <xdr:sp macro="" textlink="">
      <xdr:nvSpPr>
        <xdr:cNvPr id="201" name="テキスト ボックス 200"/>
        <xdr:cNvSpPr txBox="1"/>
      </xdr:nvSpPr>
      <xdr:spPr>
        <a:xfrm>
          <a:off x="2641111" y="1307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52014</xdr:rowOff>
    </xdr:from>
    <xdr:to>
      <xdr:col>10</xdr:col>
      <xdr:colOff>165100</xdr:colOff>
      <xdr:row>78</xdr:row>
      <xdr:rowOff>153614</xdr:rowOff>
    </xdr:to>
    <xdr:sp macro="" textlink="">
      <xdr:nvSpPr>
        <xdr:cNvPr id="202" name="楕円 201"/>
        <xdr:cNvSpPr/>
      </xdr:nvSpPr>
      <xdr:spPr>
        <a:xfrm>
          <a:off x="1968500" y="134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170141</xdr:rowOff>
    </xdr:from>
    <xdr:ext cx="534377" cy="259045"/>
    <xdr:sp macro="" textlink="">
      <xdr:nvSpPr>
        <xdr:cNvPr id="203" name="テキスト ボックス 202"/>
        <xdr:cNvSpPr txBox="1"/>
      </xdr:nvSpPr>
      <xdr:spPr>
        <a:xfrm>
          <a:off x="1752111" y="132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8596</xdr:rowOff>
    </xdr:from>
    <xdr:to>
      <xdr:col>6</xdr:col>
      <xdr:colOff>38100</xdr:colOff>
      <xdr:row>78</xdr:row>
      <xdr:rowOff>110196</xdr:rowOff>
    </xdr:to>
    <xdr:sp macro="" textlink="">
      <xdr:nvSpPr>
        <xdr:cNvPr id="204" name="楕円 203"/>
        <xdr:cNvSpPr/>
      </xdr:nvSpPr>
      <xdr:spPr>
        <a:xfrm>
          <a:off x="1079500" y="1338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126723</xdr:rowOff>
    </xdr:from>
    <xdr:ext cx="534377" cy="259045"/>
    <xdr:sp macro="" textlink="">
      <xdr:nvSpPr>
        <xdr:cNvPr id="205" name="テキスト ボックス 204"/>
        <xdr:cNvSpPr txBox="1"/>
      </xdr:nvSpPr>
      <xdr:spPr>
        <a:xfrm>
          <a:off x="863111" y="1315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29558</xdr:rowOff>
    </xdr:from>
    <xdr:to>
      <xdr:col>24</xdr:col>
      <xdr:colOff>63500</xdr:colOff>
      <xdr:row>96</xdr:row>
      <xdr:rowOff>152403</xdr:rowOff>
    </xdr:to>
    <xdr:cxnSp macro="">
      <xdr:nvCxnSpPr>
        <xdr:cNvPr id="237" name="直線コネクタ 236"/>
        <xdr:cNvCxnSpPr/>
      </xdr:nvCxnSpPr>
      <xdr:spPr>
        <a:xfrm>
          <a:off x="3797300" y="16488758"/>
          <a:ext cx="838200" cy="1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29558</xdr:rowOff>
    </xdr:from>
    <xdr:to>
      <xdr:col>19</xdr:col>
      <xdr:colOff>177800</xdr:colOff>
      <xdr:row>97</xdr:row>
      <xdr:rowOff>96560</xdr:rowOff>
    </xdr:to>
    <xdr:cxnSp macro="">
      <xdr:nvCxnSpPr>
        <xdr:cNvPr id="240" name="直線コネクタ 239"/>
        <xdr:cNvCxnSpPr/>
      </xdr:nvCxnSpPr>
      <xdr:spPr>
        <a:xfrm flipV="1">
          <a:off x="2908300" y="16488758"/>
          <a:ext cx="889000" cy="23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96560</xdr:rowOff>
    </xdr:from>
    <xdr:to>
      <xdr:col>15</xdr:col>
      <xdr:colOff>50800</xdr:colOff>
      <xdr:row>97</xdr:row>
      <xdr:rowOff>153459</xdr:rowOff>
    </xdr:to>
    <xdr:cxnSp macro="">
      <xdr:nvCxnSpPr>
        <xdr:cNvPr id="243" name="直線コネクタ 242"/>
        <xdr:cNvCxnSpPr/>
      </xdr:nvCxnSpPr>
      <xdr:spPr>
        <a:xfrm flipV="1">
          <a:off x="2019300" y="16727210"/>
          <a:ext cx="8890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153459</xdr:rowOff>
    </xdr:from>
    <xdr:to>
      <xdr:col>10</xdr:col>
      <xdr:colOff>114300</xdr:colOff>
      <xdr:row>98</xdr:row>
      <xdr:rowOff>43982</xdr:rowOff>
    </xdr:to>
    <xdr:cxnSp macro="">
      <xdr:nvCxnSpPr>
        <xdr:cNvPr id="246" name="直線コネクタ 245"/>
        <xdr:cNvCxnSpPr/>
      </xdr:nvCxnSpPr>
      <xdr:spPr>
        <a:xfrm flipV="1">
          <a:off x="1130300" y="16784109"/>
          <a:ext cx="8890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101603</xdr:rowOff>
    </xdr:from>
    <xdr:to>
      <xdr:col>24</xdr:col>
      <xdr:colOff>114300</xdr:colOff>
      <xdr:row>97</xdr:row>
      <xdr:rowOff>31753</xdr:rowOff>
    </xdr:to>
    <xdr:sp macro="" textlink="">
      <xdr:nvSpPr>
        <xdr:cNvPr id="256" name="楕円 255"/>
        <xdr:cNvSpPr/>
      </xdr:nvSpPr>
      <xdr:spPr>
        <a:xfrm>
          <a:off x="4584700" y="1656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80030</xdr:rowOff>
    </xdr:from>
    <xdr:ext cx="599010" cy="259045"/>
    <xdr:sp macro="" textlink="">
      <xdr:nvSpPr>
        <xdr:cNvPr id="257" name="扶助費該当値テキスト"/>
        <xdr:cNvSpPr txBox="1"/>
      </xdr:nvSpPr>
      <xdr:spPr>
        <a:xfrm>
          <a:off x="4686300" y="1653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150208</xdr:rowOff>
    </xdr:from>
    <xdr:to>
      <xdr:col>20</xdr:col>
      <xdr:colOff>38100</xdr:colOff>
      <xdr:row>96</xdr:row>
      <xdr:rowOff>80358</xdr:rowOff>
    </xdr:to>
    <xdr:sp macro="" textlink="">
      <xdr:nvSpPr>
        <xdr:cNvPr id="258" name="楕円 257"/>
        <xdr:cNvSpPr/>
      </xdr:nvSpPr>
      <xdr:spPr>
        <a:xfrm>
          <a:off x="3746500" y="164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71485</xdr:rowOff>
    </xdr:from>
    <xdr:ext cx="599010" cy="259045"/>
    <xdr:sp macro="" textlink="">
      <xdr:nvSpPr>
        <xdr:cNvPr id="259" name="テキスト ボックス 258"/>
        <xdr:cNvSpPr txBox="1"/>
      </xdr:nvSpPr>
      <xdr:spPr>
        <a:xfrm>
          <a:off x="3497795" y="1653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45760</xdr:rowOff>
    </xdr:from>
    <xdr:to>
      <xdr:col>15</xdr:col>
      <xdr:colOff>101600</xdr:colOff>
      <xdr:row>97</xdr:row>
      <xdr:rowOff>147360</xdr:rowOff>
    </xdr:to>
    <xdr:sp macro="" textlink="">
      <xdr:nvSpPr>
        <xdr:cNvPr id="260" name="楕円 259"/>
        <xdr:cNvSpPr/>
      </xdr:nvSpPr>
      <xdr:spPr>
        <a:xfrm>
          <a:off x="2857500" y="166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138487</xdr:rowOff>
    </xdr:from>
    <xdr:ext cx="534377" cy="259045"/>
    <xdr:sp macro="" textlink="">
      <xdr:nvSpPr>
        <xdr:cNvPr id="261" name="テキスト ボックス 260"/>
        <xdr:cNvSpPr txBox="1"/>
      </xdr:nvSpPr>
      <xdr:spPr>
        <a:xfrm>
          <a:off x="2641111" y="167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102659</xdr:rowOff>
    </xdr:from>
    <xdr:to>
      <xdr:col>10</xdr:col>
      <xdr:colOff>165100</xdr:colOff>
      <xdr:row>98</xdr:row>
      <xdr:rowOff>32809</xdr:rowOff>
    </xdr:to>
    <xdr:sp macro="" textlink="">
      <xdr:nvSpPr>
        <xdr:cNvPr id="262" name="楕円 261"/>
        <xdr:cNvSpPr/>
      </xdr:nvSpPr>
      <xdr:spPr>
        <a:xfrm>
          <a:off x="1968500" y="167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23936</xdr:rowOff>
    </xdr:from>
    <xdr:ext cx="534377" cy="259045"/>
    <xdr:sp macro="" textlink="">
      <xdr:nvSpPr>
        <xdr:cNvPr id="263" name="テキスト ボックス 262"/>
        <xdr:cNvSpPr txBox="1"/>
      </xdr:nvSpPr>
      <xdr:spPr>
        <a:xfrm>
          <a:off x="1752111" y="1682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164632</xdr:rowOff>
    </xdr:from>
    <xdr:to>
      <xdr:col>6</xdr:col>
      <xdr:colOff>38100</xdr:colOff>
      <xdr:row>98</xdr:row>
      <xdr:rowOff>94782</xdr:rowOff>
    </xdr:to>
    <xdr:sp macro="" textlink="">
      <xdr:nvSpPr>
        <xdr:cNvPr id="264" name="楕円 263"/>
        <xdr:cNvSpPr/>
      </xdr:nvSpPr>
      <xdr:spPr>
        <a:xfrm>
          <a:off x="1079500" y="167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85909</xdr:rowOff>
    </xdr:from>
    <xdr:ext cx="534377" cy="259045"/>
    <xdr:sp macro="" textlink="">
      <xdr:nvSpPr>
        <xdr:cNvPr id="265" name="テキスト ボックス 264"/>
        <xdr:cNvSpPr txBox="1"/>
      </xdr:nvSpPr>
      <xdr:spPr>
        <a:xfrm>
          <a:off x="863111" y="168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96302</xdr:rowOff>
    </xdr:from>
    <xdr:to>
      <xdr:col>55</xdr:col>
      <xdr:colOff>0</xdr:colOff>
      <xdr:row>37</xdr:row>
      <xdr:rowOff>134041</xdr:rowOff>
    </xdr:to>
    <xdr:cxnSp macro="">
      <xdr:nvCxnSpPr>
        <xdr:cNvPr id="296" name="直線コネクタ 295"/>
        <xdr:cNvCxnSpPr/>
      </xdr:nvCxnSpPr>
      <xdr:spPr>
        <a:xfrm flipV="1">
          <a:off x="9639300" y="6439952"/>
          <a:ext cx="838200" cy="3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147861</xdr:rowOff>
    </xdr:from>
    <xdr:to>
      <xdr:col>50</xdr:col>
      <xdr:colOff>114300</xdr:colOff>
      <xdr:row>37</xdr:row>
      <xdr:rowOff>134041</xdr:rowOff>
    </xdr:to>
    <xdr:cxnSp macro="">
      <xdr:nvCxnSpPr>
        <xdr:cNvPr id="299" name="直線コネクタ 298"/>
        <xdr:cNvCxnSpPr/>
      </xdr:nvCxnSpPr>
      <xdr:spPr>
        <a:xfrm>
          <a:off x="8750300" y="6148611"/>
          <a:ext cx="889000" cy="3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147861</xdr:rowOff>
    </xdr:from>
    <xdr:to>
      <xdr:col>45</xdr:col>
      <xdr:colOff>177800</xdr:colOff>
      <xdr:row>38</xdr:row>
      <xdr:rowOff>50216</xdr:rowOff>
    </xdr:to>
    <xdr:cxnSp macro="">
      <xdr:nvCxnSpPr>
        <xdr:cNvPr id="302" name="直線コネクタ 301"/>
        <xdr:cNvCxnSpPr/>
      </xdr:nvCxnSpPr>
      <xdr:spPr>
        <a:xfrm flipV="1">
          <a:off x="7861300" y="6148611"/>
          <a:ext cx="889000" cy="4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45902</xdr:rowOff>
    </xdr:from>
    <xdr:to>
      <xdr:col>41</xdr:col>
      <xdr:colOff>50800</xdr:colOff>
      <xdr:row>38</xdr:row>
      <xdr:rowOff>50216</xdr:rowOff>
    </xdr:to>
    <xdr:cxnSp macro="">
      <xdr:nvCxnSpPr>
        <xdr:cNvPr id="305" name="直線コネクタ 304"/>
        <xdr:cNvCxnSpPr/>
      </xdr:nvCxnSpPr>
      <xdr:spPr>
        <a:xfrm>
          <a:off x="6972300" y="6561002"/>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45502</xdr:rowOff>
    </xdr:from>
    <xdr:to>
      <xdr:col>55</xdr:col>
      <xdr:colOff>50800</xdr:colOff>
      <xdr:row>37</xdr:row>
      <xdr:rowOff>147102</xdr:rowOff>
    </xdr:to>
    <xdr:sp macro="" textlink="">
      <xdr:nvSpPr>
        <xdr:cNvPr id="315" name="楕円 314"/>
        <xdr:cNvSpPr/>
      </xdr:nvSpPr>
      <xdr:spPr>
        <a:xfrm>
          <a:off x="10426700" y="63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68379</xdr:rowOff>
    </xdr:from>
    <xdr:ext cx="599010" cy="259045"/>
    <xdr:sp macro="" textlink="">
      <xdr:nvSpPr>
        <xdr:cNvPr id="316" name="補助費等該当値テキスト"/>
        <xdr:cNvSpPr txBox="1"/>
      </xdr:nvSpPr>
      <xdr:spPr>
        <a:xfrm>
          <a:off x="10528300" y="624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83241</xdr:rowOff>
    </xdr:from>
    <xdr:to>
      <xdr:col>50</xdr:col>
      <xdr:colOff>165100</xdr:colOff>
      <xdr:row>38</xdr:row>
      <xdr:rowOff>13391</xdr:rowOff>
    </xdr:to>
    <xdr:sp macro="" textlink="">
      <xdr:nvSpPr>
        <xdr:cNvPr id="317" name="楕円 316"/>
        <xdr:cNvSpPr/>
      </xdr:nvSpPr>
      <xdr:spPr>
        <a:xfrm>
          <a:off x="9588500" y="6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4518</xdr:rowOff>
    </xdr:from>
    <xdr:ext cx="534377" cy="259045"/>
    <xdr:sp macro="" textlink="">
      <xdr:nvSpPr>
        <xdr:cNvPr id="318" name="テキスト ボックス 317"/>
        <xdr:cNvSpPr txBox="1"/>
      </xdr:nvSpPr>
      <xdr:spPr>
        <a:xfrm>
          <a:off x="9372111" y="65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97061</xdr:rowOff>
    </xdr:from>
    <xdr:to>
      <xdr:col>46</xdr:col>
      <xdr:colOff>38100</xdr:colOff>
      <xdr:row>36</xdr:row>
      <xdr:rowOff>27211</xdr:rowOff>
    </xdr:to>
    <xdr:sp macro="" textlink="">
      <xdr:nvSpPr>
        <xdr:cNvPr id="319" name="楕円 318"/>
        <xdr:cNvSpPr/>
      </xdr:nvSpPr>
      <xdr:spPr>
        <a:xfrm>
          <a:off x="8699500" y="60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18338</xdr:rowOff>
    </xdr:from>
    <xdr:ext cx="599010" cy="259045"/>
    <xdr:sp macro="" textlink="">
      <xdr:nvSpPr>
        <xdr:cNvPr id="320" name="テキスト ボックス 319"/>
        <xdr:cNvSpPr txBox="1"/>
      </xdr:nvSpPr>
      <xdr:spPr>
        <a:xfrm>
          <a:off x="8450795" y="619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170866</xdr:rowOff>
    </xdr:from>
    <xdr:to>
      <xdr:col>41</xdr:col>
      <xdr:colOff>101600</xdr:colOff>
      <xdr:row>38</xdr:row>
      <xdr:rowOff>101016</xdr:rowOff>
    </xdr:to>
    <xdr:sp macro="" textlink="">
      <xdr:nvSpPr>
        <xdr:cNvPr id="321" name="楕円 320"/>
        <xdr:cNvSpPr/>
      </xdr:nvSpPr>
      <xdr:spPr>
        <a:xfrm>
          <a:off x="7810500" y="65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92143</xdr:rowOff>
    </xdr:from>
    <xdr:ext cx="534377" cy="259045"/>
    <xdr:sp macro="" textlink="">
      <xdr:nvSpPr>
        <xdr:cNvPr id="322" name="テキスト ボックス 321"/>
        <xdr:cNvSpPr txBox="1"/>
      </xdr:nvSpPr>
      <xdr:spPr>
        <a:xfrm>
          <a:off x="7594111" y="66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166552</xdr:rowOff>
    </xdr:from>
    <xdr:to>
      <xdr:col>36</xdr:col>
      <xdr:colOff>165100</xdr:colOff>
      <xdr:row>38</xdr:row>
      <xdr:rowOff>96702</xdr:rowOff>
    </xdr:to>
    <xdr:sp macro="" textlink="">
      <xdr:nvSpPr>
        <xdr:cNvPr id="323" name="楕円 322"/>
        <xdr:cNvSpPr/>
      </xdr:nvSpPr>
      <xdr:spPr>
        <a:xfrm>
          <a:off x="6921500" y="65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87829</xdr:rowOff>
    </xdr:from>
    <xdr:ext cx="534377" cy="259045"/>
    <xdr:sp macro="" textlink="">
      <xdr:nvSpPr>
        <xdr:cNvPr id="324" name="テキスト ボックス 323"/>
        <xdr:cNvSpPr txBox="1"/>
      </xdr:nvSpPr>
      <xdr:spPr>
        <a:xfrm>
          <a:off x="6705111" y="660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171414</xdr:rowOff>
    </xdr:from>
    <xdr:to>
      <xdr:col>55</xdr:col>
      <xdr:colOff>0</xdr:colOff>
      <xdr:row>58</xdr:row>
      <xdr:rowOff>55944</xdr:rowOff>
    </xdr:to>
    <xdr:cxnSp macro="">
      <xdr:nvCxnSpPr>
        <xdr:cNvPr id="355" name="直線コネクタ 354"/>
        <xdr:cNvCxnSpPr/>
      </xdr:nvCxnSpPr>
      <xdr:spPr>
        <a:xfrm>
          <a:off x="9639300" y="9944064"/>
          <a:ext cx="838200" cy="5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171414</xdr:rowOff>
    </xdr:from>
    <xdr:to>
      <xdr:col>50</xdr:col>
      <xdr:colOff>114300</xdr:colOff>
      <xdr:row>58</xdr:row>
      <xdr:rowOff>45429</xdr:rowOff>
    </xdr:to>
    <xdr:cxnSp macro="">
      <xdr:nvCxnSpPr>
        <xdr:cNvPr id="358" name="直線コネクタ 357"/>
        <xdr:cNvCxnSpPr/>
      </xdr:nvCxnSpPr>
      <xdr:spPr>
        <a:xfrm flipV="1">
          <a:off x="8750300" y="9944064"/>
          <a:ext cx="889000" cy="4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45429</xdr:rowOff>
    </xdr:from>
    <xdr:to>
      <xdr:col>45</xdr:col>
      <xdr:colOff>177800</xdr:colOff>
      <xdr:row>58</xdr:row>
      <xdr:rowOff>79529</xdr:rowOff>
    </xdr:to>
    <xdr:cxnSp macro="">
      <xdr:nvCxnSpPr>
        <xdr:cNvPr id="361" name="直線コネクタ 360"/>
        <xdr:cNvCxnSpPr/>
      </xdr:nvCxnSpPr>
      <xdr:spPr>
        <a:xfrm flipV="1">
          <a:off x="7861300" y="9989529"/>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79529</xdr:rowOff>
    </xdr:from>
    <xdr:to>
      <xdr:col>41</xdr:col>
      <xdr:colOff>50800</xdr:colOff>
      <xdr:row>58</xdr:row>
      <xdr:rowOff>88490</xdr:rowOff>
    </xdr:to>
    <xdr:cxnSp macro="">
      <xdr:nvCxnSpPr>
        <xdr:cNvPr id="364" name="直線コネクタ 363"/>
        <xdr:cNvCxnSpPr/>
      </xdr:nvCxnSpPr>
      <xdr:spPr>
        <a:xfrm flipV="1">
          <a:off x="6972300" y="10023629"/>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5144</xdr:rowOff>
    </xdr:from>
    <xdr:to>
      <xdr:col>55</xdr:col>
      <xdr:colOff>50800</xdr:colOff>
      <xdr:row>58</xdr:row>
      <xdr:rowOff>106744</xdr:rowOff>
    </xdr:to>
    <xdr:sp macro="" textlink="">
      <xdr:nvSpPr>
        <xdr:cNvPr id="374" name="楕円 373"/>
        <xdr:cNvSpPr/>
      </xdr:nvSpPr>
      <xdr:spPr>
        <a:xfrm>
          <a:off x="10426700" y="99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155021</xdr:rowOff>
    </xdr:from>
    <xdr:ext cx="534377" cy="259045"/>
    <xdr:sp macro="" textlink="">
      <xdr:nvSpPr>
        <xdr:cNvPr id="375" name="普通建設事業費該当値テキスト"/>
        <xdr:cNvSpPr txBox="1"/>
      </xdr:nvSpPr>
      <xdr:spPr>
        <a:xfrm>
          <a:off x="10528300" y="99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120614</xdr:rowOff>
    </xdr:from>
    <xdr:to>
      <xdr:col>50</xdr:col>
      <xdr:colOff>165100</xdr:colOff>
      <xdr:row>58</xdr:row>
      <xdr:rowOff>50764</xdr:rowOff>
    </xdr:to>
    <xdr:sp macro="" textlink="">
      <xdr:nvSpPr>
        <xdr:cNvPr id="376" name="楕円 375"/>
        <xdr:cNvSpPr/>
      </xdr:nvSpPr>
      <xdr:spPr>
        <a:xfrm>
          <a:off x="9588500" y="98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41891</xdr:rowOff>
    </xdr:from>
    <xdr:ext cx="534377" cy="259045"/>
    <xdr:sp macro="" textlink="">
      <xdr:nvSpPr>
        <xdr:cNvPr id="377" name="テキスト ボックス 376"/>
        <xdr:cNvSpPr txBox="1"/>
      </xdr:nvSpPr>
      <xdr:spPr>
        <a:xfrm>
          <a:off x="9372111" y="99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166079</xdr:rowOff>
    </xdr:from>
    <xdr:to>
      <xdr:col>46</xdr:col>
      <xdr:colOff>38100</xdr:colOff>
      <xdr:row>58</xdr:row>
      <xdr:rowOff>96229</xdr:rowOff>
    </xdr:to>
    <xdr:sp macro="" textlink="">
      <xdr:nvSpPr>
        <xdr:cNvPr id="378" name="楕円 377"/>
        <xdr:cNvSpPr/>
      </xdr:nvSpPr>
      <xdr:spPr>
        <a:xfrm>
          <a:off x="8699500" y="99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87356</xdr:rowOff>
    </xdr:from>
    <xdr:ext cx="534377" cy="259045"/>
    <xdr:sp macro="" textlink="">
      <xdr:nvSpPr>
        <xdr:cNvPr id="379" name="テキスト ボックス 378"/>
        <xdr:cNvSpPr txBox="1"/>
      </xdr:nvSpPr>
      <xdr:spPr>
        <a:xfrm>
          <a:off x="8483111" y="100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28729</xdr:rowOff>
    </xdr:from>
    <xdr:to>
      <xdr:col>41</xdr:col>
      <xdr:colOff>101600</xdr:colOff>
      <xdr:row>58</xdr:row>
      <xdr:rowOff>130329</xdr:rowOff>
    </xdr:to>
    <xdr:sp macro="" textlink="">
      <xdr:nvSpPr>
        <xdr:cNvPr id="380" name="楕円 379"/>
        <xdr:cNvSpPr/>
      </xdr:nvSpPr>
      <xdr:spPr>
        <a:xfrm>
          <a:off x="7810500" y="99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121456</xdr:rowOff>
    </xdr:from>
    <xdr:ext cx="534377" cy="259045"/>
    <xdr:sp macro="" textlink="">
      <xdr:nvSpPr>
        <xdr:cNvPr id="381" name="テキスト ボックス 380"/>
        <xdr:cNvSpPr txBox="1"/>
      </xdr:nvSpPr>
      <xdr:spPr>
        <a:xfrm>
          <a:off x="7594111" y="100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37690</xdr:rowOff>
    </xdr:from>
    <xdr:to>
      <xdr:col>36</xdr:col>
      <xdr:colOff>165100</xdr:colOff>
      <xdr:row>58</xdr:row>
      <xdr:rowOff>139290</xdr:rowOff>
    </xdr:to>
    <xdr:sp macro="" textlink="">
      <xdr:nvSpPr>
        <xdr:cNvPr id="382" name="楕円 381"/>
        <xdr:cNvSpPr/>
      </xdr:nvSpPr>
      <xdr:spPr>
        <a:xfrm>
          <a:off x="6921500" y="998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130417</xdr:rowOff>
    </xdr:from>
    <xdr:ext cx="534377" cy="259045"/>
    <xdr:sp macro="" textlink="">
      <xdr:nvSpPr>
        <xdr:cNvPr id="383" name="テキスト ボックス 382"/>
        <xdr:cNvSpPr txBox="1"/>
      </xdr:nvSpPr>
      <xdr:spPr>
        <a:xfrm>
          <a:off x="6705111" y="1007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166992</xdr:rowOff>
    </xdr:from>
    <xdr:to>
      <xdr:col>55</xdr:col>
      <xdr:colOff>0</xdr:colOff>
      <xdr:row>76</xdr:row>
      <xdr:rowOff>3111</xdr:rowOff>
    </xdr:to>
    <xdr:cxnSp macro="">
      <xdr:nvCxnSpPr>
        <xdr:cNvPr id="412" name="直線コネクタ 411"/>
        <xdr:cNvCxnSpPr/>
      </xdr:nvCxnSpPr>
      <xdr:spPr>
        <a:xfrm>
          <a:off x="9639300" y="12854292"/>
          <a:ext cx="838200" cy="17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166992</xdr:rowOff>
    </xdr:from>
    <xdr:to>
      <xdr:col>50</xdr:col>
      <xdr:colOff>114300</xdr:colOff>
      <xdr:row>75</xdr:row>
      <xdr:rowOff>155663</xdr:rowOff>
    </xdr:to>
    <xdr:cxnSp macro="">
      <xdr:nvCxnSpPr>
        <xdr:cNvPr id="415" name="直線コネクタ 414"/>
        <xdr:cNvCxnSpPr/>
      </xdr:nvCxnSpPr>
      <xdr:spPr>
        <a:xfrm flipV="1">
          <a:off x="8750300" y="12854292"/>
          <a:ext cx="889000" cy="16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155663</xdr:rowOff>
    </xdr:from>
    <xdr:to>
      <xdr:col>45</xdr:col>
      <xdr:colOff>177800</xdr:colOff>
      <xdr:row>76</xdr:row>
      <xdr:rowOff>113081</xdr:rowOff>
    </xdr:to>
    <xdr:cxnSp macro="">
      <xdr:nvCxnSpPr>
        <xdr:cNvPr id="418" name="直線コネクタ 417"/>
        <xdr:cNvCxnSpPr/>
      </xdr:nvCxnSpPr>
      <xdr:spPr>
        <a:xfrm flipV="1">
          <a:off x="7861300" y="13014413"/>
          <a:ext cx="889000" cy="1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113081</xdr:rowOff>
    </xdr:from>
    <xdr:to>
      <xdr:col>41</xdr:col>
      <xdr:colOff>50800</xdr:colOff>
      <xdr:row>77</xdr:row>
      <xdr:rowOff>4699</xdr:rowOff>
    </xdr:to>
    <xdr:cxnSp macro="">
      <xdr:nvCxnSpPr>
        <xdr:cNvPr id="421" name="直線コネクタ 420"/>
        <xdr:cNvCxnSpPr/>
      </xdr:nvCxnSpPr>
      <xdr:spPr>
        <a:xfrm flipV="1">
          <a:off x="6972300" y="13143281"/>
          <a:ext cx="889000" cy="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123761</xdr:rowOff>
    </xdr:from>
    <xdr:to>
      <xdr:col>55</xdr:col>
      <xdr:colOff>50800</xdr:colOff>
      <xdr:row>76</xdr:row>
      <xdr:rowOff>53911</xdr:rowOff>
    </xdr:to>
    <xdr:sp macro="" textlink="">
      <xdr:nvSpPr>
        <xdr:cNvPr id="431" name="楕円 430"/>
        <xdr:cNvSpPr/>
      </xdr:nvSpPr>
      <xdr:spPr>
        <a:xfrm>
          <a:off x="10426700" y="129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146638</xdr:rowOff>
    </xdr:from>
    <xdr:ext cx="534377" cy="259045"/>
    <xdr:sp macro="" textlink="">
      <xdr:nvSpPr>
        <xdr:cNvPr id="432" name="普通建設事業費 （ うち新規整備　）該当値テキスト"/>
        <xdr:cNvSpPr txBox="1"/>
      </xdr:nvSpPr>
      <xdr:spPr>
        <a:xfrm>
          <a:off x="10528300" y="1283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116192</xdr:rowOff>
    </xdr:from>
    <xdr:to>
      <xdr:col>50</xdr:col>
      <xdr:colOff>165100</xdr:colOff>
      <xdr:row>75</xdr:row>
      <xdr:rowOff>46342</xdr:rowOff>
    </xdr:to>
    <xdr:sp macro="" textlink="">
      <xdr:nvSpPr>
        <xdr:cNvPr id="433" name="楕円 432"/>
        <xdr:cNvSpPr/>
      </xdr:nvSpPr>
      <xdr:spPr>
        <a:xfrm>
          <a:off x="9588500" y="128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62869</xdr:rowOff>
    </xdr:from>
    <xdr:ext cx="534377" cy="259045"/>
    <xdr:sp macro="" textlink="">
      <xdr:nvSpPr>
        <xdr:cNvPr id="434" name="テキスト ボックス 433"/>
        <xdr:cNvSpPr txBox="1"/>
      </xdr:nvSpPr>
      <xdr:spPr>
        <a:xfrm>
          <a:off x="9372111" y="125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104864</xdr:rowOff>
    </xdr:from>
    <xdr:to>
      <xdr:col>46</xdr:col>
      <xdr:colOff>38100</xdr:colOff>
      <xdr:row>76</xdr:row>
      <xdr:rowOff>35015</xdr:rowOff>
    </xdr:to>
    <xdr:sp macro="" textlink="">
      <xdr:nvSpPr>
        <xdr:cNvPr id="435" name="楕円 434"/>
        <xdr:cNvSpPr/>
      </xdr:nvSpPr>
      <xdr:spPr>
        <a:xfrm>
          <a:off x="8699500" y="12963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51541</xdr:rowOff>
    </xdr:from>
    <xdr:ext cx="534377" cy="259045"/>
    <xdr:sp macro="" textlink="">
      <xdr:nvSpPr>
        <xdr:cNvPr id="436" name="テキスト ボックス 435"/>
        <xdr:cNvSpPr txBox="1"/>
      </xdr:nvSpPr>
      <xdr:spPr>
        <a:xfrm>
          <a:off x="8483111" y="127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62281</xdr:rowOff>
    </xdr:from>
    <xdr:to>
      <xdr:col>41</xdr:col>
      <xdr:colOff>101600</xdr:colOff>
      <xdr:row>76</xdr:row>
      <xdr:rowOff>163881</xdr:rowOff>
    </xdr:to>
    <xdr:sp macro="" textlink="">
      <xdr:nvSpPr>
        <xdr:cNvPr id="437" name="楕円 436"/>
        <xdr:cNvSpPr/>
      </xdr:nvSpPr>
      <xdr:spPr>
        <a:xfrm>
          <a:off x="7810500" y="130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8958</xdr:rowOff>
    </xdr:from>
    <xdr:ext cx="534377" cy="259045"/>
    <xdr:sp macro="" textlink="">
      <xdr:nvSpPr>
        <xdr:cNvPr id="438" name="テキスト ボックス 437"/>
        <xdr:cNvSpPr txBox="1"/>
      </xdr:nvSpPr>
      <xdr:spPr>
        <a:xfrm>
          <a:off x="7594111" y="128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125349</xdr:rowOff>
    </xdr:from>
    <xdr:to>
      <xdr:col>36</xdr:col>
      <xdr:colOff>165100</xdr:colOff>
      <xdr:row>77</xdr:row>
      <xdr:rowOff>55499</xdr:rowOff>
    </xdr:to>
    <xdr:sp macro="" textlink="">
      <xdr:nvSpPr>
        <xdr:cNvPr id="439" name="楕円 438"/>
        <xdr:cNvSpPr/>
      </xdr:nvSpPr>
      <xdr:spPr>
        <a:xfrm>
          <a:off x="6921500" y="131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72026</xdr:rowOff>
    </xdr:from>
    <xdr:ext cx="534377" cy="259045"/>
    <xdr:sp macro="" textlink="">
      <xdr:nvSpPr>
        <xdr:cNvPr id="440" name="テキスト ボックス 439"/>
        <xdr:cNvSpPr txBox="1"/>
      </xdr:nvSpPr>
      <xdr:spPr>
        <a:xfrm>
          <a:off x="6705111" y="129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42134</xdr:rowOff>
    </xdr:from>
    <xdr:to>
      <xdr:col>55</xdr:col>
      <xdr:colOff>0</xdr:colOff>
      <xdr:row>99</xdr:row>
      <xdr:rowOff>43404</xdr:rowOff>
    </xdr:to>
    <xdr:cxnSp macro="">
      <xdr:nvCxnSpPr>
        <xdr:cNvPr id="471" name="直線コネクタ 470"/>
        <xdr:cNvCxnSpPr/>
      </xdr:nvCxnSpPr>
      <xdr:spPr>
        <a:xfrm>
          <a:off x="9639300" y="17015684"/>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42134</xdr:rowOff>
    </xdr:from>
    <xdr:to>
      <xdr:col>50</xdr:col>
      <xdr:colOff>114300</xdr:colOff>
      <xdr:row>99</xdr:row>
      <xdr:rowOff>53848</xdr:rowOff>
    </xdr:to>
    <xdr:cxnSp macro="">
      <xdr:nvCxnSpPr>
        <xdr:cNvPr id="474" name="直線コネクタ 473"/>
        <xdr:cNvCxnSpPr/>
      </xdr:nvCxnSpPr>
      <xdr:spPr>
        <a:xfrm flipV="1">
          <a:off x="8750300" y="17015684"/>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53169</xdr:rowOff>
    </xdr:from>
    <xdr:to>
      <xdr:col>45</xdr:col>
      <xdr:colOff>177800</xdr:colOff>
      <xdr:row>99</xdr:row>
      <xdr:rowOff>53848</xdr:rowOff>
    </xdr:to>
    <xdr:cxnSp macro="">
      <xdr:nvCxnSpPr>
        <xdr:cNvPr id="477" name="直線コネクタ 476"/>
        <xdr:cNvCxnSpPr/>
      </xdr:nvCxnSpPr>
      <xdr:spPr>
        <a:xfrm>
          <a:off x="7861300" y="17026719"/>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45027</xdr:rowOff>
    </xdr:from>
    <xdr:to>
      <xdr:col>41</xdr:col>
      <xdr:colOff>50800</xdr:colOff>
      <xdr:row>99</xdr:row>
      <xdr:rowOff>53169</xdr:rowOff>
    </xdr:to>
    <xdr:cxnSp macro="">
      <xdr:nvCxnSpPr>
        <xdr:cNvPr id="480" name="直線コネクタ 479"/>
        <xdr:cNvCxnSpPr/>
      </xdr:nvCxnSpPr>
      <xdr:spPr>
        <a:xfrm>
          <a:off x="6972300" y="17018577"/>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164054</xdr:rowOff>
    </xdr:from>
    <xdr:to>
      <xdr:col>55</xdr:col>
      <xdr:colOff>50800</xdr:colOff>
      <xdr:row>99</xdr:row>
      <xdr:rowOff>94204</xdr:rowOff>
    </xdr:to>
    <xdr:sp macro="" textlink="">
      <xdr:nvSpPr>
        <xdr:cNvPr id="490" name="楕円 489"/>
        <xdr:cNvSpPr/>
      </xdr:nvSpPr>
      <xdr:spPr>
        <a:xfrm>
          <a:off x="10426700" y="169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78981</xdr:rowOff>
    </xdr:from>
    <xdr:ext cx="534377" cy="259045"/>
    <xdr:sp macro="" textlink="">
      <xdr:nvSpPr>
        <xdr:cNvPr id="491" name="普通建設事業費 （ うち更新整備　）該当値テキスト"/>
        <xdr:cNvSpPr txBox="1"/>
      </xdr:nvSpPr>
      <xdr:spPr>
        <a:xfrm>
          <a:off x="10528300" y="168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162784</xdr:rowOff>
    </xdr:from>
    <xdr:to>
      <xdr:col>50</xdr:col>
      <xdr:colOff>165100</xdr:colOff>
      <xdr:row>99</xdr:row>
      <xdr:rowOff>92934</xdr:rowOff>
    </xdr:to>
    <xdr:sp macro="" textlink="">
      <xdr:nvSpPr>
        <xdr:cNvPr id="492" name="楕円 491"/>
        <xdr:cNvSpPr/>
      </xdr:nvSpPr>
      <xdr:spPr>
        <a:xfrm>
          <a:off x="9588500" y="169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84061</xdr:rowOff>
    </xdr:from>
    <xdr:ext cx="534377" cy="259045"/>
    <xdr:sp macro="" textlink="">
      <xdr:nvSpPr>
        <xdr:cNvPr id="493" name="テキスト ボックス 492"/>
        <xdr:cNvSpPr txBox="1"/>
      </xdr:nvSpPr>
      <xdr:spPr>
        <a:xfrm>
          <a:off x="9372111" y="170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3048</xdr:rowOff>
    </xdr:from>
    <xdr:to>
      <xdr:col>46</xdr:col>
      <xdr:colOff>38100</xdr:colOff>
      <xdr:row>99</xdr:row>
      <xdr:rowOff>104648</xdr:rowOff>
    </xdr:to>
    <xdr:sp macro="" textlink="">
      <xdr:nvSpPr>
        <xdr:cNvPr id="494" name="楕円 493"/>
        <xdr:cNvSpPr/>
      </xdr:nvSpPr>
      <xdr:spPr>
        <a:xfrm>
          <a:off x="8699500" y="1697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95775</xdr:rowOff>
    </xdr:from>
    <xdr:ext cx="534377" cy="259045"/>
    <xdr:sp macro="" textlink="">
      <xdr:nvSpPr>
        <xdr:cNvPr id="495" name="テキスト ボックス 494"/>
        <xdr:cNvSpPr txBox="1"/>
      </xdr:nvSpPr>
      <xdr:spPr>
        <a:xfrm>
          <a:off x="8483111" y="1706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2369</xdr:rowOff>
    </xdr:from>
    <xdr:to>
      <xdr:col>41</xdr:col>
      <xdr:colOff>101600</xdr:colOff>
      <xdr:row>99</xdr:row>
      <xdr:rowOff>103969</xdr:rowOff>
    </xdr:to>
    <xdr:sp macro="" textlink="">
      <xdr:nvSpPr>
        <xdr:cNvPr id="496" name="楕円 495"/>
        <xdr:cNvSpPr/>
      </xdr:nvSpPr>
      <xdr:spPr>
        <a:xfrm>
          <a:off x="7810500" y="1697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95096</xdr:rowOff>
    </xdr:from>
    <xdr:ext cx="534377" cy="259045"/>
    <xdr:sp macro="" textlink="">
      <xdr:nvSpPr>
        <xdr:cNvPr id="497" name="テキスト ボックス 496"/>
        <xdr:cNvSpPr txBox="1"/>
      </xdr:nvSpPr>
      <xdr:spPr>
        <a:xfrm>
          <a:off x="7594111" y="170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165677</xdr:rowOff>
    </xdr:from>
    <xdr:to>
      <xdr:col>36</xdr:col>
      <xdr:colOff>165100</xdr:colOff>
      <xdr:row>99</xdr:row>
      <xdr:rowOff>95827</xdr:rowOff>
    </xdr:to>
    <xdr:sp macro="" textlink="">
      <xdr:nvSpPr>
        <xdr:cNvPr id="498" name="楕円 497"/>
        <xdr:cNvSpPr/>
      </xdr:nvSpPr>
      <xdr:spPr>
        <a:xfrm>
          <a:off x="6921500" y="169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86954</xdr:rowOff>
    </xdr:from>
    <xdr:ext cx="534377" cy="259045"/>
    <xdr:sp macro="" textlink="">
      <xdr:nvSpPr>
        <xdr:cNvPr id="499" name="テキスト ボックス 498"/>
        <xdr:cNvSpPr txBox="1"/>
      </xdr:nvSpPr>
      <xdr:spPr>
        <a:xfrm>
          <a:off x="6705111" y="1706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50416</xdr:rowOff>
    </xdr:from>
    <xdr:to>
      <xdr:col>85</xdr:col>
      <xdr:colOff>127000</xdr:colOff>
      <xdr:row>39</xdr:row>
      <xdr:rowOff>48080</xdr:rowOff>
    </xdr:to>
    <xdr:cxnSp macro="">
      <xdr:nvCxnSpPr>
        <xdr:cNvPr id="530" name="直線コネクタ 529"/>
        <xdr:cNvCxnSpPr/>
      </xdr:nvCxnSpPr>
      <xdr:spPr>
        <a:xfrm flipV="1">
          <a:off x="15481300" y="6565516"/>
          <a:ext cx="838200" cy="1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39361</xdr:rowOff>
    </xdr:from>
    <xdr:to>
      <xdr:col>81</xdr:col>
      <xdr:colOff>50800</xdr:colOff>
      <xdr:row>39</xdr:row>
      <xdr:rowOff>48080</xdr:rowOff>
    </xdr:to>
    <xdr:cxnSp macro="">
      <xdr:nvCxnSpPr>
        <xdr:cNvPr id="533" name="直線コネクタ 532"/>
        <xdr:cNvCxnSpPr/>
      </xdr:nvCxnSpPr>
      <xdr:spPr>
        <a:xfrm>
          <a:off x="14592300" y="6725911"/>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39361</xdr:rowOff>
    </xdr:from>
    <xdr:to>
      <xdr:col>76</xdr:col>
      <xdr:colOff>114300</xdr:colOff>
      <xdr:row>39</xdr:row>
      <xdr:rowOff>96086</xdr:rowOff>
    </xdr:to>
    <xdr:cxnSp macro="">
      <xdr:nvCxnSpPr>
        <xdr:cNvPr id="536" name="直線コネクタ 535"/>
        <xdr:cNvCxnSpPr/>
      </xdr:nvCxnSpPr>
      <xdr:spPr>
        <a:xfrm flipV="1">
          <a:off x="13703300" y="6725911"/>
          <a:ext cx="8890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96086</xdr:rowOff>
    </xdr:from>
    <xdr:to>
      <xdr:col>71</xdr:col>
      <xdr:colOff>177800</xdr:colOff>
      <xdr:row>39</xdr:row>
      <xdr:rowOff>97997</xdr:rowOff>
    </xdr:to>
    <xdr:cxnSp macro="">
      <xdr:nvCxnSpPr>
        <xdr:cNvPr id="539" name="直線コネクタ 538"/>
        <xdr:cNvCxnSpPr/>
      </xdr:nvCxnSpPr>
      <xdr:spPr>
        <a:xfrm flipV="1">
          <a:off x="12814300" y="6782636"/>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171066</xdr:rowOff>
    </xdr:from>
    <xdr:to>
      <xdr:col>85</xdr:col>
      <xdr:colOff>177800</xdr:colOff>
      <xdr:row>38</xdr:row>
      <xdr:rowOff>101216</xdr:rowOff>
    </xdr:to>
    <xdr:sp macro="" textlink="">
      <xdr:nvSpPr>
        <xdr:cNvPr id="549" name="楕円 548"/>
        <xdr:cNvSpPr/>
      </xdr:nvSpPr>
      <xdr:spPr>
        <a:xfrm>
          <a:off x="16268700" y="65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22493</xdr:rowOff>
    </xdr:from>
    <xdr:ext cx="534377" cy="259045"/>
    <xdr:sp macro="" textlink="">
      <xdr:nvSpPr>
        <xdr:cNvPr id="550" name="災害復旧事業費該当値テキスト"/>
        <xdr:cNvSpPr txBox="1"/>
      </xdr:nvSpPr>
      <xdr:spPr>
        <a:xfrm>
          <a:off x="16370300" y="636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168730</xdr:rowOff>
    </xdr:from>
    <xdr:to>
      <xdr:col>81</xdr:col>
      <xdr:colOff>101600</xdr:colOff>
      <xdr:row>39</xdr:row>
      <xdr:rowOff>98880</xdr:rowOff>
    </xdr:to>
    <xdr:sp macro="" textlink="">
      <xdr:nvSpPr>
        <xdr:cNvPr id="551" name="楕円 550"/>
        <xdr:cNvSpPr/>
      </xdr:nvSpPr>
      <xdr:spPr>
        <a:xfrm>
          <a:off x="15430500" y="668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90007</xdr:rowOff>
    </xdr:from>
    <xdr:ext cx="469744" cy="259045"/>
    <xdr:sp macro="" textlink="">
      <xdr:nvSpPr>
        <xdr:cNvPr id="552" name="テキスト ボックス 551"/>
        <xdr:cNvSpPr txBox="1"/>
      </xdr:nvSpPr>
      <xdr:spPr>
        <a:xfrm>
          <a:off x="15246428" y="677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160011</xdr:rowOff>
    </xdr:from>
    <xdr:to>
      <xdr:col>76</xdr:col>
      <xdr:colOff>165100</xdr:colOff>
      <xdr:row>39</xdr:row>
      <xdr:rowOff>90161</xdr:rowOff>
    </xdr:to>
    <xdr:sp macro="" textlink="">
      <xdr:nvSpPr>
        <xdr:cNvPr id="553" name="楕円 552"/>
        <xdr:cNvSpPr/>
      </xdr:nvSpPr>
      <xdr:spPr>
        <a:xfrm>
          <a:off x="14541500" y="667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81288</xdr:rowOff>
    </xdr:from>
    <xdr:ext cx="469744" cy="259045"/>
    <xdr:sp macro="" textlink="">
      <xdr:nvSpPr>
        <xdr:cNvPr id="554" name="テキスト ボックス 553"/>
        <xdr:cNvSpPr txBox="1"/>
      </xdr:nvSpPr>
      <xdr:spPr>
        <a:xfrm>
          <a:off x="14357428" y="676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45286</xdr:rowOff>
    </xdr:from>
    <xdr:to>
      <xdr:col>72</xdr:col>
      <xdr:colOff>38100</xdr:colOff>
      <xdr:row>39</xdr:row>
      <xdr:rowOff>146886</xdr:rowOff>
    </xdr:to>
    <xdr:sp macro="" textlink="">
      <xdr:nvSpPr>
        <xdr:cNvPr id="555" name="楕円 554"/>
        <xdr:cNvSpPr/>
      </xdr:nvSpPr>
      <xdr:spPr>
        <a:xfrm>
          <a:off x="13652500" y="67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138013</xdr:rowOff>
    </xdr:from>
    <xdr:ext cx="378565" cy="259045"/>
    <xdr:sp macro="" textlink="">
      <xdr:nvSpPr>
        <xdr:cNvPr id="556" name="テキスト ボックス 555"/>
        <xdr:cNvSpPr txBox="1"/>
      </xdr:nvSpPr>
      <xdr:spPr>
        <a:xfrm>
          <a:off x="13514017" y="682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47197</xdr:rowOff>
    </xdr:from>
    <xdr:to>
      <xdr:col>67</xdr:col>
      <xdr:colOff>101600</xdr:colOff>
      <xdr:row>39</xdr:row>
      <xdr:rowOff>148797</xdr:rowOff>
    </xdr:to>
    <xdr:sp macro="" textlink="">
      <xdr:nvSpPr>
        <xdr:cNvPr id="557" name="楕円 556"/>
        <xdr:cNvSpPr/>
      </xdr:nvSpPr>
      <xdr:spPr>
        <a:xfrm>
          <a:off x="12763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139924</xdr:rowOff>
    </xdr:from>
    <xdr:ext cx="313932" cy="259045"/>
    <xdr:sp macro="" textlink="">
      <xdr:nvSpPr>
        <xdr:cNvPr id="558" name="テキスト ボックス 557"/>
        <xdr:cNvSpPr txBox="1"/>
      </xdr:nvSpPr>
      <xdr:spPr>
        <a:xfrm>
          <a:off x="12657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97337</xdr:rowOff>
    </xdr:from>
    <xdr:to>
      <xdr:col>85</xdr:col>
      <xdr:colOff>127000</xdr:colOff>
      <xdr:row>78</xdr:row>
      <xdr:rowOff>103522</xdr:rowOff>
    </xdr:to>
    <xdr:cxnSp macro="">
      <xdr:nvCxnSpPr>
        <xdr:cNvPr id="640" name="直線コネクタ 639"/>
        <xdr:cNvCxnSpPr/>
      </xdr:nvCxnSpPr>
      <xdr:spPr>
        <a:xfrm flipV="1">
          <a:off x="15481300" y="13470437"/>
          <a:ext cx="8382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103522</xdr:rowOff>
    </xdr:from>
    <xdr:to>
      <xdr:col>81</xdr:col>
      <xdr:colOff>50800</xdr:colOff>
      <xdr:row>78</xdr:row>
      <xdr:rowOff>110465</xdr:rowOff>
    </xdr:to>
    <xdr:cxnSp macro="">
      <xdr:nvCxnSpPr>
        <xdr:cNvPr id="643" name="直線コネクタ 642"/>
        <xdr:cNvCxnSpPr/>
      </xdr:nvCxnSpPr>
      <xdr:spPr>
        <a:xfrm flipV="1">
          <a:off x="14592300" y="13476622"/>
          <a:ext cx="8890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110465</xdr:rowOff>
    </xdr:from>
    <xdr:to>
      <xdr:col>76</xdr:col>
      <xdr:colOff>114300</xdr:colOff>
      <xdr:row>78</xdr:row>
      <xdr:rowOff>116753</xdr:rowOff>
    </xdr:to>
    <xdr:cxnSp macro="">
      <xdr:nvCxnSpPr>
        <xdr:cNvPr id="646" name="直線コネクタ 645"/>
        <xdr:cNvCxnSpPr/>
      </xdr:nvCxnSpPr>
      <xdr:spPr>
        <a:xfrm flipV="1">
          <a:off x="13703300" y="13483565"/>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114238</xdr:rowOff>
    </xdr:from>
    <xdr:to>
      <xdr:col>71</xdr:col>
      <xdr:colOff>177800</xdr:colOff>
      <xdr:row>78</xdr:row>
      <xdr:rowOff>116753</xdr:rowOff>
    </xdr:to>
    <xdr:cxnSp macro="">
      <xdr:nvCxnSpPr>
        <xdr:cNvPr id="649" name="直線コネクタ 648"/>
        <xdr:cNvCxnSpPr/>
      </xdr:nvCxnSpPr>
      <xdr:spPr>
        <a:xfrm>
          <a:off x="12814300" y="1348733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46537</xdr:rowOff>
    </xdr:from>
    <xdr:to>
      <xdr:col>85</xdr:col>
      <xdr:colOff>177800</xdr:colOff>
      <xdr:row>78</xdr:row>
      <xdr:rowOff>148137</xdr:rowOff>
    </xdr:to>
    <xdr:sp macro="" textlink="">
      <xdr:nvSpPr>
        <xdr:cNvPr id="659" name="楕円 658"/>
        <xdr:cNvSpPr/>
      </xdr:nvSpPr>
      <xdr:spPr>
        <a:xfrm>
          <a:off x="16268700" y="134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132914</xdr:rowOff>
    </xdr:from>
    <xdr:ext cx="534377" cy="259045"/>
    <xdr:sp macro="" textlink="">
      <xdr:nvSpPr>
        <xdr:cNvPr id="660" name="公債費該当値テキスト"/>
        <xdr:cNvSpPr txBox="1"/>
      </xdr:nvSpPr>
      <xdr:spPr>
        <a:xfrm>
          <a:off x="16370300" y="1333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52722</xdr:rowOff>
    </xdr:from>
    <xdr:to>
      <xdr:col>81</xdr:col>
      <xdr:colOff>101600</xdr:colOff>
      <xdr:row>78</xdr:row>
      <xdr:rowOff>154322</xdr:rowOff>
    </xdr:to>
    <xdr:sp macro="" textlink="">
      <xdr:nvSpPr>
        <xdr:cNvPr id="661" name="楕円 660"/>
        <xdr:cNvSpPr/>
      </xdr:nvSpPr>
      <xdr:spPr>
        <a:xfrm>
          <a:off x="15430500" y="134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145449</xdr:rowOff>
    </xdr:from>
    <xdr:ext cx="534377" cy="259045"/>
    <xdr:sp macro="" textlink="">
      <xdr:nvSpPr>
        <xdr:cNvPr id="662" name="テキスト ボックス 661"/>
        <xdr:cNvSpPr txBox="1"/>
      </xdr:nvSpPr>
      <xdr:spPr>
        <a:xfrm>
          <a:off x="15214111" y="135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59665</xdr:rowOff>
    </xdr:from>
    <xdr:to>
      <xdr:col>76</xdr:col>
      <xdr:colOff>165100</xdr:colOff>
      <xdr:row>78</xdr:row>
      <xdr:rowOff>161265</xdr:rowOff>
    </xdr:to>
    <xdr:sp macro="" textlink="">
      <xdr:nvSpPr>
        <xdr:cNvPr id="663" name="楕円 662"/>
        <xdr:cNvSpPr/>
      </xdr:nvSpPr>
      <xdr:spPr>
        <a:xfrm>
          <a:off x="14541500" y="134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152392</xdr:rowOff>
    </xdr:from>
    <xdr:ext cx="534377" cy="259045"/>
    <xdr:sp macro="" textlink="">
      <xdr:nvSpPr>
        <xdr:cNvPr id="664" name="テキスト ボックス 663"/>
        <xdr:cNvSpPr txBox="1"/>
      </xdr:nvSpPr>
      <xdr:spPr>
        <a:xfrm>
          <a:off x="14325111" y="135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65953</xdr:rowOff>
    </xdr:from>
    <xdr:to>
      <xdr:col>72</xdr:col>
      <xdr:colOff>38100</xdr:colOff>
      <xdr:row>78</xdr:row>
      <xdr:rowOff>167553</xdr:rowOff>
    </xdr:to>
    <xdr:sp macro="" textlink="">
      <xdr:nvSpPr>
        <xdr:cNvPr id="665" name="楕円 664"/>
        <xdr:cNvSpPr/>
      </xdr:nvSpPr>
      <xdr:spPr>
        <a:xfrm>
          <a:off x="13652500" y="134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158680</xdr:rowOff>
    </xdr:from>
    <xdr:ext cx="534377" cy="259045"/>
    <xdr:sp macro="" textlink="">
      <xdr:nvSpPr>
        <xdr:cNvPr id="666" name="テキスト ボックス 665"/>
        <xdr:cNvSpPr txBox="1"/>
      </xdr:nvSpPr>
      <xdr:spPr>
        <a:xfrm>
          <a:off x="13436111" y="135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63438</xdr:rowOff>
    </xdr:from>
    <xdr:to>
      <xdr:col>67</xdr:col>
      <xdr:colOff>101600</xdr:colOff>
      <xdr:row>78</xdr:row>
      <xdr:rowOff>165038</xdr:rowOff>
    </xdr:to>
    <xdr:sp macro="" textlink="">
      <xdr:nvSpPr>
        <xdr:cNvPr id="667" name="楕円 666"/>
        <xdr:cNvSpPr/>
      </xdr:nvSpPr>
      <xdr:spPr>
        <a:xfrm>
          <a:off x="12763500" y="134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156165</xdr:rowOff>
    </xdr:from>
    <xdr:ext cx="534377" cy="259045"/>
    <xdr:sp macro="" textlink="">
      <xdr:nvSpPr>
        <xdr:cNvPr id="668" name="テキスト ボックス 667"/>
        <xdr:cNvSpPr txBox="1"/>
      </xdr:nvSpPr>
      <xdr:spPr>
        <a:xfrm>
          <a:off x="12547111" y="135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164148</xdr:rowOff>
    </xdr:from>
    <xdr:to>
      <xdr:col>85</xdr:col>
      <xdr:colOff>127000</xdr:colOff>
      <xdr:row>99</xdr:row>
      <xdr:rowOff>17512</xdr:rowOff>
    </xdr:to>
    <xdr:cxnSp macro="">
      <xdr:nvCxnSpPr>
        <xdr:cNvPr id="697" name="直線コネクタ 696"/>
        <xdr:cNvCxnSpPr/>
      </xdr:nvCxnSpPr>
      <xdr:spPr>
        <a:xfrm>
          <a:off x="15481300" y="16966248"/>
          <a:ext cx="8382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164148</xdr:rowOff>
    </xdr:from>
    <xdr:to>
      <xdr:col>81</xdr:col>
      <xdr:colOff>50800</xdr:colOff>
      <xdr:row>99</xdr:row>
      <xdr:rowOff>22296</xdr:rowOff>
    </xdr:to>
    <xdr:cxnSp macro="">
      <xdr:nvCxnSpPr>
        <xdr:cNvPr id="700" name="直線コネクタ 699"/>
        <xdr:cNvCxnSpPr/>
      </xdr:nvCxnSpPr>
      <xdr:spPr>
        <a:xfrm flipV="1">
          <a:off x="14592300" y="16966248"/>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22296</xdr:rowOff>
    </xdr:from>
    <xdr:to>
      <xdr:col>76</xdr:col>
      <xdr:colOff>114300</xdr:colOff>
      <xdr:row>99</xdr:row>
      <xdr:rowOff>27566</xdr:rowOff>
    </xdr:to>
    <xdr:cxnSp macro="">
      <xdr:nvCxnSpPr>
        <xdr:cNvPr id="703" name="直線コネクタ 702"/>
        <xdr:cNvCxnSpPr/>
      </xdr:nvCxnSpPr>
      <xdr:spPr>
        <a:xfrm flipV="1">
          <a:off x="13703300" y="16995846"/>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26138</xdr:rowOff>
    </xdr:from>
    <xdr:to>
      <xdr:col>71</xdr:col>
      <xdr:colOff>177800</xdr:colOff>
      <xdr:row>99</xdr:row>
      <xdr:rowOff>27566</xdr:rowOff>
    </xdr:to>
    <xdr:cxnSp macro="">
      <xdr:nvCxnSpPr>
        <xdr:cNvPr id="706" name="直線コネクタ 705"/>
        <xdr:cNvCxnSpPr/>
      </xdr:nvCxnSpPr>
      <xdr:spPr>
        <a:xfrm>
          <a:off x="12814300" y="16999688"/>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138162</xdr:rowOff>
    </xdr:from>
    <xdr:to>
      <xdr:col>85</xdr:col>
      <xdr:colOff>177800</xdr:colOff>
      <xdr:row>99</xdr:row>
      <xdr:rowOff>68312</xdr:rowOff>
    </xdr:to>
    <xdr:sp macro="" textlink="">
      <xdr:nvSpPr>
        <xdr:cNvPr id="716" name="楕円 715"/>
        <xdr:cNvSpPr/>
      </xdr:nvSpPr>
      <xdr:spPr>
        <a:xfrm>
          <a:off x="16268700" y="169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113348</xdr:rowOff>
    </xdr:from>
    <xdr:to>
      <xdr:col>81</xdr:col>
      <xdr:colOff>101600</xdr:colOff>
      <xdr:row>99</xdr:row>
      <xdr:rowOff>43498</xdr:rowOff>
    </xdr:to>
    <xdr:sp macro="" textlink="">
      <xdr:nvSpPr>
        <xdr:cNvPr id="718" name="楕円 717"/>
        <xdr:cNvSpPr/>
      </xdr:nvSpPr>
      <xdr:spPr>
        <a:xfrm>
          <a:off x="15430500" y="169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34625</xdr:rowOff>
    </xdr:from>
    <xdr:ext cx="534377" cy="259045"/>
    <xdr:sp macro="" textlink="">
      <xdr:nvSpPr>
        <xdr:cNvPr id="719" name="テキスト ボックス 718"/>
        <xdr:cNvSpPr txBox="1"/>
      </xdr:nvSpPr>
      <xdr:spPr>
        <a:xfrm>
          <a:off x="15214111" y="1700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142946</xdr:rowOff>
    </xdr:from>
    <xdr:to>
      <xdr:col>76</xdr:col>
      <xdr:colOff>165100</xdr:colOff>
      <xdr:row>99</xdr:row>
      <xdr:rowOff>73096</xdr:rowOff>
    </xdr:to>
    <xdr:sp macro="" textlink="">
      <xdr:nvSpPr>
        <xdr:cNvPr id="720" name="楕円 719"/>
        <xdr:cNvSpPr/>
      </xdr:nvSpPr>
      <xdr:spPr>
        <a:xfrm>
          <a:off x="14541500" y="169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64223</xdr:rowOff>
    </xdr:from>
    <xdr:ext cx="534377" cy="259045"/>
    <xdr:sp macro="" textlink="">
      <xdr:nvSpPr>
        <xdr:cNvPr id="721" name="テキスト ボックス 720"/>
        <xdr:cNvSpPr txBox="1"/>
      </xdr:nvSpPr>
      <xdr:spPr>
        <a:xfrm>
          <a:off x="14325111" y="170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148216</xdr:rowOff>
    </xdr:from>
    <xdr:to>
      <xdr:col>72</xdr:col>
      <xdr:colOff>38100</xdr:colOff>
      <xdr:row>99</xdr:row>
      <xdr:rowOff>78366</xdr:rowOff>
    </xdr:to>
    <xdr:sp macro="" textlink="">
      <xdr:nvSpPr>
        <xdr:cNvPr id="722" name="楕円 721"/>
        <xdr:cNvSpPr/>
      </xdr:nvSpPr>
      <xdr:spPr>
        <a:xfrm>
          <a:off x="13652500" y="169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69493</xdr:rowOff>
    </xdr:from>
    <xdr:ext cx="469744" cy="259045"/>
    <xdr:sp macro="" textlink="">
      <xdr:nvSpPr>
        <xdr:cNvPr id="723" name="テキスト ボックス 722"/>
        <xdr:cNvSpPr txBox="1"/>
      </xdr:nvSpPr>
      <xdr:spPr>
        <a:xfrm>
          <a:off x="13468428" y="1704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146788</xdr:rowOff>
    </xdr:from>
    <xdr:to>
      <xdr:col>67</xdr:col>
      <xdr:colOff>101600</xdr:colOff>
      <xdr:row>99</xdr:row>
      <xdr:rowOff>76938</xdr:rowOff>
    </xdr:to>
    <xdr:sp macro="" textlink="">
      <xdr:nvSpPr>
        <xdr:cNvPr id="724" name="楕円 723"/>
        <xdr:cNvSpPr/>
      </xdr:nvSpPr>
      <xdr:spPr>
        <a:xfrm>
          <a:off x="12763500" y="1694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68065</xdr:rowOff>
    </xdr:from>
    <xdr:ext cx="469744" cy="259045"/>
    <xdr:sp macro="" textlink="">
      <xdr:nvSpPr>
        <xdr:cNvPr id="725" name="テキスト ボックス 724"/>
        <xdr:cNvSpPr txBox="1"/>
      </xdr:nvSpPr>
      <xdr:spPr>
        <a:xfrm>
          <a:off x="12579428" y="1704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6393</xdr:rowOff>
    </xdr:from>
    <xdr:to>
      <xdr:col>116</xdr:col>
      <xdr:colOff>63500</xdr:colOff>
      <xdr:row>38</xdr:row>
      <xdr:rowOff>26870</xdr:rowOff>
    </xdr:to>
    <xdr:cxnSp macro="">
      <xdr:nvCxnSpPr>
        <xdr:cNvPr id="756" name="直線コネクタ 755"/>
        <xdr:cNvCxnSpPr/>
      </xdr:nvCxnSpPr>
      <xdr:spPr>
        <a:xfrm flipV="1">
          <a:off x="21323300" y="6521493"/>
          <a:ext cx="838200" cy="2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7798</xdr:rowOff>
    </xdr:from>
    <xdr:to>
      <xdr:col>111</xdr:col>
      <xdr:colOff>177800</xdr:colOff>
      <xdr:row>38</xdr:row>
      <xdr:rowOff>26870</xdr:rowOff>
    </xdr:to>
    <xdr:cxnSp macro="">
      <xdr:nvCxnSpPr>
        <xdr:cNvPr id="759" name="直線コネクタ 758"/>
        <xdr:cNvCxnSpPr/>
      </xdr:nvCxnSpPr>
      <xdr:spPr>
        <a:xfrm>
          <a:off x="20434300" y="6522898"/>
          <a:ext cx="8890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7798</xdr:rowOff>
    </xdr:from>
    <xdr:to>
      <xdr:col>107</xdr:col>
      <xdr:colOff>50800</xdr:colOff>
      <xdr:row>39</xdr:row>
      <xdr:rowOff>30429</xdr:rowOff>
    </xdr:to>
    <xdr:cxnSp macro="">
      <xdr:nvCxnSpPr>
        <xdr:cNvPr id="762" name="直線コネクタ 761"/>
        <xdr:cNvCxnSpPr/>
      </xdr:nvCxnSpPr>
      <xdr:spPr>
        <a:xfrm flipV="1">
          <a:off x="19545300" y="6522898"/>
          <a:ext cx="889000" cy="19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23212</xdr:rowOff>
    </xdr:from>
    <xdr:to>
      <xdr:col>102</xdr:col>
      <xdr:colOff>114300</xdr:colOff>
      <xdr:row>39</xdr:row>
      <xdr:rowOff>30429</xdr:rowOff>
    </xdr:to>
    <xdr:cxnSp macro="">
      <xdr:nvCxnSpPr>
        <xdr:cNvPr id="765" name="直線コネクタ 764"/>
        <xdr:cNvCxnSpPr/>
      </xdr:nvCxnSpPr>
      <xdr:spPr>
        <a:xfrm>
          <a:off x="18656300" y="6709762"/>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127043</xdr:rowOff>
    </xdr:from>
    <xdr:to>
      <xdr:col>116</xdr:col>
      <xdr:colOff>114300</xdr:colOff>
      <xdr:row>38</xdr:row>
      <xdr:rowOff>57193</xdr:rowOff>
    </xdr:to>
    <xdr:sp macro="" textlink="">
      <xdr:nvSpPr>
        <xdr:cNvPr id="775" name="楕円 774"/>
        <xdr:cNvSpPr/>
      </xdr:nvSpPr>
      <xdr:spPr>
        <a:xfrm>
          <a:off x="22110700" y="64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149920</xdr:rowOff>
    </xdr:from>
    <xdr:ext cx="469744" cy="259045"/>
    <xdr:sp macro="" textlink="">
      <xdr:nvSpPr>
        <xdr:cNvPr id="776" name="投資及び出資金該当値テキスト"/>
        <xdr:cNvSpPr txBox="1"/>
      </xdr:nvSpPr>
      <xdr:spPr>
        <a:xfrm>
          <a:off x="22212300" y="63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147520</xdr:rowOff>
    </xdr:from>
    <xdr:to>
      <xdr:col>112</xdr:col>
      <xdr:colOff>38100</xdr:colOff>
      <xdr:row>38</xdr:row>
      <xdr:rowOff>77670</xdr:rowOff>
    </xdr:to>
    <xdr:sp macro="" textlink="">
      <xdr:nvSpPr>
        <xdr:cNvPr id="777" name="楕円 776"/>
        <xdr:cNvSpPr/>
      </xdr:nvSpPr>
      <xdr:spPr>
        <a:xfrm>
          <a:off x="21272500" y="64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94197</xdr:rowOff>
    </xdr:from>
    <xdr:ext cx="469744" cy="259045"/>
    <xdr:sp macro="" textlink="">
      <xdr:nvSpPr>
        <xdr:cNvPr id="778" name="テキスト ボックス 777"/>
        <xdr:cNvSpPr txBox="1"/>
      </xdr:nvSpPr>
      <xdr:spPr>
        <a:xfrm>
          <a:off x="21088428" y="626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128448</xdr:rowOff>
    </xdr:from>
    <xdr:to>
      <xdr:col>107</xdr:col>
      <xdr:colOff>101600</xdr:colOff>
      <xdr:row>38</xdr:row>
      <xdr:rowOff>58598</xdr:rowOff>
    </xdr:to>
    <xdr:sp macro="" textlink="">
      <xdr:nvSpPr>
        <xdr:cNvPr id="779" name="楕円 778"/>
        <xdr:cNvSpPr/>
      </xdr:nvSpPr>
      <xdr:spPr>
        <a:xfrm>
          <a:off x="20383500" y="64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75125</xdr:rowOff>
    </xdr:from>
    <xdr:ext cx="469744" cy="259045"/>
    <xdr:sp macro="" textlink="">
      <xdr:nvSpPr>
        <xdr:cNvPr id="780" name="テキスト ボックス 779"/>
        <xdr:cNvSpPr txBox="1"/>
      </xdr:nvSpPr>
      <xdr:spPr>
        <a:xfrm>
          <a:off x="20199428" y="62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151079</xdr:rowOff>
    </xdr:from>
    <xdr:to>
      <xdr:col>102</xdr:col>
      <xdr:colOff>165100</xdr:colOff>
      <xdr:row>39</xdr:row>
      <xdr:rowOff>81229</xdr:rowOff>
    </xdr:to>
    <xdr:sp macro="" textlink="">
      <xdr:nvSpPr>
        <xdr:cNvPr id="781" name="楕円 780"/>
        <xdr:cNvSpPr/>
      </xdr:nvSpPr>
      <xdr:spPr>
        <a:xfrm>
          <a:off x="194945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72356</xdr:rowOff>
    </xdr:from>
    <xdr:ext cx="469744" cy="259045"/>
    <xdr:sp macro="" textlink="">
      <xdr:nvSpPr>
        <xdr:cNvPr id="782" name="テキスト ボックス 781"/>
        <xdr:cNvSpPr txBox="1"/>
      </xdr:nvSpPr>
      <xdr:spPr>
        <a:xfrm>
          <a:off x="19310428" y="675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143862</xdr:rowOff>
    </xdr:from>
    <xdr:to>
      <xdr:col>98</xdr:col>
      <xdr:colOff>38100</xdr:colOff>
      <xdr:row>39</xdr:row>
      <xdr:rowOff>74012</xdr:rowOff>
    </xdr:to>
    <xdr:sp macro="" textlink="">
      <xdr:nvSpPr>
        <xdr:cNvPr id="783" name="楕円 782"/>
        <xdr:cNvSpPr/>
      </xdr:nvSpPr>
      <xdr:spPr>
        <a:xfrm>
          <a:off x="18605500" y="665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65139</xdr:rowOff>
    </xdr:from>
    <xdr:ext cx="469744" cy="259045"/>
    <xdr:sp macro="" textlink="">
      <xdr:nvSpPr>
        <xdr:cNvPr id="784" name="テキスト ボックス 783"/>
        <xdr:cNvSpPr txBox="1"/>
      </xdr:nvSpPr>
      <xdr:spPr>
        <a:xfrm>
          <a:off x="18421428" y="675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28326</xdr:rowOff>
    </xdr:from>
    <xdr:to>
      <xdr:col>116</xdr:col>
      <xdr:colOff>63500</xdr:colOff>
      <xdr:row>58</xdr:row>
      <xdr:rowOff>30886</xdr:rowOff>
    </xdr:to>
    <xdr:cxnSp macro="">
      <xdr:nvCxnSpPr>
        <xdr:cNvPr id="811" name="直線コネクタ 810"/>
        <xdr:cNvCxnSpPr/>
      </xdr:nvCxnSpPr>
      <xdr:spPr>
        <a:xfrm flipV="1">
          <a:off x="21323300" y="9972426"/>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30886</xdr:rowOff>
    </xdr:from>
    <xdr:to>
      <xdr:col>111</xdr:col>
      <xdr:colOff>177800</xdr:colOff>
      <xdr:row>58</xdr:row>
      <xdr:rowOff>32281</xdr:rowOff>
    </xdr:to>
    <xdr:cxnSp macro="">
      <xdr:nvCxnSpPr>
        <xdr:cNvPr id="814" name="直線コネクタ 813"/>
        <xdr:cNvCxnSpPr/>
      </xdr:nvCxnSpPr>
      <xdr:spPr>
        <a:xfrm flipV="1">
          <a:off x="20434300" y="9974986"/>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32281</xdr:rowOff>
    </xdr:from>
    <xdr:to>
      <xdr:col>107</xdr:col>
      <xdr:colOff>50800</xdr:colOff>
      <xdr:row>58</xdr:row>
      <xdr:rowOff>33972</xdr:rowOff>
    </xdr:to>
    <xdr:cxnSp macro="">
      <xdr:nvCxnSpPr>
        <xdr:cNvPr id="817" name="直線コネクタ 816"/>
        <xdr:cNvCxnSpPr/>
      </xdr:nvCxnSpPr>
      <xdr:spPr>
        <a:xfrm flipV="1">
          <a:off x="19545300" y="997638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33972</xdr:rowOff>
    </xdr:from>
    <xdr:to>
      <xdr:col>102</xdr:col>
      <xdr:colOff>114300</xdr:colOff>
      <xdr:row>58</xdr:row>
      <xdr:rowOff>35390</xdr:rowOff>
    </xdr:to>
    <xdr:cxnSp macro="">
      <xdr:nvCxnSpPr>
        <xdr:cNvPr id="820" name="直線コネクタ 819"/>
        <xdr:cNvCxnSpPr/>
      </xdr:nvCxnSpPr>
      <xdr:spPr>
        <a:xfrm flipV="1">
          <a:off x="18656300" y="9978072"/>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148976</xdr:rowOff>
    </xdr:from>
    <xdr:to>
      <xdr:col>116</xdr:col>
      <xdr:colOff>114300</xdr:colOff>
      <xdr:row>58</xdr:row>
      <xdr:rowOff>79126</xdr:rowOff>
    </xdr:to>
    <xdr:sp macro="" textlink="">
      <xdr:nvSpPr>
        <xdr:cNvPr id="830" name="楕円 829"/>
        <xdr:cNvSpPr/>
      </xdr:nvSpPr>
      <xdr:spPr>
        <a:xfrm>
          <a:off x="22110700" y="99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31" name="貸付金該当値テキスト"/>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151536</xdr:rowOff>
    </xdr:from>
    <xdr:to>
      <xdr:col>112</xdr:col>
      <xdr:colOff>38100</xdr:colOff>
      <xdr:row>58</xdr:row>
      <xdr:rowOff>81686</xdr:rowOff>
    </xdr:to>
    <xdr:sp macro="" textlink="">
      <xdr:nvSpPr>
        <xdr:cNvPr id="832" name="楕円 831"/>
        <xdr:cNvSpPr/>
      </xdr:nvSpPr>
      <xdr:spPr>
        <a:xfrm>
          <a:off x="21272500" y="99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72813</xdr:rowOff>
    </xdr:from>
    <xdr:ext cx="469744" cy="259045"/>
    <xdr:sp macro="" textlink="">
      <xdr:nvSpPr>
        <xdr:cNvPr id="833" name="テキスト ボックス 832"/>
        <xdr:cNvSpPr txBox="1"/>
      </xdr:nvSpPr>
      <xdr:spPr>
        <a:xfrm>
          <a:off x="21088428" y="1001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152931</xdr:rowOff>
    </xdr:from>
    <xdr:to>
      <xdr:col>107</xdr:col>
      <xdr:colOff>101600</xdr:colOff>
      <xdr:row>58</xdr:row>
      <xdr:rowOff>83081</xdr:rowOff>
    </xdr:to>
    <xdr:sp macro="" textlink="">
      <xdr:nvSpPr>
        <xdr:cNvPr id="834" name="楕円 833"/>
        <xdr:cNvSpPr/>
      </xdr:nvSpPr>
      <xdr:spPr>
        <a:xfrm>
          <a:off x="20383500" y="992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74208</xdr:rowOff>
    </xdr:from>
    <xdr:ext cx="469744" cy="259045"/>
    <xdr:sp macro="" textlink="">
      <xdr:nvSpPr>
        <xdr:cNvPr id="835" name="テキスト ボックス 834"/>
        <xdr:cNvSpPr txBox="1"/>
      </xdr:nvSpPr>
      <xdr:spPr>
        <a:xfrm>
          <a:off x="20199428" y="1001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154622</xdr:rowOff>
    </xdr:from>
    <xdr:to>
      <xdr:col>102</xdr:col>
      <xdr:colOff>165100</xdr:colOff>
      <xdr:row>58</xdr:row>
      <xdr:rowOff>84772</xdr:rowOff>
    </xdr:to>
    <xdr:sp macro="" textlink="">
      <xdr:nvSpPr>
        <xdr:cNvPr id="836" name="楕円 835"/>
        <xdr:cNvSpPr/>
      </xdr:nvSpPr>
      <xdr:spPr>
        <a:xfrm>
          <a:off x="19494500" y="9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75899</xdr:rowOff>
    </xdr:from>
    <xdr:ext cx="469744" cy="259045"/>
    <xdr:sp macro="" textlink="">
      <xdr:nvSpPr>
        <xdr:cNvPr id="837" name="テキスト ボックス 836"/>
        <xdr:cNvSpPr txBox="1"/>
      </xdr:nvSpPr>
      <xdr:spPr>
        <a:xfrm>
          <a:off x="19310428" y="1001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156040</xdr:rowOff>
    </xdr:from>
    <xdr:to>
      <xdr:col>98</xdr:col>
      <xdr:colOff>38100</xdr:colOff>
      <xdr:row>58</xdr:row>
      <xdr:rowOff>86190</xdr:rowOff>
    </xdr:to>
    <xdr:sp macro="" textlink="">
      <xdr:nvSpPr>
        <xdr:cNvPr id="838" name="楕円 837"/>
        <xdr:cNvSpPr/>
      </xdr:nvSpPr>
      <xdr:spPr>
        <a:xfrm>
          <a:off x="18605500" y="99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77317</xdr:rowOff>
    </xdr:from>
    <xdr:ext cx="469744" cy="259045"/>
    <xdr:sp macro="" textlink="">
      <xdr:nvSpPr>
        <xdr:cNvPr id="839" name="テキスト ボックス 838"/>
        <xdr:cNvSpPr txBox="1"/>
      </xdr:nvSpPr>
      <xdr:spPr>
        <a:xfrm>
          <a:off x="18421428" y="100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113232</xdr:rowOff>
    </xdr:from>
    <xdr:to>
      <xdr:col>116</xdr:col>
      <xdr:colOff>63500</xdr:colOff>
      <xdr:row>77</xdr:row>
      <xdr:rowOff>9185</xdr:rowOff>
    </xdr:to>
    <xdr:cxnSp macro="">
      <xdr:nvCxnSpPr>
        <xdr:cNvPr id="871" name="直線コネクタ 870"/>
        <xdr:cNvCxnSpPr/>
      </xdr:nvCxnSpPr>
      <xdr:spPr>
        <a:xfrm flipV="1">
          <a:off x="21323300" y="13143432"/>
          <a:ext cx="838200" cy="6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8941</xdr:rowOff>
    </xdr:from>
    <xdr:to>
      <xdr:col>111</xdr:col>
      <xdr:colOff>177800</xdr:colOff>
      <xdr:row>77</xdr:row>
      <xdr:rowOff>9185</xdr:rowOff>
    </xdr:to>
    <xdr:cxnSp macro="">
      <xdr:nvCxnSpPr>
        <xdr:cNvPr id="874" name="直線コネクタ 873"/>
        <xdr:cNvCxnSpPr/>
      </xdr:nvCxnSpPr>
      <xdr:spPr>
        <a:xfrm>
          <a:off x="20434300" y="13210591"/>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34217</xdr:rowOff>
    </xdr:from>
    <xdr:to>
      <xdr:col>107</xdr:col>
      <xdr:colOff>50800</xdr:colOff>
      <xdr:row>77</xdr:row>
      <xdr:rowOff>8941</xdr:rowOff>
    </xdr:to>
    <xdr:cxnSp macro="">
      <xdr:nvCxnSpPr>
        <xdr:cNvPr id="877" name="直線コネクタ 876"/>
        <xdr:cNvCxnSpPr/>
      </xdr:nvCxnSpPr>
      <xdr:spPr>
        <a:xfrm>
          <a:off x="19545300" y="12892967"/>
          <a:ext cx="889000" cy="3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34217</xdr:rowOff>
    </xdr:from>
    <xdr:to>
      <xdr:col>102</xdr:col>
      <xdr:colOff>114300</xdr:colOff>
      <xdr:row>75</xdr:row>
      <xdr:rowOff>48113</xdr:rowOff>
    </xdr:to>
    <xdr:cxnSp macro="">
      <xdr:nvCxnSpPr>
        <xdr:cNvPr id="880" name="直線コネクタ 879"/>
        <xdr:cNvCxnSpPr/>
      </xdr:nvCxnSpPr>
      <xdr:spPr>
        <a:xfrm flipV="1">
          <a:off x="18656300" y="12892967"/>
          <a:ext cx="8890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62432</xdr:rowOff>
    </xdr:from>
    <xdr:to>
      <xdr:col>116</xdr:col>
      <xdr:colOff>114300</xdr:colOff>
      <xdr:row>76</xdr:row>
      <xdr:rowOff>164032</xdr:rowOff>
    </xdr:to>
    <xdr:sp macro="" textlink="">
      <xdr:nvSpPr>
        <xdr:cNvPr id="890" name="楕円 889"/>
        <xdr:cNvSpPr/>
      </xdr:nvSpPr>
      <xdr:spPr>
        <a:xfrm>
          <a:off x="22110700" y="130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40859</xdr:rowOff>
    </xdr:from>
    <xdr:ext cx="534377" cy="259045"/>
    <xdr:sp macro="" textlink="">
      <xdr:nvSpPr>
        <xdr:cNvPr id="891" name="繰出金該当値テキスト"/>
        <xdr:cNvSpPr txBox="1"/>
      </xdr:nvSpPr>
      <xdr:spPr>
        <a:xfrm>
          <a:off x="22212300" y="1307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129835</xdr:rowOff>
    </xdr:from>
    <xdr:to>
      <xdr:col>112</xdr:col>
      <xdr:colOff>38100</xdr:colOff>
      <xdr:row>77</xdr:row>
      <xdr:rowOff>59985</xdr:rowOff>
    </xdr:to>
    <xdr:sp macro="" textlink="">
      <xdr:nvSpPr>
        <xdr:cNvPr id="892" name="楕円 891"/>
        <xdr:cNvSpPr/>
      </xdr:nvSpPr>
      <xdr:spPr>
        <a:xfrm>
          <a:off x="21272500" y="131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51112</xdr:rowOff>
    </xdr:from>
    <xdr:ext cx="534377" cy="259045"/>
    <xdr:sp macro="" textlink="">
      <xdr:nvSpPr>
        <xdr:cNvPr id="893" name="テキスト ボックス 892"/>
        <xdr:cNvSpPr txBox="1"/>
      </xdr:nvSpPr>
      <xdr:spPr>
        <a:xfrm>
          <a:off x="21056111" y="1325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129591</xdr:rowOff>
    </xdr:from>
    <xdr:to>
      <xdr:col>107</xdr:col>
      <xdr:colOff>101600</xdr:colOff>
      <xdr:row>77</xdr:row>
      <xdr:rowOff>59741</xdr:rowOff>
    </xdr:to>
    <xdr:sp macro="" textlink="">
      <xdr:nvSpPr>
        <xdr:cNvPr id="894" name="楕円 893"/>
        <xdr:cNvSpPr/>
      </xdr:nvSpPr>
      <xdr:spPr>
        <a:xfrm>
          <a:off x="20383500" y="131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50868</xdr:rowOff>
    </xdr:from>
    <xdr:ext cx="534377" cy="259045"/>
    <xdr:sp macro="" textlink="">
      <xdr:nvSpPr>
        <xdr:cNvPr id="895" name="テキスト ボックス 894"/>
        <xdr:cNvSpPr txBox="1"/>
      </xdr:nvSpPr>
      <xdr:spPr>
        <a:xfrm>
          <a:off x="20167111" y="132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154867</xdr:rowOff>
    </xdr:from>
    <xdr:to>
      <xdr:col>102</xdr:col>
      <xdr:colOff>165100</xdr:colOff>
      <xdr:row>75</xdr:row>
      <xdr:rowOff>85017</xdr:rowOff>
    </xdr:to>
    <xdr:sp macro="" textlink="">
      <xdr:nvSpPr>
        <xdr:cNvPr id="896" name="楕円 895"/>
        <xdr:cNvSpPr/>
      </xdr:nvSpPr>
      <xdr:spPr>
        <a:xfrm>
          <a:off x="19494500" y="128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101544</xdr:rowOff>
    </xdr:from>
    <xdr:ext cx="534377" cy="259045"/>
    <xdr:sp macro="" textlink="">
      <xdr:nvSpPr>
        <xdr:cNvPr id="897" name="テキスト ボックス 896"/>
        <xdr:cNvSpPr txBox="1"/>
      </xdr:nvSpPr>
      <xdr:spPr>
        <a:xfrm>
          <a:off x="19278111" y="1261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168763</xdr:rowOff>
    </xdr:from>
    <xdr:to>
      <xdr:col>98</xdr:col>
      <xdr:colOff>38100</xdr:colOff>
      <xdr:row>75</xdr:row>
      <xdr:rowOff>98913</xdr:rowOff>
    </xdr:to>
    <xdr:sp macro="" textlink="">
      <xdr:nvSpPr>
        <xdr:cNvPr id="898" name="楕円 897"/>
        <xdr:cNvSpPr/>
      </xdr:nvSpPr>
      <xdr:spPr>
        <a:xfrm>
          <a:off x="18605500" y="128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115440</xdr:rowOff>
    </xdr:from>
    <xdr:ext cx="534377" cy="259045"/>
    <xdr:sp macro="" textlink="">
      <xdr:nvSpPr>
        <xdr:cNvPr id="899" name="テキスト ボックス 898"/>
        <xdr:cNvSpPr txBox="1"/>
      </xdr:nvSpPr>
      <xdr:spPr>
        <a:xfrm>
          <a:off x="18389111" y="126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住民一人当たりの歳出決算額は、</a:t>
          </a:r>
          <a:r>
            <a:rPr kumimoji="1" lang="en-US" altLang="ja-JP" sz="1300" baseline="0">
              <a:latin typeface="ＭＳ Ｐゴシック" panose="020B0600070205080204" pitchFamily="50" charset="-128"/>
              <a:ea typeface="ＭＳ Ｐゴシック" panose="020B0600070205080204" pitchFamily="50" charset="-128"/>
            </a:rPr>
            <a:t>645,365</a:t>
          </a:r>
          <a:r>
            <a:rPr kumimoji="1" lang="ja-JP" altLang="en-US" sz="1300" baseline="0">
              <a:latin typeface="ＭＳ Ｐゴシック" panose="020B0600070205080204" pitchFamily="50" charset="-128"/>
              <a:ea typeface="ＭＳ Ｐゴシック" panose="020B0600070205080204" pitchFamily="50" charset="-128"/>
            </a:rPr>
            <a:t>円となっており、性質別経費は住民一人当たりのコストが大きい順に、人件費、補助費等、扶助費と続いている。維持補修費の住民一人当たりのコストは前年度と比較して減少したが、類似団体平均、福島県平均をそれぞれ上回っているため、公共施設の適正な管理を行っていく必要がある。扶助費は、ウクライナ情勢を起因とする物価高騰等に対応するための、電気・ガス・食料品等価格高騰緊急支援給付金事業による経費の増加があったものの、子育て世帯臨時特別給付金事業や住民税非課税世帯等臨時特別給付金事業の事業完了等により、住民一人当たりのコストは前年度と比較して減少した。なお、福島県平均は上回ってるものの、類似団体平均は下回っている状況である。普通建設事業費は複合施設整備事業の第一期工事完了や、豊川・慶徳線道路整備事業、街なみ環境整備事業等の事業進捗による経費の減少により、住民一人当たりのコストが前年度と比較して減少しており、類似団体平均、福島県平均もそれぞれ下回っている状況である。しかしながら新規整備については、類似団体平均を大きく上回っており、今後も大規模事業の実施等により数値が増加する可能性があることから、公共施設等総合管理計画等による適正な事業の管理が必要である。災害復旧事業費は、８月３日に発生した豪雨災害への対応のため、住民一人当たりのコストが前年度と比較して増加し、類似団体平均、福島県平均をそれぞれ上回る状況となった。また、繰出金は、国民健康保険事業繰出金が増加したことにより、</a:t>
          </a:r>
          <a:r>
            <a:rPr kumimoji="1" lang="ja-JP" altLang="en-US" sz="1300" b="0">
              <a:latin typeface="ＭＳ Ｐゴシック" panose="020B0600070205080204" pitchFamily="50" charset="-128"/>
              <a:ea typeface="ＭＳ Ｐゴシック" panose="020B0600070205080204" pitchFamily="50" charset="-128"/>
            </a:rPr>
            <a:t>住民一人当たりのコストが前年度と比較して増加したが、類似団体平均は下回っている状況である。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45,078
44,760
554.63
29,888,252
29,091,749
699,765
15,432,271
26,384,258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101219</xdr:rowOff>
    </xdr:from>
    <xdr:to>
      <xdr:col>24</xdr:col>
      <xdr:colOff>63500</xdr:colOff>
      <xdr:row>35</xdr:row>
      <xdr:rowOff>161227</xdr:rowOff>
    </xdr:to>
    <xdr:cxnSp macro="">
      <xdr:nvCxnSpPr>
        <xdr:cNvPr id="61" name="直線コネクタ 60"/>
        <xdr:cNvCxnSpPr/>
      </xdr:nvCxnSpPr>
      <xdr:spPr>
        <a:xfrm flipV="1">
          <a:off x="3797300" y="6101969"/>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125984</xdr:rowOff>
    </xdr:from>
    <xdr:to>
      <xdr:col>19</xdr:col>
      <xdr:colOff>177800</xdr:colOff>
      <xdr:row>35</xdr:row>
      <xdr:rowOff>161227</xdr:rowOff>
    </xdr:to>
    <xdr:cxnSp macro="">
      <xdr:nvCxnSpPr>
        <xdr:cNvPr id="64" name="直線コネクタ 63"/>
        <xdr:cNvCxnSpPr/>
      </xdr:nvCxnSpPr>
      <xdr:spPr>
        <a:xfrm>
          <a:off x="2908300" y="6126734"/>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98361</xdr:rowOff>
    </xdr:from>
    <xdr:to>
      <xdr:col>15</xdr:col>
      <xdr:colOff>50800</xdr:colOff>
      <xdr:row>35</xdr:row>
      <xdr:rowOff>125984</xdr:rowOff>
    </xdr:to>
    <xdr:cxnSp macro="">
      <xdr:nvCxnSpPr>
        <xdr:cNvPr id="67" name="直線コネクタ 66"/>
        <xdr:cNvCxnSpPr/>
      </xdr:nvCxnSpPr>
      <xdr:spPr>
        <a:xfrm>
          <a:off x="2019300" y="6099111"/>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20447</xdr:rowOff>
    </xdr:from>
    <xdr:to>
      <xdr:col>10</xdr:col>
      <xdr:colOff>114300</xdr:colOff>
      <xdr:row>35</xdr:row>
      <xdr:rowOff>98361</xdr:rowOff>
    </xdr:to>
    <xdr:cxnSp macro="">
      <xdr:nvCxnSpPr>
        <xdr:cNvPr id="70" name="直線コネクタ 69"/>
        <xdr:cNvCxnSpPr/>
      </xdr:nvCxnSpPr>
      <xdr:spPr>
        <a:xfrm>
          <a:off x="1130300" y="6021197"/>
          <a:ext cx="889000" cy="7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50419</xdr:rowOff>
    </xdr:from>
    <xdr:to>
      <xdr:col>24</xdr:col>
      <xdr:colOff>114300</xdr:colOff>
      <xdr:row>35</xdr:row>
      <xdr:rowOff>152019</xdr:rowOff>
    </xdr:to>
    <xdr:sp macro="" textlink="">
      <xdr:nvSpPr>
        <xdr:cNvPr id="80" name="楕円 79"/>
        <xdr:cNvSpPr/>
      </xdr:nvSpPr>
      <xdr:spPr>
        <a:xfrm>
          <a:off x="4584700" y="60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73296</xdr:rowOff>
    </xdr:from>
    <xdr:ext cx="469744" cy="259045"/>
    <xdr:sp macro="" textlink="">
      <xdr:nvSpPr>
        <xdr:cNvPr id="81" name="議会費該当値テキスト"/>
        <xdr:cNvSpPr txBox="1"/>
      </xdr:nvSpPr>
      <xdr:spPr>
        <a:xfrm>
          <a:off x="4686300"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110427</xdr:rowOff>
    </xdr:from>
    <xdr:to>
      <xdr:col>20</xdr:col>
      <xdr:colOff>38100</xdr:colOff>
      <xdr:row>36</xdr:row>
      <xdr:rowOff>40577</xdr:rowOff>
    </xdr:to>
    <xdr:sp macro="" textlink="">
      <xdr:nvSpPr>
        <xdr:cNvPr id="82" name="楕円 81"/>
        <xdr:cNvSpPr/>
      </xdr:nvSpPr>
      <xdr:spPr>
        <a:xfrm>
          <a:off x="3746500" y="61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31704</xdr:rowOff>
    </xdr:from>
    <xdr:ext cx="469744" cy="259045"/>
    <xdr:sp macro="" textlink="">
      <xdr:nvSpPr>
        <xdr:cNvPr id="83" name="テキスト ボックス 82"/>
        <xdr:cNvSpPr txBox="1"/>
      </xdr:nvSpPr>
      <xdr:spPr>
        <a:xfrm>
          <a:off x="3562428" y="620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75184</xdr:rowOff>
    </xdr:from>
    <xdr:to>
      <xdr:col>15</xdr:col>
      <xdr:colOff>101600</xdr:colOff>
      <xdr:row>36</xdr:row>
      <xdr:rowOff>5334</xdr:rowOff>
    </xdr:to>
    <xdr:sp macro="" textlink="">
      <xdr:nvSpPr>
        <xdr:cNvPr id="84" name="楕円 83"/>
        <xdr:cNvSpPr/>
      </xdr:nvSpPr>
      <xdr:spPr>
        <a:xfrm>
          <a:off x="2857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21861</xdr:rowOff>
    </xdr:from>
    <xdr:ext cx="469744" cy="259045"/>
    <xdr:sp macro="" textlink="">
      <xdr:nvSpPr>
        <xdr:cNvPr id="85" name="テキスト ボックス 84"/>
        <xdr:cNvSpPr txBox="1"/>
      </xdr:nvSpPr>
      <xdr:spPr>
        <a:xfrm>
          <a:off x="2673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47561</xdr:rowOff>
    </xdr:from>
    <xdr:to>
      <xdr:col>10</xdr:col>
      <xdr:colOff>165100</xdr:colOff>
      <xdr:row>35</xdr:row>
      <xdr:rowOff>149161</xdr:rowOff>
    </xdr:to>
    <xdr:sp macro="" textlink="">
      <xdr:nvSpPr>
        <xdr:cNvPr id="86" name="楕円 85"/>
        <xdr:cNvSpPr/>
      </xdr:nvSpPr>
      <xdr:spPr>
        <a:xfrm>
          <a:off x="1968500" y="60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165688</xdr:rowOff>
    </xdr:from>
    <xdr:ext cx="469744" cy="259045"/>
    <xdr:sp macro="" textlink="">
      <xdr:nvSpPr>
        <xdr:cNvPr id="87" name="テキスト ボックス 86"/>
        <xdr:cNvSpPr txBox="1"/>
      </xdr:nvSpPr>
      <xdr:spPr>
        <a:xfrm>
          <a:off x="1784428" y="582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141097</xdr:rowOff>
    </xdr:from>
    <xdr:to>
      <xdr:col>6</xdr:col>
      <xdr:colOff>38100</xdr:colOff>
      <xdr:row>35</xdr:row>
      <xdr:rowOff>71247</xdr:rowOff>
    </xdr:to>
    <xdr:sp macro="" textlink="">
      <xdr:nvSpPr>
        <xdr:cNvPr id="88" name="楕円 87"/>
        <xdr:cNvSpPr/>
      </xdr:nvSpPr>
      <xdr:spPr>
        <a:xfrm>
          <a:off x="1079500" y="59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87774</xdr:rowOff>
    </xdr:from>
    <xdr:ext cx="469744" cy="259045"/>
    <xdr:sp macro="" textlink="">
      <xdr:nvSpPr>
        <xdr:cNvPr id="89" name="テキスト ボックス 88"/>
        <xdr:cNvSpPr txBox="1"/>
      </xdr:nvSpPr>
      <xdr:spPr>
        <a:xfrm>
          <a:off x="895428" y="574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163399</xdr:rowOff>
    </xdr:from>
    <xdr:to>
      <xdr:col>24</xdr:col>
      <xdr:colOff>63500</xdr:colOff>
      <xdr:row>59</xdr:row>
      <xdr:rowOff>2363</xdr:rowOff>
    </xdr:to>
    <xdr:cxnSp macro="">
      <xdr:nvCxnSpPr>
        <xdr:cNvPr id="120" name="直線コネクタ 119"/>
        <xdr:cNvCxnSpPr/>
      </xdr:nvCxnSpPr>
      <xdr:spPr>
        <a:xfrm>
          <a:off x="3797300" y="10107499"/>
          <a:ext cx="8382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80573</xdr:rowOff>
    </xdr:from>
    <xdr:to>
      <xdr:col>19</xdr:col>
      <xdr:colOff>177800</xdr:colOff>
      <xdr:row>58</xdr:row>
      <xdr:rowOff>163399</xdr:rowOff>
    </xdr:to>
    <xdr:cxnSp macro="">
      <xdr:nvCxnSpPr>
        <xdr:cNvPr id="123" name="直線コネクタ 122"/>
        <xdr:cNvCxnSpPr/>
      </xdr:nvCxnSpPr>
      <xdr:spPr>
        <a:xfrm>
          <a:off x="2908300" y="10024673"/>
          <a:ext cx="889000" cy="8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80573</xdr:rowOff>
    </xdr:from>
    <xdr:to>
      <xdr:col>15</xdr:col>
      <xdr:colOff>50800</xdr:colOff>
      <xdr:row>59</xdr:row>
      <xdr:rowOff>24726</xdr:rowOff>
    </xdr:to>
    <xdr:cxnSp macro="">
      <xdr:nvCxnSpPr>
        <xdr:cNvPr id="126" name="直線コネクタ 125"/>
        <xdr:cNvCxnSpPr/>
      </xdr:nvCxnSpPr>
      <xdr:spPr>
        <a:xfrm flipV="1">
          <a:off x="2019300" y="10024673"/>
          <a:ext cx="889000" cy="11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22783</xdr:rowOff>
    </xdr:from>
    <xdr:to>
      <xdr:col>10</xdr:col>
      <xdr:colOff>114300</xdr:colOff>
      <xdr:row>59</xdr:row>
      <xdr:rowOff>24726</xdr:rowOff>
    </xdr:to>
    <xdr:cxnSp macro="">
      <xdr:nvCxnSpPr>
        <xdr:cNvPr id="129" name="直線コネクタ 128"/>
        <xdr:cNvCxnSpPr/>
      </xdr:nvCxnSpPr>
      <xdr:spPr>
        <a:xfrm>
          <a:off x="1130300" y="10138333"/>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123013</xdr:rowOff>
    </xdr:from>
    <xdr:to>
      <xdr:col>24</xdr:col>
      <xdr:colOff>114300</xdr:colOff>
      <xdr:row>59</xdr:row>
      <xdr:rowOff>53163</xdr:rowOff>
    </xdr:to>
    <xdr:sp macro="" textlink="">
      <xdr:nvSpPr>
        <xdr:cNvPr id="139" name="楕円 138"/>
        <xdr:cNvSpPr/>
      </xdr:nvSpPr>
      <xdr:spPr>
        <a:xfrm>
          <a:off x="4584700" y="100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34377" cy="259045"/>
    <xdr:sp macro="" textlink="">
      <xdr:nvSpPr>
        <xdr:cNvPr id="140" name="総務費該当値テキスト"/>
        <xdr:cNvSpPr txBox="1"/>
      </xdr:nvSpPr>
      <xdr:spPr>
        <a:xfrm>
          <a:off x="4686300" y="999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112599</xdr:rowOff>
    </xdr:from>
    <xdr:to>
      <xdr:col>20</xdr:col>
      <xdr:colOff>38100</xdr:colOff>
      <xdr:row>59</xdr:row>
      <xdr:rowOff>42749</xdr:rowOff>
    </xdr:to>
    <xdr:sp macro="" textlink="">
      <xdr:nvSpPr>
        <xdr:cNvPr id="141" name="楕円 140"/>
        <xdr:cNvSpPr/>
      </xdr:nvSpPr>
      <xdr:spPr>
        <a:xfrm>
          <a:off x="3746500" y="100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33876</xdr:rowOff>
    </xdr:from>
    <xdr:ext cx="534377" cy="259045"/>
    <xdr:sp macro="" textlink="">
      <xdr:nvSpPr>
        <xdr:cNvPr id="142" name="テキスト ボックス 141"/>
        <xdr:cNvSpPr txBox="1"/>
      </xdr:nvSpPr>
      <xdr:spPr>
        <a:xfrm>
          <a:off x="3530111" y="101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29773</xdr:rowOff>
    </xdr:from>
    <xdr:to>
      <xdr:col>15</xdr:col>
      <xdr:colOff>101600</xdr:colOff>
      <xdr:row>58</xdr:row>
      <xdr:rowOff>131373</xdr:rowOff>
    </xdr:to>
    <xdr:sp macro="" textlink="">
      <xdr:nvSpPr>
        <xdr:cNvPr id="143" name="楕円 142"/>
        <xdr:cNvSpPr/>
      </xdr:nvSpPr>
      <xdr:spPr>
        <a:xfrm>
          <a:off x="2857500" y="997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122500</xdr:rowOff>
    </xdr:from>
    <xdr:ext cx="599010" cy="259045"/>
    <xdr:sp macro="" textlink="">
      <xdr:nvSpPr>
        <xdr:cNvPr id="144" name="テキスト ボックス 143"/>
        <xdr:cNvSpPr txBox="1"/>
      </xdr:nvSpPr>
      <xdr:spPr>
        <a:xfrm>
          <a:off x="2608795" y="1006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145376</xdr:rowOff>
    </xdr:from>
    <xdr:to>
      <xdr:col>10</xdr:col>
      <xdr:colOff>165100</xdr:colOff>
      <xdr:row>59</xdr:row>
      <xdr:rowOff>75526</xdr:rowOff>
    </xdr:to>
    <xdr:sp macro="" textlink="">
      <xdr:nvSpPr>
        <xdr:cNvPr id="145" name="楕円 144"/>
        <xdr:cNvSpPr/>
      </xdr:nvSpPr>
      <xdr:spPr>
        <a:xfrm>
          <a:off x="1968500" y="100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66653</xdr:rowOff>
    </xdr:from>
    <xdr:ext cx="534377" cy="259045"/>
    <xdr:sp macro="" textlink="">
      <xdr:nvSpPr>
        <xdr:cNvPr id="146" name="テキスト ボックス 145"/>
        <xdr:cNvSpPr txBox="1"/>
      </xdr:nvSpPr>
      <xdr:spPr>
        <a:xfrm>
          <a:off x="1752111" y="1018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143433</xdr:rowOff>
    </xdr:from>
    <xdr:to>
      <xdr:col>6</xdr:col>
      <xdr:colOff>38100</xdr:colOff>
      <xdr:row>59</xdr:row>
      <xdr:rowOff>73583</xdr:rowOff>
    </xdr:to>
    <xdr:sp macro="" textlink="">
      <xdr:nvSpPr>
        <xdr:cNvPr id="147" name="楕円 146"/>
        <xdr:cNvSpPr/>
      </xdr:nvSpPr>
      <xdr:spPr>
        <a:xfrm>
          <a:off x="1079500" y="100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64710</xdr:rowOff>
    </xdr:from>
    <xdr:ext cx="534377" cy="259045"/>
    <xdr:sp macro="" textlink="">
      <xdr:nvSpPr>
        <xdr:cNvPr id="148" name="テキスト ボックス 147"/>
        <xdr:cNvSpPr txBox="1"/>
      </xdr:nvSpPr>
      <xdr:spPr>
        <a:xfrm>
          <a:off x="863111" y="1018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111065</xdr:rowOff>
    </xdr:from>
    <xdr:to>
      <xdr:col>24</xdr:col>
      <xdr:colOff>63500</xdr:colOff>
      <xdr:row>76</xdr:row>
      <xdr:rowOff>27682</xdr:rowOff>
    </xdr:to>
    <xdr:cxnSp macro="">
      <xdr:nvCxnSpPr>
        <xdr:cNvPr id="176" name="直線コネクタ 175"/>
        <xdr:cNvCxnSpPr/>
      </xdr:nvCxnSpPr>
      <xdr:spPr>
        <a:xfrm>
          <a:off x="3797300" y="12969815"/>
          <a:ext cx="838200" cy="8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111065</xdr:rowOff>
    </xdr:from>
    <xdr:to>
      <xdr:col>19</xdr:col>
      <xdr:colOff>177800</xdr:colOff>
      <xdr:row>76</xdr:row>
      <xdr:rowOff>45531</xdr:rowOff>
    </xdr:to>
    <xdr:cxnSp macro="">
      <xdr:nvCxnSpPr>
        <xdr:cNvPr id="179" name="直線コネクタ 178"/>
        <xdr:cNvCxnSpPr/>
      </xdr:nvCxnSpPr>
      <xdr:spPr>
        <a:xfrm flipV="1">
          <a:off x="2908300" y="12969815"/>
          <a:ext cx="889000" cy="10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45531</xdr:rowOff>
    </xdr:from>
    <xdr:to>
      <xdr:col>15</xdr:col>
      <xdr:colOff>50800</xdr:colOff>
      <xdr:row>76</xdr:row>
      <xdr:rowOff>160361</xdr:rowOff>
    </xdr:to>
    <xdr:cxnSp macro="">
      <xdr:nvCxnSpPr>
        <xdr:cNvPr id="182" name="直線コネクタ 181"/>
        <xdr:cNvCxnSpPr/>
      </xdr:nvCxnSpPr>
      <xdr:spPr>
        <a:xfrm flipV="1">
          <a:off x="2019300" y="13075731"/>
          <a:ext cx="889000" cy="1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160361</xdr:rowOff>
    </xdr:from>
    <xdr:to>
      <xdr:col>10</xdr:col>
      <xdr:colOff>114300</xdr:colOff>
      <xdr:row>77</xdr:row>
      <xdr:rowOff>14129</xdr:rowOff>
    </xdr:to>
    <xdr:cxnSp macro="">
      <xdr:nvCxnSpPr>
        <xdr:cNvPr id="185" name="直線コネクタ 184"/>
        <xdr:cNvCxnSpPr/>
      </xdr:nvCxnSpPr>
      <xdr:spPr>
        <a:xfrm flipV="1">
          <a:off x="1130300" y="13190561"/>
          <a:ext cx="889000" cy="2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148332</xdr:rowOff>
    </xdr:from>
    <xdr:to>
      <xdr:col>24</xdr:col>
      <xdr:colOff>114300</xdr:colOff>
      <xdr:row>76</xdr:row>
      <xdr:rowOff>78482</xdr:rowOff>
    </xdr:to>
    <xdr:sp macro="" textlink="">
      <xdr:nvSpPr>
        <xdr:cNvPr id="195" name="楕円 194"/>
        <xdr:cNvSpPr/>
      </xdr:nvSpPr>
      <xdr:spPr>
        <a:xfrm>
          <a:off x="4584700" y="1300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126759</xdr:rowOff>
    </xdr:from>
    <xdr:ext cx="599010" cy="259045"/>
    <xdr:sp macro="" textlink="">
      <xdr:nvSpPr>
        <xdr:cNvPr id="196" name="民生費該当値テキスト"/>
        <xdr:cNvSpPr txBox="1"/>
      </xdr:nvSpPr>
      <xdr:spPr>
        <a:xfrm>
          <a:off x="4686300" y="12985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60265</xdr:rowOff>
    </xdr:from>
    <xdr:to>
      <xdr:col>20</xdr:col>
      <xdr:colOff>38100</xdr:colOff>
      <xdr:row>75</xdr:row>
      <xdr:rowOff>161866</xdr:rowOff>
    </xdr:to>
    <xdr:sp macro="" textlink="">
      <xdr:nvSpPr>
        <xdr:cNvPr id="197" name="楕円 196"/>
        <xdr:cNvSpPr/>
      </xdr:nvSpPr>
      <xdr:spPr>
        <a:xfrm>
          <a:off x="3746500" y="12919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6942</xdr:rowOff>
    </xdr:from>
    <xdr:ext cx="599010" cy="259045"/>
    <xdr:sp macro="" textlink="">
      <xdr:nvSpPr>
        <xdr:cNvPr id="198" name="テキスト ボックス 197"/>
        <xdr:cNvSpPr txBox="1"/>
      </xdr:nvSpPr>
      <xdr:spPr>
        <a:xfrm>
          <a:off x="3497795" y="1269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166181</xdr:rowOff>
    </xdr:from>
    <xdr:to>
      <xdr:col>15</xdr:col>
      <xdr:colOff>101600</xdr:colOff>
      <xdr:row>76</xdr:row>
      <xdr:rowOff>96331</xdr:rowOff>
    </xdr:to>
    <xdr:sp macro="" textlink="">
      <xdr:nvSpPr>
        <xdr:cNvPr id="199" name="楕円 198"/>
        <xdr:cNvSpPr/>
      </xdr:nvSpPr>
      <xdr:spPr>
        <a:xfrm>
          <a:off x="2857500" y="130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112858</xdr:rowOff>
    </xdr:from>
    <xdr:ext cx="599010" cy="259045"/>
    <xdr:sp macro="" textlink="">
      <xdr:nvSpPr>
        <xdr:cNvPr id="200" name="テキスト ボックス 199"/>
        <xdr:cNvSpPr txBox="1"/>
      </xdr:nvSpPr>
      <xdr:spPr>
        <a:xfrm>
          <a:off x="2608795" y="1280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109561</xdr:rowOff>
    </xdr:from>
    <xdr:to>
      <xdr:col>10</xdr:col>
      <xdr:colOff>165100</xdr:colOff>
      <xdr:row>77</xdr:row>
      <xdr:rowOff>39711</xdr:rowOff>
    </xdr:to>
    <xdr:sp macro="" textlink="">
      <xdr:nvSpPr>
        <xdr:cNvPr id="201" name="楕円 200"/>
        <xdr:cNvSpPr/>
      </xdr:nvSpPr>
      <xdr:spPr>
        <a:xfrm>
          <a:off x="1968500" y="1313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30838</xdr:rowOff>
    </xdr:from>
    <xdr:ext cx="599010" cy="259045"/>
    <xdr:sp macro="" textlink="">
      <xdr:nvSpPr>
        <xdr:cNvPr id="202" name="テキスト ボックス 201"/>
        <xdr:cNvSpPr txBox="1"/>
      </xdr:nvSpPr>
      <xdr:spPr>
        <a:xfrm>
          <a:off x="1719795" y="1323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134779</xdr:rowOff>
    </xdr:from>
    <xdr:to>
      <xdr:col>6</xdr:col>
      <xdr:colOff>38100</xdr:colOff>
      <xdr:row>77</xdr:row>
      <xdr:rowOff>64929</xdr:rowOff>
    </xdr:to>
    <xdr:sp macro="" textlink="">
      <xdr:nvSpPr>
        <xdr:cNvPr id="203" name="楕円 202"/>
        <xdr:cNvSpPr/>
      </xdr:nvSpPr>
      <xdr:spPr>
        <a:xfrm>
          <a:off x="1079500" y="131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56056</xdr:rowOff>
    </xdr:from>
    <xdr:ext cx="599010" cy="259045"/>
    <xdr:sp macro="" textlink="">
      <xdr:nvSpPr>
        <xdr:cNvPr id="204" name="テキスト ボックス 203"/>
        <xdr:cNvSpPr txBox="1"/>
      </xdr:nvSpPr>
      <xdr:spPr>
        <a:xfrm>
          <a:off x="830795" y="1325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113130</xdr:rowOff>
    </xdr:from>
    <xdr:to>
      <xdr:col>24</xdr:col>
      <xdr:colOff>63500</xdr:colOff>
      <xdr:row>98</xdr:row>
      <xdr:rowOff>120808</xdr:rowOff>
    </xdr:to>
    <xdr:cxnSp macro="">
      <xdr:nvCxnSpPr>
        <xdr:cNvPr id="235" name="直線コネクタ 234"/>
        <xdr:cNvCxnSpPr/>
      </xdr:nvCxnSpPr>
      <xdr:spPr>
        <a:xfrm>
          <a:off x="3797300" y="16915230"/>
          <a:ext cx="8382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113130</xdr:rowOff>
    </xdr:from>
    <xdr:to>
      <xdr:col>19</xdr:col>
      <xdr:colOff>177800</xdr:colOff>
      <xdr:row>98</xdr:row>
      <xdr:rowOff>143971</xdr:rowOff>
    </xdr:to>
    <xdr:cxnSp macro="">
      <xdr:nvCxnSpPr>
        <xdr:cNvPr id="238" name="直線コネクタ 237"/>
        <xdr:cNvCxnSpPr/>
      </xdr:nvCxnSpPr>
      <xdr:spPr>
        <a:xfrm flipV="1">
          <a:off x="2908300" y="16915230"/>
          <a:ext cx="889000" cy="3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143971</xdr:rowOff>
    </xdr:from>
    <xdr:to>
      <xdr:col>15</xdr:col>
      <xdr:colOff>50800</xdr:colOff>
      <xdr:row>98</xdr:row>
      <xdr:rowOff>168807</xdr:rowOff>
    </xdr:to>
    <xdr:cxnSp macro="">
      <xdr:nvCxnSpPr>
        <xdr:cNvPr id="241" name="直線コネクタ 240"/>
        <xdr:cNvCxnSpPr/>
      </xdr:nvCxnSpPr>
      <xdr:spPr>
        <a:xfrm flipV="1">
          <a:off x="2019300" y="16946071"/>
          <a:ext cx="8890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159424</xdr:rowOff>
    </xdr:from>
    <xdr:to>
      <xdr:col>10</xdr:col>
      <xdr:colOff>114300</xdr:colOff>
      <xdr:row>98</xdr:row>
      <xdr:rowOff>168807</xdr:rowOff>
    </xdr:to>
    <xdr:cxnSp macro="">
      <xdr:nvCxnSpPr>
        <xdr:cNvPr id="244" name="直線コネクタ 243"/>
        <xdr:cNvCxnSpPr/>
      </xdr:nvCxnSpPr>
      <xdr:spPr>
        <a:xfrm>
          <a:off x="1130300" y="16961524"/>
          <a:ext cx="889000" cy="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70008</xdr:rowOff>
    </xdr:from>
    <xdr:to>
      <xdr:col>24</xdr:col>
      <xdr:colOff>114300</xdr:colOff>
      <xdr:row>99</xdr:row>
      <xdr:rowOff>158</xdr:rowOff>
    </xdr:to>
    <xdr:sp macro="" textlink="">
      <xdr:nvSpPr>
        <xdr:cNvPr id="254" name="楕円 253"/>
        <xdr:cNvSpPr/>
      </xdr:nvSpPr>
      <xdr:spPr>
        <a:xfrm>
          <a:off x="4584700" y="168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156385</xdr:rowOff>
    </xdr:from>
    <xdr:ext cx="534377" cy="259045"/>
    <xdr:sp macro="" textlink="">
      <xdr:nvSpPr>
        <xdr:cNvPr id="255" name="衛生費該当値テキスト"/>
        <xdr:cNvSpPr txBox="1"/>
      </xdr:nvSpPr>
      <xdr:spPr>
        <a:xfrm>
          <a:off x="4686300" y="1678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62330</xdr:rowOff>
    </xdr:from>
    <xdr:to>
      <xdr:col>20</xdr:col>
      <xdr:colOff>38100</xdr:colOff>
      <xdr:row>98</xdr:row>
      <xdr:rowOff>163930</xdr:rowOff>
    </xdr:to>
    <xdr:sp macro="" textlink="">
      <xdr:nvSpPr>
        <xdr:cNvPr id="256" name="楕円 255"/>
        <xdr:cNvSpPr/>
      </xdr:nvSpPr>
      <xdr:spPr>
        <a:xfrm>
          <a:off x="3746500" y="168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155057</xdr:rowOff>
    </xdr:from>
    <xdr:ext cx="534377" cy="259045"/>
    <xdr:sp macro="" textlink="">
      <xdr:nvSpPr>
        <xdr:cNvPr id="257" name="テキスト ボックス 256"/>
        <xdr:cNvSpPr txBox="1"/>
      </xdr:nvSpPr>
      <xdr:spPr>
        <a:xfrm>
          <a:off x="3530111" y="16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93171</xdr:rowOff>
    </xdr:from>
    <xdr:to>
      <xdr:col>15</xdr:col>
      <xdr:colOff>101600</xdr:colOff>
      <xdr:row>99</xdr:row>
      <xdr:rowOff>23321</xdr:rowOff>
    </xdr:to>
    <xdr:sp macro="" textlink="">
      <xdr:nvSpPr>
        <xdr:cNvPr id="258" name="楕円 257"/>
        <xdr:cNvSpPr/>
      </xdr:nvSpPr>
      <xdr:spPr>
        <a:xfrm>
          <a:off x="2857500" y="168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14448</xdr:rowOff>
    </xdr:from>
    <xdr:ext cx="534377" cy="259045"/>
    <xdr:sp macro="" textlink="">
      <xdr:nvSpPr>
        <xdr:cNvPr id="259" name="テキスト ボックス 258"/>
        <xdr:cNvSpPr txBox="1"/>
      </xdr:nvSpPr>
      <xdr:spPr>
        <a:xfrm>
          <a:off x="2641111" y="169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118007</xdr:rowOff>
    </xdr:from>
    <xdr:to>
      <xdr:col>10</xdr:col>
      <xdr:colOff>165100</xdr:colOff>
      <xdr:row>99</xdr:row>
      <xdr:rowOff>48157</xdr:rowOff>
    </xdr:to>
    <xdr:sp macro="" textlink="">
      <xdr:nvSpPr>
        <xdr:cNvPr id="260" name="楕円 259"/>
        <xdr:cNvSpPr/>
      </xdr:nvSpPr>
      <xdr:spPr>
        <a:xfrm>
          <a:off x="1968500" y="169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39284</xdr:rowOff>
    </xdr:from>
    <xdr:ext cx="534377" cy="259045"/>
    <xdr:sp macro="" textlink="">
      <xdr:nvSpPr>
        <xdr:cNvPr id="261" name="テキスト ボックス 260"/>
        <xdr:cNvSpPr txBox="1"/>
      </xdr:nvSpPr>
      <xdr:spPr>
        <a:xfrm>
          <a:off x="1752111" y="1701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108624</xdr:rowOff>
    </xdr:from>
    <xdr:to>
      <xdr:col>6</xdr:col>
      <xdr:colOff>38100</xdr:colOff>
      <xdr:row>99</xdr:row>
      <xdr:rowOff>38774</xdr:rowOff>
    </xdr:to>
    <xdr:sp macro="" textlink="">
      <xdr:nvSpPr>
        <xdr:cNvPr id="262" name="楕円 261"/>
        <xdr:cNvSpPr/>
      </xdr:nvSpPr>
      <xdr:spPr>
        <a:xfrm>
          <a:off x="1079500" y="1691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29901</xdr:rowOff>
    </xdr:from>
    <xdr:ext cx="534377" cy="259045"/>
    <xdr:sp macro="" textlink="">
      <xdr:nvSpPr>
        <xdr:cNvPr id="263" name="テキスト ボックス 262"/>
        <xdr:cNvSpPr txBox="1"/>
      </xdr:nvSpPr>
      <xdr:spPr>
        <a:xfrm>
          <a:off x="863111" y="170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21481</xdr:rowOff>
    </xdr:from>
    <xdr:to>
      <xdr:col>55</xdr:col>
      <xdr:colOff>0</xdr:colOff>
      <xdr:row>38</xdr:row>
      <xdr:rowOff>75039</xdr:rowOff>
    </xdr:to>
    <xdr:cxnSp macro="">
      <xdr:nvCxnSpPr>
        <xdr:cNvPr id="294" name="直線コネクタ 293"/>
        <xdr:cNvCxnSpPr/>
      </xdr:nvCxnSpPr>
      <xdr:spPr>
        <a:xfrm>
          <a:off x="9639300" y="6536581"/>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168439</xdr:rowOff>
    </xdr:from>
    <xdr:to>
      <xdr:col>50</xdr:col>
      <xdr:colOff>114300</xdr:colOff>
      <xdr:row>38</xdr:row>
      <xdr:rowOff>21481</xdr:rowOff>
    </xdr:to>
    <xdr:cxnSp macro="">
      <xdr:nvCxnSpPr>
        <xdr:cNvPr id="297" name="直線コネクタ 296"/>
        <xdr:cNvCxnSpPr/>
      </xdr:nvCxnSpPr>
      <xdr:spPr>
        <a:xfrm>
          <a:off x="8750300" y="651208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168439</xdr:rowOff>
    </xdr:from>
    <xdr:to>
      <xdr:col>45</xdr:col>
      <xdr:colOff>177800</xdr:colOff>
      <xdr:row>38</xdr:row>
      <xdr:rowOff>27686</xdr:rowOff>
    </xdr:to>
    <xdr:cxnSp macro="">
      <xdr:nvCxnSpPr>
        <xdr:cNvPr id="300" name="直線コネクタ 299"/>
        <xdr:cNvCxnSpPr/>
      </xdr:nvCxnSpPr>
      <xdr:spPr>
        <a:xfrm flipV="1">
          <a:off x="7861300" y="6512089"/>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27686</xdr:rowOff>
    </xdr:from>
    <xdr:to>
      <xdr:col>41</xdr:col>
      <xdr:colOff>50800</xdr:colOff>
      <xdr:row>38</xdr:row>
      <xdr:rowOff>35197</xdr:rowOff>
    </xdr:to>
    <xdr:cxnSp macro="">
      <xdr:nvCxnSpPr>
        <xdr:cNvPr id="303" name="直線コネクタ 302"/>
        <xdr:cNvCxnSpPr/>
      </xdr:nvCxnSpPr>
      <xdr:spPr>
        <a:xfrm flipV="1">
          <a:off x="6972300" y="6542786"/>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24239</xdr:rowOff>
    </xdr:from>
    <xdr:to>
      <xdr:col>55</xdr:col>
      <xdr:colOff>50800</xdr:colOff>
      <xdr:row>38</xdr:row>
      <xdr:rowOff>125839</xdr:rowOff>
    </xdr:to>
    <xdr:sp macro="" textlink="">
      <xdr:nvSpPr>
        <xdr:cNvPr id="313" name="楕円 312"/>
        <xdr:cNvSpPr/>
      </xdr:nvSpPr>
      <xdr:spPr>
        <a:xfrm>
          <a:off x="10426700" y="65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2666</xdr:rowOff>
    </xdr:from>
    <xdr:ext cx="378565" cy="259045"/>
    <xdr:sp macro="" textlink="">
      <xdr:nvSpPr>
        <xdr:cNvPr id="314" name="労働費該当値テキスト"/>
        <xdr:cNvSpPr txBox="1"/>
      </xdr:nvSpPr>
      <xdr:spPr>
        <a:xfrm>
          <a:off x="10528300" y="651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142131</xdr:rowOff>
    </xdr:from>
    <xdr:to>
      <xdr:col>50</xdr:col>
      <xdr:colOff>165100</xdr:colOff>
      <xdr:row>38</xdr:row>
      <xdr:rowOff>72281</xdr:rowOff>
    </xdr:to>
    <xdr:sp macro="" textlink="">
      <xdr:nvSpPr>
        <xdr:cNvPr id="315" name="楕円 314"/>
        <xdr:cNvSpPr/>
      </xdr:nvSpPr>
      <xdr:spPr>
        <a:xfrm>
          <a:off x="95885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316" name="テキスト ボックス 315"/>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117638</xdr:rowOff>
    </xdr:from>
    <xdr:to>
      <xdr:col>46</xdr:col>
      <xdr:colOff>38100</xdr:colOff>
      <xdr:row>38</xdr:row>
      <xdr:rowOff>47788</xdr:rowOff>
    </xdr:to>
    <xdr:sp macro="" textlink="">
      <xdr:nvSpPr>
        <xdr:cNvPr id="317" name="楕円 316"/>
        <xdr:cNvSpPr/>
      </xdr:nvSpPr>
      <xdr:spPr>
        <a:xfrm>
          <a:off x="8699500" y="6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64315</xdr:rowOff>
    </xdr:from>
    <xdr:ext cx="378565" cy="259045"/>
    <xdr:sp macro="" textlink="">
      <xdr:nvSpPr>
        <xdr:cNvPr id="318" name="テキスト ボックス 317"/>
        <xdr:cNvSpPr txBox="1"/>
      </xdr:nvSpPr>
      <xdr:spPr>
        <a:xfrm>
          <a:off x="8561017" y="6236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148336</xdr:rowOff>
    </xdr:from>
    <xdr:to>
      <xdr:col>41</xdr:col>
      <xdr:colOff>101600</xdr:colOff>
      <xdr:row>38</xdr:row>
      <xdr:rowOff>78486</xdr:rowOff>
    </xdr:to>
    <xdr:sp macro="" textlink="">
      <xdr:nvSpPr>
        <xdr:cNvPr id="319" name="楕円 318"/>
        <xdr:cNvSpPr/>
      </xdr:nvSpPr>
      <xdr:spPr>
        <a:xfrm>
          <a:off x="7810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95013</xdr:rowOff>
    </xdr:from>
    <xdr:ext cx="378565" cy="259045"/>
    <xdr:sp macro="" textlink="">
      <xdr:nvSpPr>
        <xdr:cNvPr id="320" name="テキスト ボックス 319"/>
        <xdr:cNvSpPr txBox="1"/>
      </xdr:nvSpPr>
      <xdr:spPr>
        <a:xfrm>
          <a:off x="7672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155847</xdr:rowOff>
    </xdr:from>
    <xdr:to>
      <xdr:col>36</xdr:col>
      <xdr:colOff>165100</xdr:colOff>
      <xdr:row>38</xdr:row>
      <xdr:rowOff>85997</xdr:rowOff>
    </xdr:to>
    <xdr:sp macro="" textlink="">
      <xdr:nvSpPr>
        <xdr:cNvPr id="321" name="楕円 320"/>
        <xdr:cNvSpPr/>
      </xdr:nvSpPr>
      <xdr:spPr>
        <a:xfrm>
          <a:off x="69215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102524</xdr:rowOff>
    </xdr:from>
    <xdr:ext cx="378565" cy="259045"/>
    <xdr:sp macro="" textlink="">
      <xdr:nvSpPr>
        <xdr:cNvPr id="322" name="テキスト ボックス 321"/>
        <xdr:cNvSpPr txBox="1"/>
      </xdr:nvSpPr>
      <xdr:spPr>
        <a:xfrm>
          <a:off x="6783017" y="6274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65884</xdr:rowOff>
    </xdr:from>
    <xdr:to>
      <xdr:col>55</xdr:col>
      <xdr:colOff>0</xdr:colOff>
      <xdr:row>57</xdr:row>
      <xdr:rowOff>83127</xdr:rowOff>
    </xdr:to>
    <xdr:cxnSp macro="">
      <xdr:nvCxnSpPr>
        <xdr:cNvPr id="353" name="直線コネクタ 352"/>
        <xdr:cNvCxnSpPr/>
      </xdr:nvCxnSpPr>
      <xdr:spPr>
        <a:xfrm>
          <a:off x="9639300" y="9838534"/>
          <a:ext cx="8382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65884</xdr:rowOff>
    </xdr:from>
    <xdr:to>
      <xdr:col>50</xdr:col>
      <xdr:colOff>114300</xdr:colOff>
      <xdr:row>57</xdr:row>
      <xdr:rowOff>100566</xdr:rowOff>
    </xdr:to>
    <xdr:cxnSp macro="">
      <xdr:nvCxnSpPr>
        <xdr:cNvPr id="356" name="直線コネクタ 355"/>
        <xdr:cNvCxnSpPr/>
      </xdr:nvCxnSpPr>
      <xdr:spPr>
        <a:xfrm flipV="1">
          <a:off x="8750300" y="9838534"/>
          <a:ext cx="889000" cy="3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91672</xdr:rowOff>
    </xdr:from>
    <xdr:to>
      <xdr:col>45</xdr:col>
      <xdr:colOff>177800</xdr:colOff>
      <xdr:row>57</xdr:row>
      <xdr:rowOff>100566</xdr:rowOff>
    </xdr:to>
    <xdr:cxnSp macro="">
      <xdr:nvCxnSpPr>
        <xdr:cNvPr id="359" name="直線コネクタ 358"/>
        <xdr:cNvCxnSpPr/>
      </xdr:nvCxnSpPr>
      <xdr:spPr>
        <a:xfrm>
          <a:off x="7861300" y="9864322"/>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64741</xdr:rowOff>
    </xdr:from>
    <xdr:to>
      <xdr:col>41</xdr:col>
      <xdr:colOff>50800</xdr:colOff>
      <xdr:row>57</xdr:row>
      <xdr:rowOff>91672</xdr:rowOff>
    </xdr:to>
    <xdr:cxnSp macro="">
      <xdr:nvCxnSpPr>
        <xdr:cNvPr id="362" name="直線コネクタ 361"/>
        <xdr:cNvCxnSpPr/>
      </xdr:nvCxnSpPr>
      <xdr:spPr>
        <a:xfrm>
          <a:off x="6972300" y="9837391"/>
          <a:ext cx="8890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32327</xdr:rowOff>
    </xdr:from>
    <xdr:to>
      <xdr:col>55</xdr:col>
      <xdr:colOff>50800</xdr:colOff>
      <xdr:row>57</xdr:row>
      <xdr:rowOff>133927</xdr:rowOff>
    </xdr:to>
    <xdr:sp macro="" textlink="">
      <xdr:nvSpPr>
        <xdr:cNvPr id="372" name="楕円 371"/>
        <xdr:cNvSpPr/>
      </xdr:nvSpPr>
      <xdr:spPr>
        <a:xfrm>
          <a:off x="10426700" y="98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10754</xdr:rowOff>
    </xdr:from>
    <xdr:ext cx="534377" cy="259045"/>
    <xdr:sp macro="" textlink="">
      <xdr:nvSpPr>
        <xdr:cNvPr id="373" name="農林水産業費該当値テキスト"/>
        <xdr:cNvSpPr txBox="1"/>
      </xdr:nvSpPr>
      <xdr:spPr>
        <a:xfrm>
          <a:off x="10528300" y="978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15084</xdr:rowOff>
    </xdr:from>
    <xdr:to>
      <xdr:col>50</xdr:col>
      <xdr:colOff>165100</xdr:colOff>
      <xdr:row>57</xdr:row>
      <xdr:rowOff>116684</xdr:rowOff>
    </xdr:to>
    <xdr:sp macro="" textlink="">
      <xdr:nvSpPr>
        <xdr:cNvPr id="374" name="楕円 373"/>
        <xdr:cNvSpPr/>
      </xdr:nvSpPr>
      <xdr:spPr>
        <a:xfrm>
          <a:off x="9588500" y="978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107811</xdr:rowOff>
    </xdr:from>
    <xdr:ext cx="534377" cy="259045"/>
    <xdr:sp macro="" textlink="">
      <xdr:nvSpPr>
        <xdr:cNvPr id="375" name="テキスト ボックス 374"/>
        <xdr:cNvSpPr txBox="1"/>
      </xdr:nvSpPr>
      <xdr:spPr>
        <a:xfrm>
          <a:off x="9372111" y="988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49766</xdr:rowOff>
    </xdr:from>
    <xdr:to>
      <xdr:col>46</xdr:col>
      <xdr:colOff>38100</xdr:colOff>
      <xdr:row>57</xdr:row>
      <xdr:rowOff>151366</xdr:rowOff>
    </xdr:to>
    <xdr:sp macro="" textlink="">
      <xdr:nvSpPr>
        <xdr:cNvPr id="376" name="楕円 375"/>
        <xdr:cNvSpPr/>
      </xdr:nvSpPr>
      <xdr:spPr>
        <a:xfrm>
          <a:off x="8699500" y="98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142493</xdr:rowOff>
    </xdr:from>
    <xdr:ext cx="534377" cy="259045"/>
    <xdr:sp macro="" textlink="">
      <xdr:nvSpPr>
        <xdr:cNvPr id="377" name="テキスト ボックス 376"/>
        <xdr:cNvSpPr txBox="1"/>
      </xdr:nvSpPr>
      <xdr:spPr>
        <a:xfrm>
          <a:off x="8483111" y="99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40872</xdr:rowOff>
    </xdr:from>
    <xdr:to>
      <xdr:col>41</xdr:col>
      <xdr:colOff>101600</xdr:colOff>
      <xdr:row>57</xdr:row>
      <xdr:rowOff>142472</xdr:rowOff>
    </xdr:to>
    <xdr:sp macro="" textlink="">
      <xdr:nvSpPr>
        <xdr:cNvPr id="378" name="楕円 377"/>
        <xdr:cNvSpPr/>
      </xdr:nvSpPr>
      <xdr:spPr>
        <a:xfrm>
          <a:off x="7810500" y="98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133599</xdr:rowOff>
    </xdr:from>
    <xdr:ext cx="534377" cy="259045"/>
    <xdr:sp macro="" textlink="">
      <xdr:nvSpPr>
        <xdr:cNvPr id="379" name="テキスト ボックス 378"/>
        <xdr:cNvSpPr txBox="1"/>
      </xdr:nvSpPr>
      <xdr:spPr>
        <a:xfrm>
          <a:off x="7594111" y="990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13941</xdr:rowOff>
    </xdr:from>
    <xdr:to>
      <xdr:col>36</xdr:col>
      <xdr:colOff>165100</xdr:colOff>
      <xdr:row>57</xdr:row>
      <xdr:rowOff>115541</xdr:rowOff>
    </xdr:to>
    <xdr:sp macro="" textlink="">
      <xdr:nvSpPr>
        <xdr:cNvPr id="380" name="楕円 379"/>
        <xdr:cNvSpPr/>
      </xdr:nvSpPr>
      <xdr:spPr>
        <a:xfrm>
          <a:off x="6921500" y="978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106668</xdr:rowOff>
    </xdr:from>
    <xdr:ext cx="534377" cy="259045"/>
    <xdr:sp macro="" textlink="">
      <xdr:nvSpPr>
        <xdr:cNvPr id="381" name="テキスト ボックス 380"/>
        <xdr:cNvSpPr txBox="1"/>
      </xdr:nvSpPr>
      <xdr:spPr>
        <a:xfrm>
          <a:off x="6705111" y="9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166551</xdr:rowOff>
    </xdr:from>
    <xdr:to>
      <xdr:col>55</xdr:col>
      <xdr:colOff>0</xdr:colOff>
      <xdr:row>78</xdr:row>
      <xdr:rowOff>24623</xdr:rowOff>
    </xdr:to>
    <xdr:cxnSp macro="">
      <xdr:nvCxnSpPr>
        <xdr:cNvPr id="408" name="直線コネクタ 407"/>
        <xdr:cNvCxnSpPr/>
      </xdr:nvCxnSpPr>
      <xdr:spPr>
        <a:xfrm flipV="1">
          <a:off x="9639300" y="13368201"/>
          <a:ext cx="8382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122061</xdr:rowOff>
    </xdr:from>
    <xdr:to>
      <xdr:col>50</xdr:col>
      <xdr:colOff>114300</xdr:colOff>
      <xdr:row>78</xdr:row>
      <xdr:rowOff>24623</xdr:rowOff>
    </xdr:to>
    <xdr:cxnSp macro="">
      <xdr:nvCxnSpPr>
        <xdr:cNvPr id="411" name="直線コネクタ 410"/>
        <xdr:cNvCxnSpPr/>
      </xdr:nvCxnSpPr>
      <xdr:spPr>
        <a:xfrm>
          <a:off x="8750300" y="13323711"/>
          <a:ext cx="889000" cy="7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122061</xdr:rowOff>
    </xdr:from>
    <xdr:to>
      <xdr:col>45</xdr:col>
      <xdr:colOff>177800</xdr:colOff>
      <xdr:row>78</xdr:row>
      <xdr:rowOff>26456</xdr:rowOff>
    </xdr:to>
    <xdr:cxnSp macro="">
      <xdr:nvCxnSpPr>
        <xdr:cNvPr id="414" name="直線コネクタ 413"/>
        <xdr:cNvCxnSpPr/>
      </xdr:nvCxnSpPr>
      <xdr:spPr>
        <a:xfrm flipV="1">
          <a:off x="7861300" y="13323711"/>
          <a:ext cx="889000" cy="7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26456</xdr:rowOff>
    </xdr:from>
    <xdr:to>
      <xdr:col>41</xdr:col>
      <xdr:colOff>50800</xdr:colOff>
      <xdr:row>78</xdr:row>
      <xdr:rowOff>29263</xdr:rowOff>
    </xdr:to>
    <xdr:cxnSp macro="">
      <xdr:nvCxnSpPr>
        <xdr:cNvPr id="417" name="直線コネクタ 416"/>
        <xdr:cNvCxnSpPr/>
      </xdr:nvCxnSpPr>
      <xdr:spPr>
        <a:xfrm flipV="1">
          <a:off x="6972300" y="13399556"/>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115751</xdr:rowOff>
    </xdr:from>
    <xdr:to>
      <xdr:col>55</xdr:col>
      <xdr:colOff>50800</xdr:colOff>
      <xdr:row>78</xdr:row>
      <xdr:rowOff>45901</xdr:rowOff>
    </xdr:to>
    <xdr:sp macro="" textlink="">
      <xdr:nvSpPr>
        <xdr:cNvPr id="427" name="楕円 426"/>
        <xdr:cNvSpPr/>
      </xdr:nvSpPr>
      <xdr:spPr>
        <a:xfrm>
          <a:off x="10426700" y="133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75128</xdr:rowOff>
    </xdr:from>
    <xdr:ext cx="534377" cy="259045"/>
    <xdr:sp macro="" textlink="">
      <xdr:nvSpPr>
        <xdr:cNvPr id="428" name="商工費該当値テキスト"/>
        <xdr:cNvSpPr txBox="1"/>
      </xdr:nvSpPr>
      <xdr:spPr>
        <a:xfrm>
          <a:off x="10528300" y="1310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145273</xdr:rowOff>
    </xdr:from>
    <xdr:to>
      <xdr:col>50</xdr:col>
      <xdr:colOff>165100</xdr:colOff>
      <xdr:row>78</xdr:row>
      <xdr:rowOff>75423</xdr:rowOff>
    </xdr:to>
    <xdr:sp macro="" textlink="">
      <xdr:nvSpPr>
        <xdr:cNvPr id="429" name="楕円 428"/>
        <xdr:cNvSpPr/>
      </xdr:nvSpPr>
      <xdr:spPr>
        <a:xfrm>
          <a:off x="9588500" y="1334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66550</xdr:rowOff>
    </xdr:from>
    <xdr:ext cx="534377" cy="259045"/>
    <xdr:sp macro="" textlink="">
      <xdr:nvSpPr>
        <xdr:cNvPr id="430" name="テキスト ボックス 429"/>
        <xdr:cNvSpPr txBox="1"/>
      </xdr:nvSpPr>
      <xdr:spPr>
        <a:xfrm>
          <a:off x="9372111" y="1343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71261</xdr:rowOff>
    </xdr:from>
    <xdr:to>
      <xdr:col>46</xdr:col>
      <xdr:colOff>38100</xdr:colOff>
      <xdr:row>78</xdr:row>
      <xdr:rowOff>1411</xdr:rowOff>
    </xdr:to>
    <xdr:sp macro="" textlink="">
      <xdr:nvSpPr>
        <xdr:cNvPr id="431" name="楕円 430"/>
        <xdr:cNvSpPr/>
      </xdr:nvSpPr>
      <xdr:spPr>
        <a:xfrm>
          <a:off x="8699500" y="13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17938</xdr:rowOff>
    </xdr:from>
    <xdr:ext cx="534377" cy="259045"/>
    <xdr:sp macro="" textlink="">
      <xdr:nvSpPr>
        <xdr:cNvPr id="432" name="テキスト ボックス 431"/>
        <xdr:cNvSpPr txBox="1"/>
      </xdr:nvSpPr>
      <xdr:spPr>
        <a:xfrm>
          <a:off x="8483111" y="130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147106</xdr:rowOff>
    </xdr:from>
    <xdr:to>
      <xdr:col>41</xdr:col>
      <xdr:colOff>101600</xdr:colOff>
      <xdr:row>78</xdr:row>
      <xdr:rowOff>77256</xdr:rowOff>
    </xdr:to>
    <xdr:sp macro="" textlink="">
      <xdr:nvSpPr>
        <xdr:cNvPr id="433" name="楕円 432"/>
        <xdr:cNvSpPr/>
      </xdr:nvSpPr>
      <xdr:spPr>
        <a:xfrm>
          <a:off x="7810500" y="133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93783</xdr:rowOff>
    </xdr:from>
    <xdr:ext cx="534377" cy="259045"/>
    <xdr:sp macro="" textlink="">
      <xdr:nvSpPr>
        <xdr:cNvPr id="434" name="テキスト ボックス 433"/>
        <xdr:cNvSpPr txBox="1"/>
      </xdr:nvSpPr>
      <xdr:spPr>
        <a:xfrm>
          <a:off x="7594111" y="1312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149913</xdr:rowOff>
    </xdr:from>
    <xdr:to>
      <xdr:col>36</xdr:col>
      <xdr:colOff>165100</xdr:colOff>
      <xdr:row>78</xdr:row>
      <xdr:rowOff>80063</xdr:rowOff>
    </xdr:to>
    <xdr:sp macro="" textlink="">
      <xdr:nvSpPr>
        <xdr:cNvPr id="435" name="楕円 434"/>
        <xdr:cNvSpPr/>
      </xdr:nvSpPr>
      <xdr:spPr>
        <a:xfrm>
          <a:off x="6921500" y="133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96590</xdr:rowOff>
    </xdr:from>
    <xdr:ext cx="534377" cy="259045"/>
    <xdr:sp macro="" textlink="">
      <xdr:nvSpPr>
        <xdr:cNvPr id="436" name="テキスト ボックス 435"/>
        <xdr:cNvSpPr txBox="1"/>
      </xdr:nvSpPr>
      <xdr:spPr>
        <a:xfrm>
          <a:off x="6705111" y="1312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149673</xdr:rowOff>
    </xdr:from>
    <xdr:to>
      <xdr:col>55</xdr:col>
      <xdr:colOff>0</xdr:colOff>
      <xdr:row>95</xdr:row>
      <xdr:rowOff>8198</xdr:rowOff>
    </xdr:to>
    <xdr:cxnSp macro="">
      <xdr:nvCxnSpPr>
        <xdr:cNvPr id="469" name="直線コネクタ 468"/>
        <xdr:cNvCxnSpPr/>
      </xdr:nvCxnSpPr>
      <xdr:spPr>
        <a:xfrm>
          <a:off x="9639300" y="16265973"/>
          <a:ext cx="838200" cy="2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149673</xdr:rowOff>
    </xdr:from>
    <xdr:to>
      <xdr:col>50</xdr:col>
      <xdr:colOff>114300</xdr:colOff>
      <xdr:row>95</xdr:row>
      <xdr:rowOff>116517</xdr:rowOff>
    </xdr:to>
    <xdr:cxnSp macro="">
      <xdr:nvCxnSpPr>
        <xdr:cNvPr id="472" name="直線コネクタ 471"/>
        <xdr:cNvCxnSpPr/>
      </xdr:nvCxnSpPr>
      <xdr:spPr>
        <a:xfrm flipV="1">
          <a:off x="8750300" y="16265973"/>
          <a:ext cx="889000" cy="1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116517</xdr:rowOff>
    </xdr:from>
    <xdr:to>
      <xdr:col>45</xdr:col>
      <xdr:colOff>177800</xdr:colOff>
      <xdr:row>95</xdr:row>
      <xdr:rowOff>168303</xdr:rowOff>
    </xdr:to>
    <xdr:cxnSp macro="">
      <xdr:nvCxnSpPr>
        <xdr:cNvPr id="475" name="直線コネクタ 474"/>
        <xdr:cNvCxnSpPr/>
      </xdr:nvCxnSpPr>
      <xdr:spPr>
        <a:xfrm flipV="1">
          <a:off x="7861300" y="16404267"/>
          <a:ext cx="889000" cy="5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168303</xdr:rowOff>
    </xdr:from>
    <xdr:to>
      <xdr:col>41</xdr:col>
      <xdr:colOff>50800</xdr:colOff>
      <xdr:row>96</xdr:row>
      <xdr:rowOff>37667</xdr:rowOff>
    </xdr:to>
    <xdr:cxnSp macro="">
      <xdr:nvCxnSpPr>
        <xdr:cNvPr id="478" name="直線コネクタ 477"/>
        <xdr:cNvCxnSpPr/>
      </xdr:nvCxnSpPr>
      <xdr:spPr>
        <a:xfrm flipV="1">
          <a:off x="6972300" y="16456053"/>
          <a:ext cx="8890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128848</xdr:rowOff>
    </xdr:from>
    <xdr:to>
      <xdr:col>55</xdr:col>
      <xdr:colOff>50800</xdr:colOff>
      <xdr:row>95</xdr:row>
      <xdr:rowOff>58998</xdr:rowOff>
    </xdr:to>
    <xdr:sp macro="" textlink="">
      <xdr:nvSpPr>
        <xdr:cNvPr id="488" name="楕円 487"/>
        <xdr:cNvSpPr/>
      </xdr:nvSpPr>
      <xdr:spPr>
        <a:xfrm>
          <a:off x="10426700" y="162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151725</xdr:rowOff>
    </xdr:from>
    <xdr:ext cx="534377" cy="259045"/>
    <xdr:sp macro="" textlink="">
      <xdr:nvSpPr>
        <xdr:cNvPr id="489" name="土木費該当値テキスト"/>
        <xdr:cNvSpPr txBox="1"/>
      </xdr:nvSpPr>
      <xdr:spPr>
        <a:xfrm>
          <a:off x="10528300" y="160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98873</xdr:rowOff>
    </xdr:from>
    <xdr:to>
      <xdr:col>50</xdr:col>
      <xdr:colOff>165100</xdr:colOff>
      <xdr:row>95</xdr:row>
      <xdr:rowOff>29023</xdr:rowOff>
    </xdr:to>
    <xdr:sp macro="" textlink="">
      <xdr:nvSpPr>
        <xdr:cNvPr id="490" name="楕円 489"/>
        <xdr:cNvSpPr/>
      </xdr:nvSpPr>
      <xdr:spPr>
        <a:xfrm>
          <a:off x="9588500" y="162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45550</xdr:rowOff>
    </xdr:from>
    <xdr:ext cx="534377" cy="259045"/>
    <xdr:sp macro="" textlink="">
      <xdr:nvSpPr>
        <xdr:cNvPr id="491" name="テキスト ボックス 490"/>
        <xdr:cNvSpPr txBox="1"/>
      </xdr:nvSpPr>
      <xdr:spPr>
        <a:xfrm>
          <a:off x="9372111" y="1599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65717</xdr:rowOff>
    </xdr:from>
    <xdr:to>
      <xdr:col>46</xdr:col>
      <xdr:colOff>38100</xdr:colOff>
      <xdr:row>95</xdr:row>
      <xdr:rowOff>167317</xdr:rowOff>
    </xdr:to>
    <xdr:sp macro="" textlink="">
      <xdr:nvSpPr>
        <xdr:cNvPr id="492" name="楕円 491"/>
        <xdr:cNvSpPr/>
      </xdr:nvSpPr>
      <xdr:spPr>
        <a:xfrm>
          <a:off x="8699500" y="163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12394</xdr:rowOff>
    </xdr:from>
    <xdr:ext cx="534377" cy="259045"/>
    <xdr:sp macro="" textlink="">
      <xdr:nvSpPr>
        <xdr:cNvPr id="493" name="テキスト ボックス 492"/>
        <xdr:cNvSpPr txBox="1"/>
      </xdr:nvSpPr>
      <xdr:spPr>
        <a:xfrm>
          <a:off x="8483111" y="161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117503</xdr:rowOff>
    </xdr:from>
    <xdr:to>
      <xdr:col>41</xdr:col>
      <xdr:colOff>101600</xdr:colOff>
      <xdr:row>96</xdr:row>
      <xdr:rowOff>47653</xdr:rowOff>
    </xdr:to>
    <xdr:sp macro="" textlink="">
      <xdr:nvSpPr>
        <xdr:cNvPr id="494" name="楕円 493"/>
        <xdr:cNvSpPr/>
      </xdr:nvSpPr>
      <xdr:spPr>
        <a:xfrm>
          <a:off x="7810500" y="164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64180</xdr:rowOff>
    </xdr:from>
    <xdr:ext cx="534377" cy="259045"/>
    <xdr:sp macro="" textlink="">
      <xdr:nvSpPr>
        <xdr:cNvPr id="495" name="テキスト ボックス 494"/>
        <xdr:cNvSpPr txBox="1"/>
      </xdr:nvSpPr>
      <xdr:spPr>
        <a:xfrm>
          <a:off x="7594111" y="161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158317</xdr:rowOff>
    </xdr:from>
    <xdr:to>
      <xdr:col>36</xdr:col>
      <xdr:colOff>165100</xdr:colOff>
      <xdr:row>96</xdr:row>
      <xdr:rowOff>88467</xdr:rowOff>
    </xdr:to>
    <xdr:sp macro="" textlink="">
      <xdr:nvSpPr>
        <xdr:cNvPr id="496" name="楕円 495"/>
        <xdr:cNvSpPr/>
      </xdr:nvSpPr>
      <xdr:spPr>
        <a:xfrm>
          <a:off x="6921500" y="164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104994</xdr:rowOff>
    </xdr:from>
    <xdr:ext cx="534377" cy="259045"/>
    <xdr:sp macro="" textlink="">
      <xdr:nvSpPr>
        <xdr:cNvPr id="497" name="テキスト ボックス 496"/>
        <xdr:cNvSpPr txBox="1"/>
      </xdr:nvSpPr>
      <xdr:spPr>
        <a:xfrm>
          <a:off x="6705111" y="162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113849</xdr:rowOff>
    </xdr:from>
    <xdr:to>
      <xdr:col>85</xdr:col>
      <xdr:colOff>127000</xdr:colOff>
      <xdr:row>36</xdr:row>
      <xdr:rowOff>121545</xdr:rowOff>
    </xdr:to>
    <xdr:cxnSp macro="">
      <xdr:nvCxnSpPr>
        <xdr:cNvPr id="526" name="直線コネクタ 525"/>
        <xdr:cNvCxnSpPr/>
      </xdr:nvCxnSpPr>
      <xdr:spPr>
        <a:xfrm flipV="1">
          <a:off x="15481300" y="6286049"/>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121545</xdr:rowOff>
    </xdr:from>
    <xdr:to>
      <xdr:col>81</xdr:col>
      <xdr:colOff>50800</xdr:colOff>
      <xdr:row>36</xdr:row>
      <xdr:rowOff>123565</xdr:rowOff>
    </xdr:to>
    <xdr:cxnSp macro="">
      <xdr:nvCxnSpPr>
        <xdr:cNvPr id="529" name="直線コネクタ 528"/>
        <xdr:cNvCxnSpPr/>
      </xdr:nvCxnSpPr>
      <xdr:spPr>
        <a:xfrm flipV="1">
          <a:off x="14592300" y="6293745"/>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123565</xdr:rowOff>
    </xdr:from>
    <xdr:to>
      <xdr:col>76</xdr:col>
      <xdr:colOff>114300</xdr:colOff>
      <xdr:row>36</xdr:row>
      <xdr:rowOff>147587</xdr:rowOff>
    </xdr:to>
    <xdr:cxnSp macro="">
      <xdr:nvCxnSpPr>
        <xdr:cNvPr id="532" name="直線コネクタ 531"/>
        <xdr:cNvCxnSpPr/>
      </xdr:nvCxnSpPr>
      <xdr:spPr>
        <a:xfrm flipV="1">
          <a:off x="13703300" y="6295765"/>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147587</xdr:rowOff>
    </xdr:from>
    <xdr:to>
      <xdr:col>71</xdr:col>
      <xdr:colOff>177800</xdr:colOff>
      <xdr:row>36</xdr:row>
      <xdr:rowOff>163246</xdr:rowOff>
    </xdr:to>
    <xdr:cxnSp macro="">
      <xdr:nvCxnSpPr>
        <xdr:cNvPr id="535" name="直線コネクタ 534"/>
        <xdr:cNvCxnSpPr/>
      </xdr:nvCxnSpPr>
      <xdr:spPr>
        <a:xfrm flipV="1">
          <a:off x="12814300" y="631978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63049</xdr:rowOff>
    </xdr:from>
    <xdr:to>
      <xdr:col>85</xdr:col>
      <xdr:colOff>177800</xdr:colOff>
      <xdr:row>36</xdr:row>
      <xdr:rowOff>164649</xdr:rowOff>
    </xdr:to>
    <xdr:sp macro="" textlink="">
      <xdr:nvSpPr>
        <xdr:cNvPr id="545" name="楕円 544"/>
        <xdr:cNvSpPr/>
      </xdr:nvSpPr>
      <xdr:spPr>
        <a:xfrm>
          <a:off x="16268700" y="623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41476</xdr:rowOff>
    </xdr:from>
    <xdr:ext cx="534377" cy="259045"/>
    <xdr:sp macro="" textlink="">
      <xdr:nvSpPr>
        <xdr:cNvPr id="546" name="消防費該当値テキスト"/>
        <xdr:cNvSpPr txBox="1"/>
      </xdr:nvSpPr>
      <xdr:spPr>
        <a:xfrm>
          <a:off x="16370300" y="621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70745</xdr:rowOff>
    </xdr:from>
    <xdr:to>
      <xdr:col>81</xdr:col>
      <xdr:colOff>101600</xdr:colOff>
      <xdr:row>37</xdr:row>
      <xdr:rowOff>895</xdr:rowOff>
    </xdr:to>
    <xdr:sp macro="" textlink="">
      <xdr:nvSpPr>
        <xdr:cNvPr id="547" name="楕円 546"/>
        <xdr:cNvSpPr/>
      </xdr:nvSpPr>
      <xdr:spPr>
        <a:xfrm>
          <a:off x="15430500" y="62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163472</xdr:rowOff>
    </xdr:from>
    <xdr:ext cx="534377" cy="259045"/>
    <xdr:sp macro="" textlink="">
      <xdr:nvSpPr>
        <xdr:cNvPr id="548" name="テキスト ボックス 547"/>
        <xdr:cNvSpPr txBox="1"/>
      </xdr:nvSpPr>
      <xdr:spPr>
        <a:xfrm>
          <a:off x="15214111" y="63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72765</xdr:rowOff>
    </xdr:from>
    <xdr:to>
      <xdr:col>76</xdr:col>
      <xdr:colOff>165100</xdr:colOff>
      <xdr:row>37</xdr:row>
      <xdr:rowOff>2915</xdr:rowOff>
    </xdr:to>
    <xdr:sp macro="" textlink="">
      <xdr:nvSpPr>
        <xdr:cNvPr id="549" name="楕円 548"/>
        <xdr:cNvSpPr/>
      </xdr:nvSpPr>
      <xdr:spPr>
        <a:xfrm>
          <a:off x="14541500" y="62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165492</xdr:rowOff>
    </xdr:from>
    <xdr:ext cx="534377" cy="259045"/>
    <xdr:sp macro="" textlink="">
      <xdr:nvSpPr>
        <xdr:cNvPr id="550" name="テキスト ボックス 549"/>
        <xdr:cNvSpPr txBox="1"/>
      </xdr:nvSpPr>
      <xdr:spPr>
        <a:xfrm>
          <a:off x="14325111" y="63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96787</xdr:rowOff>
    </xdr:from>
    <xdr:to>
      <xdr:col>72</xdr:col>
      <xdr:colOff>38100</xdr:colOff>
      <xdr:row>37</xdr:row>
      <xdr:rowOff>26937</xdr:rowOff>
    </xdr:to>
    <xdr:sp macro="" textlink="">
      <xdr:nvSpPr>
        <xdr:cNvPr id="551" name="楕円 550"/>
        <xdr:cNvSpPr/>
      </xdr:nvSpPr>
      <xdr:spPr>
        <a:xfrm>
          <a:off x="13652500" y="62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18064</xdr:rowOff>
    </xdr:from>
    <xdr:ext cx="534377" cy="259045"/>
    <xdr:sp macro="" textlink="">
      <xdr:nvSpPr>
        <xdr:cNvPr id="552" name="テキスト ボックス 551"/>
        <xdr:cNvSpPr txBox="1"/>
      </xdr:nvSpPr>
      <xdr:spPr>
        <a:xfrm>
          <a:off x="13436111" y="63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112446</xdr:rowOff>
    </xdr:from>
    <xdr:to>
      <xdr:col>67</xdr:col>
      <xdr:colOff>101600</xdr:colOff>
      <xdr:row>37</xdr:row>
      <xdr:rowOff>42596</xdr:rowOff>
    </xdr:to>
    <xdr:sp macro="" textlink="">
      <xdr:nvSpPr>
        <xdr:cNvPr id="553" name="楕円 552"/>
        <xdr:cNvSpPr/>
      </xdr:nvSpPr>
      <xdr:spPr>
        <a:xfrm>
          <a:off x="127635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33723</xdr:rowOff>
    </xdr:from>
    <xdr:ext cx="534377" cy="259045"/>
    <xdr:sp macro="" textlink="">
      <xdr:nvSpPr>
        <xdr:cNvPr id="554" name="テキスト ボックス 553"/>
        <xdr:cNvSpPr txBox="1"/>
      </xdr:nvSpPr>
      <xdr:spPr>
        <a:xfrm>
          <a:off x="12547111" y="63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109995</xdr:rowOff>
    </xdr:from>
    <xdr:to>
      <xdr:col>85</xdr:col>
      <xdr:colOff>127000</xdr:colOff>
      <xdr:row>56</xdr:row>
      <xdr:rowOff>154737</xdr:rowOff>
    </xdr:to>
    <xdr:cxnSp macro="">
      <xdr:nvCxnSpPr>
        <xdr:cNvPr id="584" name="直線コネクタ 583"/>
        <xdr:cNvCxnSpPr/>
      </xdr:nvCxnSpPr>
      <xdr:spPr>
        <a:xfrm flipV="1">
          <a:off x="15481300" y="9711195"/>
          <a:ext cx="838200" cy="4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131852</xdr:rowOff>
    </xdr:from>
    <xdr:to>
      <xdr:col>81</xdr:col>
      <xdr:colOff>50800</xdr:colOff>
      <xdr:row>56</xdr:row>
      <xdr:rowOff>154737</xdr:rowOff>
    </xdr:to>
    <xdr:cxnSp macro="">
      <xdr:nvCxnSpPr>
        <xdr:cNvPr id="587" name="直線コネクタ 586"/>
        <xdr:cNvCxnSpPr/>
      </xdr:nvCxnSpPr>
      <xdr:spPr>
        <a:xfrm>
          <a:off x="14592300" y="9733052"/>
          <a:ext cx="889000" cy="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131852</xdr:rowOff>
    </xdr:from>
    <xdr:to>
      <xdr:col>76</xdr:col>
      <xdr:colOff>114300</xdr:colOff>
      <xdr:row>57</xdr:row>
      <xdr:rowOff>58166</xdr:rowOff>
    </xdr:to>
    <xdr:cxnSp macro="">
      <xdr:nvCxnSpPr>
        <xdr:cNvPr id="590" name="直線コネクタ 589"/>
        <xdr:cNvCxnSpPr/>
      </xdr:nvCxnSpPr>
      <xdr:spPr>
        <a:xfrm flipV="1">
          <a:off x="13703300" y="9733052"/>
          <a:ext cx="889000" cy="9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58166</xdr:rowOff>
    </xdr:from>
    <xdr:to>
      <xdr:col>71</xdr:col>
      <xdr:colOff>177800</xdr:colOff>
      <xdr:row>57</xdr:row>
      <xdr:rowOff>129108</xdr:rowOff>
    </xdr:to>
    <xdr:cxnSp macro="">
      <xdr:nvCxnSpPr>
        <xdr:cNvPr id="593" name="直線コネクタ 592"/>
        <xdr:cNvCxnSpPr/>
      </xdr:nvCxnSpPr>
      <xdr:spPr>
        <a:xfrm flipV="1">
          <a:off x="12814300" y="9830816"/>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59195</xdr:rowOff>
    </xdr:from>
    <xdr:to>
      <xdr:col>85</xdr:col>
      <xdr:colOff>177800</xdr:colOff>
      <xdr:row>56</xdr:row>
      <xdr:rowOff>160795</xdr:rowOff>
    </xdr:to>
    <xdr:sp macro="" textlink="">
      <xdr:nvSpPr>
        <xdr:cNvPr id="603" name="楕円 602"/>
        <xdr:cNvSpPr/>
      </xdr:nvSpPr>
      <xdr:spPr>
        <a:xfrm>
          <a:off x="16268700" y="96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82072</xdr:rowOff>
    </xdr:from>
    <xdr:ext cx="534377" cy="259045"/>
    <xdr:sp macro="" textlink="">
      <xdr:nvSpPr>
        <xdr:cNvPr id="604" name="教育費該当値テキスト"/>
        <xdr:cNvSpPr txBox="1"/>
      </xdr:nvSpPr>
      <xdr:spPr>
        <a:xfrm>
          <a:off x="16370300" y="951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103937</xdr:rowOff>
    </xdr:from>
    <xdr:to>
      <xdr:col>81</xdr:col>
      <xdr:colOff>101600</xdr:colOff>
      <xdr:row>57</xdr:row>
      <xdr:rowOff>34087</xdr:rowOff>
    </xdr:to>
    <xdr:sp macro="" textlink="">
      <xdr:nvSpPr>
        <xdr:cNvPr id="605" name="楕円 604"/>
        <xdr:cNvSpPr/>
      </xdr:nvSpPr>
      <xdr:spPr>
        <a:xfrm>
          <a:off x="15430500" y="97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25214</xdr:rowOff>
    </xdr:from>
    <xdr:ext cx="534377" cy="259045"/>
    <xdr:sp macro="" textlink="">
      <xdr:nvSpPr>
        <xdr:cNvPr id="606" name="テキスト ボックス 605"/>
        <xdr:cNvSpPr txBox="1"/>
      </xdr:nvSpPr>
      <xdr:spPr>
        <a:xfrm>
          <a:off x="15214111" y="979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81052</xdr:rowOff>
    </xdr:from>
    <xdr:to>
      <xdr:col>76</xdr:col>
      <xdr:colOff>165100</xdr:colOff>
      <xdr:row>57</xdr:row>
      <xdr:rowOff>11202</xdr:rowOff>
    </xdr:to>
    <xdr:sp macro="" textlink="">
      <xdr:nvSpPr>
        <xdr:cNvPr id="607" name="楕円 606"/>
        <xdr:cNvSpPr/>
      </xdr:nvSpPr>
      <xdr:spPr>
        <a:xfrm>
          <a:off x="14541500" y="96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2329</xdr:rowOff>
    </xdr:from>
    <xdr:ext cx="534377" cy="259045"/>
    <xdr:sp macro="" textlink="">
      <xdr:nvSpPr>
        <xdr:cNvPr id="608" name="テキスト ボックス 607"/>
        <xdr:cNvSpPr txBox="1"/>
      </xdr:nvSpPr>
      <xdr:spPr>
        <a:xfrm>
          <a:off x="14325111" y="977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7366</xdr:rowOff>
    </xdr:from>
    <xdr:to>
      <xdr:col>72</xdr:col>
      <xdr:colOff>38100</xdr:colOff>
      <xdr:row>57</xdr:row>
      <xdr:rowOff>108966</xdr:rowOff>
    </xdr:to>
    <xdr:sp macro="" textlink="">
      <xdr:nvSpPr>
        <xdr:cNvPr id="609" name="楕円 608"/>
        <xdr:cNvSpPr/>
      </xdr:nvSpPr>
      <xdr:spPr>
        <a:xfrm>
          <a:off x="13652500" y="97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100093</xdr:rowOff>
    </xdr:from>
    <xdr:ext cx="534377" cy="259045"/>
    <xdr:sp macro="" textlink="">
      <xdr:nvSpPr>
        <xdr:cNvPr id="610" name="テキスト ボックス 609"/>
        <xdr:cNvSpPr txBox="1"/>
      </xdr:nvSpPr>
      <xdr:spPr>
        <a:xfrm>
          <a:off x="13436111" y="98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78308</xdr:rowOff>
    </xdr:from>
    <xdr:to>
      <xdr:col>67</xdr:col>
      <xdr:colOff>101600</xdr:colOff>
      <xdr:row>58</xdr:row>
      <xdr:rowOff>8458</xdr:rowOff>
    </xdr:to>
    <xdr:sp macro="" textlink="">
      <xdr:nvSpPr>
        <xdr:cNvPr id="611" name="楕円 610"/>
        <xdr:cNvSpPr/>
      </xdr:nvSpPr>
      <xdr:spPr>
        <a:xfrm>
          <a:off x="12763500" y="98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171035</xdr:rowOff>
    </xdr:from>
    <xdr:ext cx="534377" cy="259045"/>
    <xdr:sp macro="" textlink="">
      <xdr:nvSpPr>
        <xdr:cNvPr id="612" name="テキスト ボックス 611"/>
        <xdr:cNvSpPr txBox="1"/>
      </xdr:nvSpPr>
      <xdr:spPr>
        <a:xfrm>
          <a:off x="12547111" y="994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50416</xdr:rowOff>
    </xdr:from>
    <xdr:to>
      <xdr:col>85</xdr:col>
      <xdr:colOff>127000</xdr:colOff>
      <xdr:row>79</xdr:row>
      <xdr:rowOff>48081</xdr:rowOff>
    </xdr:to>
    <xdr:cxnSp macro="">
      <xdr:nvCxnSpPr>
        <xdr:cNvPr id="643" name="直線コネクタ 642"/>
        <xdr:cNvCxnSpPr/>
      </xdr:nvCxnSpPr>
      <xdr:spPr>
        <a:xfrm flipV="1">
          <a:off x="15481300" y="13423516"/>
          <a:ext cx="838200" cy="16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39360</xdr:rowOff>
    </xdr:from>
    <xdr:to>
      <xdr:col>81</xdr:col>
      <xdr:colOff>50800</xdr:colOff>
      <xdr:row>79</xdr:row>
      <xdr:rowOff>48081</xdr:rowOff>
    </xdr:to>
    <xdr:cxnSp macro="">
      <xdr:nvCxnSpPr>
        <xdr:cNvPr id="646" name="直線コネクタ 645"/>
        <xdr:cNvCxnSpPr/>
      </xdr:nvCxnSpPr>
      <xdr:spPr>
        <a:xfrm>
          <a:off x="14592300" y="13583910"/>
          <a:ext cx="889000" cy="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39360</xdr:rowOff>
    </xdr:from>
    <xdr:to>
      <xdr:col>76</xdr:col>
      <xdr:colOff>114300</xdr:colOff>
      <xdr:row>79</xdr:row>
      <xdr:rowOff>96087</xdr:rowOff>
    </xdr:to>
    <xdr:cxnSp macro="">
      <xdr:nvCxnSpPr>
        <xdr:cNvPr id="649" name="直線コネクタ 648"/>
        <xdr:cNvCxnSpPr/>
      </xdr:nvCxnSpPr>
      <xdr:spPr>
        <a:xfrm flipV="1">
          <a:off x="13703300" y="13583910"/>
          <a:ext cx="889000" cy="5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96087</xdr:rowOff>
    </xdr:from>
    <xdr:to>
      <xdr:col>71</xdr:col>
      <xdr:colOff>177800</xdr:colOff>
      <xdr:row>79</xdr:row>
      <xdr:rowOff>97997</xdr:rowOff>
    </xdr:to>
    <xdr:cxnSp macro="">
      <xdr:nvCxnSpPr>
        <xdr:cNvPr id="652" name="直線コネクタ 651"/>
        <xdr:cNvCxnSpPr/>
      </xdr:nvCxnSpPr>
      <xdr:spPr>
        <a:xfrm flipV="1">
          <a:off x="12814300" y="13640637"/>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171066</xdr:rowOff>
    </xdr:from>
    <xdr:to>
      <xdr:col>85</xdr:col>
      <xdr:colOff>177800</xdr:colOff>
      <xdr:row>78</xdr:row>
      <xdr:rowOff>101216</xdr:rowOff>
    </xdr:to>
    <xdr:sp macro="" textlink="">
      <xdr:nvSpPr>
        <xdr:cNvPr id="662" name="楕円 661"/>
        <xdr:cNvSpPr/>
      </xdr:nvSpPr>
      <xdr:spPr>
        <a:xfrm>
          <a:off x="16268700" y="1337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22493</xdr:rowOff>
    </xdr:from>
    <xdr:ext cx="534377" cy="259045"/>
    <xdr:sp macro="" textlink="">
      <xdr:nvSpPr>
        <xdr:cNvPr id="663" name="災害復旧費該当値テキスト"/>
        <xdr:cNvSpPr txBox="1"/>
      </xdr:nvSpPr>
      <xdr:spPr>
        <a:xfrm>
          <a:off x="16370300" y="132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168731</xdr:rowOff>
    </xdr:from>
    <xdr:to>
      <xdr:col>81</xdr:col>
      <xdr:colOff>101600</xdr:colOff>
      <xdr:row>79</xdr:row>
      <xdr:rowOff>98881</xdr:rowOff>
    </xdr:to>
    <xdr:sp macro="" textlink="">
      <xdr:nvSpPr>
        <xdr:cNvPr id="664" name="楕円 663"/>
        <xdr:cNvSpPr/>
      </xdr:nvSpPr>
      <xdr:spPr>
        <a:xfrm>
          <a:off x="15430500" y="135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90008</xdr:rowOff>
    </xdr:from>
    <xdr:ext cx="469744" cy="259045"/>
    <xdr:sp macro="" textlink="">
      <xdr:nvSpPr>
        <xdr:cNvPr id="665" name="テキスト ボックス 664"/>
        <xdr:cNvSpPr txBox="1"/>
      </xdr:nvSpPr>
      <xdr:spPr>
        <a:xfrm>
          <a:off x="15246428" y="1363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160010</xdr:rowOff>
    </xdr:from>
    <xdr:to>
      <xdr:col>76</xdr:col>
      <xdr:colOff>165100</xdr:colOff>
      <xdr:row>79</xdr:row>
      <xdr:rowOff>90160</xdr:rowOff>
    </xdr:to>
    <xdr:sp macro="" textlink="">
      <xdr:nvSpPr>
        <xdr:cNvPr id="666" name="楕円 665"/>
        <xdr:cNvSpPr/>
      </xdr:nvSpPr>
      <xdr:spPr>
        <a:xfrm>
          <a:off x="14541500" y="135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81287</xdr:rowOff>
    </xdr:from>
    <xdr:ext cx="469744" cy="259045"/>
    <xdr:sp macro="" textlink="">
      <xdr:nvSpPr>
        <xdr:cNvPr id="667" name="テキスト ボックス 666"/>
        <xdr:cNvSpPr txBox="1"/>
      </xdr:nvSpPr>
      <xdr:spPr>
        <a:xfrm>
          <a:off x="14357428" y="1362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45287</xdr:rowOff>
    </xdr:from>
    <xdr:to>
      <xdr:col>72</xdr:col>
      <xdr:colOff>38100</xdr:colOff>
      <xdr:row>79</xdr:row>
      <xdr:rowOff>146887</xdr:rowOff>
    </xdr:to>
    <xdr:sp macro="" textlink="">
      <xdr:nvSpPr>
        <xdr:cNvPr id="668" name="楕円 667"/>
        <xdr:cNvSpPr/>
      </xdr:nvSpPr>
      <xdr:spPr>
        <a:xfrm>
          <a:off x="13652500" y="135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138014</xdr:rowOff>
    </xdr:from>
    <xdr:ext cx="378565" cy="259045"/>
    <xdr:sp macro="" textlink="">
      <xdr:nvSpPr>
        <xdr:cNvPr id="669" name="テキスト ボックス 668"/>
        <xdr:cNvSpPr txBox="1"/>
      </xdr:nvSpPr>
      <xdr:spPr>
        <a:xfrm>
          <a:off x="13514017" y="1368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47197</xdr:rowOff>
    </xdr:from>
    <xdr:to>
      <xdr:col>67</xdr:col>
      <xdr:colOff>101600</xdr:colOff>
      <xdr:row>79</xdr:row>
      <xdr:rowOff>148797</xdr:rowOff>
    </xdr:to>
    <xdr:sp macro="" textlink="">
      <xdr:nvSpPr>
        <xdr:cNvPr id="670" name="楕円 669"/>
        <xdr:cNvSpPr/>
      </xdr:nvSpPr>
      <xdr:spPr>
        <a:xfrm>
          <a:off x="12763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139924</xdr:rowOff>
    </xdr:from>
    <xdr:ext cx="313932" cy="259045"/>
    <xdr:sp macro="" textlink="">
      <xdr:nvSpPr>
        <xdr:cNvPr id="671" name="テキスト ボックス 670"/>
        <xdr:cNvSpPr txBox="1"/>
      </xdr:nvSpPr>
      <xdr:spPr>
        <a:xfrm>
          <a:off x="12657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97337</xdr:rowOff>
    </xdr:from>
    <xdr:to>
      <xdr:col>85</xdr:col>
      <xdr:colOff>127000</xdr:colOff>
      <xdr:row>98</xdr:row>
      <xdr:rowOff>103522</xdr:rowOff>
    </xdr:to>
    <xdr:cxnSp macro="">
      <xdr:nvCxnSpPr>
        <xdr:cNvPr id="702" name="直線コネクタ 701"/>
        <xdr:cNvCxnSpPr/>
      </xdr:nvCxnSpPr>
      <xdr:spPr>
        <a:xfrm flipV="1">
          <a:off x="15481300" y="16899437"/>
          <a:ext cx="8382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103522</xdr:rowOff>
    </xdr:from>
    <xdr:to>
      <xdr:col>81</xdr:col>
      <xdr:colOff>50800</xdr:colOff>
      <xdr:row>98</xdr:row>
      <xdr:rowOff>110465</xdr:rowOff>
    </xdr:to>
    <xdr:cxnSp macro="">
      <xdr:nvCxnSpPr>
        <xdr:cNvPr id="705" name="直線コネクタ 704"/>
        <xdr:cNvCxnSpPr/>
      </xdr:nvCxnSpPr>
      <xdr:spPr>
        <a:xfrm flipV="1">
          <a:off x="14592300" y="16905622"/>
          <a:ext cx="8890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110465</xdr:rowOff>
    </xdr:from>
    <xdr:to>
      <xdr:col>76</xdr:col>
      <xdr:colOff>114300</xdr:colOff>
      <xdr:row>98</xdr:row>
      <xdr:rowOff>116753</xdr:rowOff>
    </xdr:to>
    <xdr:cxnSp macro="">
      <xdr:nvCxnSpPr>
        <xdr:cNvPr id="708" name="直線コネクタ 707"/>
        <xdr:cNvCxnSpPr/>
      </xdr:nvCxnSpPr>
      <xdr:spPr>
        <a:xfrm flipV="1">
          <a:off x="13703300" y="16912565"/>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114238</xdr:rowOff>
    </xdr:from>
    <xdr:to>
      <xdr:col>71</xdr:col>
      <xdr:colOff>177800</xdr:colOff>
      <xdr:row>98</xdr:row>
      <xdr:rowOff>116753</xdr:rowOff>
    </xdr:to>
    <xdr:cxnSp macro="">
      <xdr:nvCxnSpPr>
        <xdr:cNvPr id="711" name="直線コネクタ 710"/>
        <xdr:cNvCxnSpPr/>
      </xdr:nvCxnSpPr>
      <xdr:spPr>
        <a:xfrm>
          <a:off x="12814300" y="1691633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46537</xdr:rowOff>
    </xdr:from>
    <xdr:to>
      <xdr:col>85</xdr:col>
      <xdr:colOff>177800</xdr:colOff>
      <xdr:row>98</xdr:row>
      <xdr:rowOff>148137</xdr:rowOff>
    </xdr:to>
    <xdr:sp macro="" textlink="">
      <xdr:nvSpPr>
        <xdr:cNvPr id="721" name="楕円 720"/>
        <xdr:cNvSpPr/>
      </xdr:nvSpPr>
      <xdr:spPr>
        <a:xfrm>
          <a:off x="16268700" y="1684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132914</xdr:rowOff>
    </xdr:from>
    <xdr:ext cx="534377" cy="259045"/>
    <xdr:sp macro="" textlink="">
      <xdr:nvSpPr>
        <xdr:cNvPr id="722" name="公債費該当値テキスト"/>
        <xdr:cNvSpPr txBox="1"/>
      </xdr:nvSpPr>
      <xdr:spPr>
        <a:xfrm>
          <a:off x="16370300" y="1676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52722</xdr:rowOff>
    </xdr:from>
    <xdr:to>
      <xdr:col>81</xdr:col>
      <xdr:colOff>101600</xdr:colOff>
      <xdr:row>98</xdr:row>
      <xdr:rowOff>154322</xdr:rowOff>
    </xdr:to>
    <xdr:sp macro="" textlink="">
      <xdr:nvSpPr>
        <xdr:cNvPr id="723" name="楕円 722"/>
        <xdr:cNvSpPr/>
      </xdr:nvSpPr>
      <xdr:spPr>
        <a:xfrm>
          <a:off x="15430500" y="168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145449</xdr:rowOff>
    </xdr:from>
    <xdr:ext cx="534377" cy="259045"/>
    <xdr:sp macro="" textlink="">
      <xdr:nvSpPr>
        <xdr:cNvPr id="724" name="テキスト ボックス 723"/>
        <xdr:cNvSpPr txBox="1"/>
      </xdr:nvSpPr>
      <xdr:spPr>
        <a:xfrm>
          <a:off x="15214111" y="169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59665</xdr:rowOff>
    </xdr:from>
    <xdr:to>
      <xdr:col>76</xdr:col>
      <xdr:colOff>165100</xdr:colOff>
      <xdr:row>98</xdr:row>
      <xdr:rowOff>161265</xdr:rowOff>
    </xdr:to>
    <xdr:sp macro="" textlink="">
      <xdr:nvSpPr>
        <xdr:cNvPr id="725" name="楕円 724"/>
        <xdr:cNvSpPr/>
      </xdr:nvSpPr>
      <xdr:spPr>
        <a:xfrm>
          <a:off x="14541500" y="168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152392</xdr:rowOff>
    </xdr:from>
    <xdr:ext cx="534377" cy="259045"/>
    <xdr:sp macro="" textlink="">
      <xdr:nvSpPr>
        <xdr:cNvPr id="726" name="テキスト ボックス 725"/>
        <xdr:cNvSpPr txBox="1"/>
      </xdr:nvSpPr>
      <xdr:spPr>
        <a:xfrm>
          <a:off x="14325111" y="1695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65953</xdr:rowOff>
    </xdr:from>
    <xdr:to>
      <xdr:col>72</xdr:col>
      <xdr:colOff>38100</xdr:colOff>
      <xdr:row>98</xdr:row>
      <xdr:rowOff>167553</xdr:rowOff>
    </xdr:to>
    <xdr:sp macro="" textlink="">
      <xdr:nvSpPr>
        <xdr:cNvPr id="727" name="楕円 726"/>
        <xdr:cNvSpPr/>
      </xdr:nvSpPr>
      <xdr:spPr>
        <a:xfrm>
          <a:off x="13652500" y="168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158680</xdr:rowOff>
    </xdr:from>
    <xdr:ext cx="534377" cy="259045"/>
    <xdr:sp macro="" textlink="">
      <xdr:nvSpPr>
        <xdr:cNvPr id="728" name="テキスト ボックス 727"/>
        <xdr:cNvSpPr txBox="1"/>
      </xdr:nvSpPr>
      <xdr:spPr>
        <a:xfrm>
          <a:off x="13436111" y="169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63438</xdr:rowOff>
    </xdr:from>
    <xdr:to>
      <xdr:col>67</xdr:col>
      <xdr:colOff>101600</xdr:colOff>
      <xdr:row>98</xdr:row>
      <xdr:rowOff>165038</xdr:rowOff>
    </xdr:to>
    <xdr:sp macro="" textlink="">
      <xdr:nvSpPr>
        <xdr:cNvPr id="729" name="楕円 728"/>
        <xdr:cNvSpPr/>
      </xdr:nvSpPr>
      <xdr:spPr>
        <a:xfrm>
          <a:off x="12763500" y="16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156165</xdr:rowOff>
    </xdr:from>
    <xdr:ext cx="534377" cy="259045"/>
    <xdr:sp macro="" textlink="">
      <xdr:nvSpPr>
        <xdr:cNvPr id="730" name="テキスト ボックス 729"/>
        <xdr:cNvSpPr txBox="1"/>
      </xdr:nvSpPr>
      <xdr:spPr>
        <a:xfrm>
          <a:off x="12547111" y="169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a:t>
          </a:r>
          <a:r>
            <a:rPr kumimoji="1" lang="en-US" altLang="ja-JP" sz="1300">
              <a:latin typeface="ＭＳ Ｐゴシック" panose="020B0600070205080204" pitchFamily="50" charset="-128"/>
              <a:ea typeface="ＭＳ Ｐゴシック" panose="020B0600070205080204" pitchFamily="50" charset="-128"/>
            </a:rPr>
            <a:t>645,365</a:t>
          </a:r>
          <a:r>
            <a:rPr kumimoji="1" lang="ja-JP" altLang="en-US" sz="1300">
              <a:latin typeface="ＭＳ Ｐゴシック" panose="020B0600070205080204" pitchFamily="50" charset="-128"/>
              <a:ea typeface="ＭＳ Ｐゴシック" panose="020B0600070205080204" pitchFamily="50" charset="-128"/>
            </a:rPr>
            <a:t>円となっており、目的別経費は住民一人当たりのコストが大きい順に、民生費、総務費、土木費と続いている。民生費は、社会福祉費について、ウクライナ情勢を起因とする物価高騰に対応するための、電気・ガス・食料品等価格高騰緊急支援給付金事業による経費の増加、老人福祉費について、指定管理業務委託料の増加による高齢者福祉施設管理経費の増加があったものの、児童福祉費における複合施設整備事業の第一期工事の完了や、子育て世帯臨時特別給付金事業の事業完了による経費の減少により、民生費全体としての住民一人あたりのコストは前年度と比較して減少となった。なお、福島県平均を上回っているものの、類似団体平均は下回っている状況である。商工費については、ウクライナ情勢を起因とする物価高騰に対応するための生活応援商品券事業やプレミアム付商品券事業等による経費の増加により、住民一人あたりのコストは前年度と比較して増加しており、類似団体平均、福島県平均をそれぞれ上回っている状況である。土木費は、降雪量の減少による除雪経費の減少等により、住民一人あたりのコストは前年度と比較して減少しているものの、類似団体平均、福島県平均をそれぞれ大幅に上回っている状況で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類似団体平均・福島県平均との差が大きい傾向となっているため、事業実施の必要性を精査するなど、事業実施の可否について適切な判断を行っていく。教育費については、伝統的建造物群保存地区保存事業に係る伝統的建造物群保存地区保存事業補助金や、山都公民館の建替えに係る設計業務委託料増加等により、住民一人あたりのコストは前年度と比較して増加しており、類似団体平均、福島県平均をそれぞれ上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財政調整基金残高の比率は、</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月</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日の豪雨災害に対し機動的な対応が必要であったため、財政調整基金を取り崩したこと等により、前年度と比較して</a:t>
          </a:r>
          <a:r>
            <a:rPr kumimoji="1" lang="en-US" altLang="ja-JP" sz="1300">
              <a:latin typeface="ＭＳ ゴシック" pitchFamily="49" charset="-128"/>
              <a:ea typeface="ＭＳ ゴシック" pitchFamily="49" charset="-128"/>
            </a:rPr>
            <a:t>1.87</a:t>
          </a:r>
          <a:r>
            <a:rPr kumimoji="1" lang="ja-JP" altLang="en-US" sz="1300">
              <a:latin typeface="ＭＳ ゴシック" pitchFamily="49" charset="-128"/>
              <a:ea typeface="ＭＳ ゴシック" pitchFamily="49" charset="-128"/>
            </a:rPr>
            <a:t>ポイント減少し、実質単年度収支も</a:t>
          </a:r>
          <a:r>
            <a:rPr kumimoji="1" lang="en-US" altLang="ja-JP" sz="1300">
              <a:latin typeface="ＭＳ ゴシック" pitchFamily="49" charset="-128"/>
              <a:ea typeface="ＭＳ ゴシック" pitchFamily="49" charset="-128"/>
            </a:rPr>
            <a:t>6.51</a:t>
          </a:r>
          <a:r>
            <a:rPr kumimoji="1" lang="ja-JP" altLang="en-US" sz="1300">
              <a:latin typeface="ＭＳ ゴシック" pitchFamily="49" charset="-128"/>
              <a:ea typeface="ＭＳ ゴシック" pitchFamily="49" charset="-128"/>
            </a:rPr>
            <a:t>ポイント分マイナスとなった。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実質収支額の比率は、普通交付税等の減により標準財政規模が減となったものの、実質収支額についても減となったことから、同程度の水準となった。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赤字になっている会計は存在しない。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62" zoomScaleNormal="62"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29888252</v>
      </c>
      <c r="BO4" s="449"/>
      <c r="BP4" s="449"/>
      <c r="BQ4" s="449"/>
      <c r="BR4" s="449"/>
      <c r="BS4" s="449"/>
      <c r="BT4" s="449"/>
      <c r="BU4" s="450"/>
      <c r="BV4" s="448">
        <v>31256901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4.5</v>
      </c>
      <c r="CU4" s="589"/>
      <c r="CV4" s="589"/>
      <c r="CW4" s="589"/>
      <c r="CX4" s="589"/>
      <c r="CY4" s="589"/>
      <c r="CZ4" s="589"/>
      <c r="DA4" s="590"/>
      <c r="DB4" s="588">
        <v>4.8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29091749</v>
      </c>
      <c r="BO5" s="420"/>
      <c r="BP5" s="420"/>
      <c r="BQ5" s="420"/>
      <c r="BR5" s="420"/>
      <c r="BS5" s="420"/>
      <c r="BT5" s="420"/>
      <c r="BU5" s="421"/>
      <c r="BV5" s="419">
        <v>30293150</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98.2</v>
      </c>
      <c r="CU5" s="417"/>
      <c r="CV5" s="417"/>
      <c r="CW5" s="417"/>
      <c r="CX5" s="417"/>
      <c r="CY5" s="417"/>
      <c r="CZ5" s="417"/>
      <c r="DA5" s="418"/>
      <c r="DB5" s="416">
        <v>92.3</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796503</v>
      </c>
      <c r="BO6" s="420"/>
      <c r="BP6" s="420"/>
      <c r="BQ6" s="420"/>
      <c r="BR6" s="420"/>
      <c r="BS6" s="420"/>
      <c r="BT6" s="420"/>
      <c r="BU6" s="421"/>
      <c r="BV6" s="419">
        <v>963751</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99.3</v>
      </c>
      <c r="CU6" s="563"/>
      <c r="CV6" s="563"/>
      <c r="CW6" s="563"/>
      <c r="CX6" s="563"/>
      <c r="CY6" s="563"/>
      <c r="CZ6" s="563"/>
      <c r="DA6" s="564"/>
      <c r="DB6" s="562">
        <v>96.3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96738</v>
      </c>
      <c r="BO7" s="420"/>
      <c r="BP7" s="420"/>
      <c r="BQ7" s="420"/>
      <c r="BR7" s="420"/>
      <c r="BS7" s="420"/>
      <c r="BT7" s="420"/>
      <c r="BU7" s="421"/>
      <c r="BV7" s="419">
        <v>204263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15432271</v>
      </c>
      <c r="CU7" s="420"/>
      <c r="CV7" s="420"/>
      <c r="CW7" s="420"/>
      <c r="CX7" s="420"/>
      <c r="CY7" s="420"/>
      <c r="CZ7" s="420"/>
      <c r="DA7" s="421"/>
      <c r="DB7" s="419">
        <v>15897843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699765</v>
      </c>
      <c r="BO8" s="420"/>
      <c r="BP8" s="420"/>
      <c r="BQ8" s="420"/>
      <c r="BR8" s="420"/>
      <c r="BS8" s="420"/>
      <c r="BT8" s="420"/>
      <c r="BU8" s="421"/>
      <c r="BV8" s="419">
        <v>759488</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0.37</v>
      </c>
      <c r="CU8" s="523"/>
      <c r="CV8" s="523"/>
      <c r="CW8" s="523"/>
      <c r="CX8" s="523"/>
      <c r="CY8" s="523"/>
      <c r="CZ8" s="523"/>
      <c r="DA8" s="524"/>
      <c r="DB8" s="522">
        <v>0.37</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44760</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-59723</v>
      </c>
      <c r="BO9" s="420"/>
      <c r="BP9" s="420"/>
      <c r="BQ9" s="420"/>
      <c r="BR9" s="420"/>
      <c r="BS9" s="420"/>
      <c r="BT9" s="420"/>
      <c r="BU9" s="421"/>
      <c r="BV9" s="419">
        <v>340581</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11.3</v>
      </c>
      <c r="CU9" s="417"/>
      <c r="CV9" s="417"/>
      <c r="CW9" s="417"/>
      <c r="CX9" s="417"/>
      <c r="CY9" s="417"/>
      <c r="CZ9" s="417"/>
      <c r="DA9" s="418"/>
      <c r="DB9" s="416">
        <v>11.1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49377</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388689</v>
      </c>
      <c r="BO10" s="420"/>
      <c r="BP10" s="420"/>
      <c r="BQ10" s="420"/>
      <c r="BR10" s="420"/>
      <c r="BS10" s="420"/>
      <c r="BT10" s="420"/>
      <c r="BU10" s="421"/>
      <c r="BV10" s="419">
        <v>644546</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120</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45078</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742715</v>
      </c>
      <c r="BO12" s="420"/>
      <c r="BP12" s="420"/>
      <c r="BQ12" s="420"/>
      <c r="BR12" s="420"/>
      <c r="BS12" s="420"/>
      <c r="BT12" s="420"/>
      <c r="BU12" s="421"/>
      <c r="BV12" s="419">
        <v>376655</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44760</v>
      </c>
      <c r="S13" s="507"/>
      <c r="T13" s="507"/>
      <c r="U13" s="507"/>
      <c r="V13" s="508"/>
      <c r="W13" s="509" t="s">
        <v>140</v>
      </c>
      <c r="X13" s="405"/>
      <c r="Y13" s="405"/>
      <c r="Z13" s="405"/>
      <c r="AA13" s="405"/>
      <c r="AB13" s="406"/>
      <c r="AC13" s="372">
        <v>2418</v>
      </c>
      <c r="AD13" s="373"/>
      <c r="AE13" s="373"/>
      <c r="AF13" s="373"/>
      <c r="AG13" s="374"/>
      <c r="AH13" s="372">
        <v>3081</v>
      </c>
      <c r="AI13" s="373"/>
      <c r="AJ13" s="373"/>
      <c r="AK13" s="373"/>
      <c r="AL13" s="432"/>
      <c r="AM13" s="476" t="s">
        <v>141</v>
      </c>
      <c r="AN13" s="376"/>
      <c r="AO13" s="376"/>
      <c r="AP13" s="376"/>
      <c r="AQ13" s="376"/>
      <c r="AR13" s="376"/>
      <c r="AS13" s="376"/>
      <c r="AT13" s="377"/>
      <c r="AU13" s="477" t="s">
        <v>134</v>
      </c>
      <c r="AV13" s="478"/>
      <c r="AW13" s="478"/>
      <c r="AX13" s="478"/>
      <c r="AY13" s="433" t="s">
        <v>142</v>
      </c>
      <c r="AZ13" s="434"/>
      <c r="BA13" s="434"/>
      <c r="BB13" s="434"/>
      <c r="BC13" s="434"/>
      <c r="BD13" s="434"/>
      <c r="BE13" s="434"/>
      <c r="BF13" s="434"/>
      <c r="BG13" s="434"/>
      <c r="BH13" s="434"/>
      <c r="BI13" s="434"/>
      <c r="BJ13" s="434"/>
      <c r="BK13" s="434"/>
      <c r="BL13" s="434"/>
      <c r="BM13" s="435"/>
      <c r="BN13" s="419">
        <v>-413749</v>
      </c>
      <c r="BO13" s="420"/>
      <c r="BP13" s="420"/>
      <c r="BQ13" s="420"/>
      <c r="BR13" s="420"/>
      <c r="BS13" s="420"/>
      <c r="BT13" s="420"/>
      <c r="BU13" s="421"/>
      <c r="BV13" s="419">
        <v>608472</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6.3</v>
      </c>
      <c r="CU13" s="417"/>
      <c r="CV13" s="417"/>
      <c r="CW13" s="417"/>
      <c r="CX13" s="417"/>
      <c r="CY13" s="417"/>
      <c r="CZ13" s="417"/>
      <c r="DA13" s="418"/>
      <c r="DB13" s="416">
        <v>6.8</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46004</v>
      </c>
      <c r="S14" s="507"/>
      <c r="T14" s="507"/>
      <c r="U14" s="507"/>
      <c r="V14" s="508"/>
      <c r="W14" s="510"/>
      <c r="X14" s="408"/>
      <c r="Y14" s="408"/>
      <c r="Z14" s="408"/>
      <c r="AA14" s="408"/>
      <c r="AB14" s="409"/>
      <c r="AC14" s="499">
        <v>11.4</v>
      </c>
      <c r="AD14" s="500"/>
      <c r="AE14" s="500"/>
      <c r="AF14" s="500"/>
      <c r="AG14" s="501"/>
      <c r="AH14" s="499">
        <v>13.1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v>61</v>
      </c>
      <c r="CU14" s="517"/>
      <c r="CV14" s="517"/>
      <c r="CW14" s="517"/>
      <c r="CX14" s="517"/>
      <c r="CY14" s="517"/>
      <c r="CZ14" s="517"/>
      <c r="DA14" s="518"/>
      <c r="DB14" s="516">
        <v>53.1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146</v>
      </c>
      <c r="N15" s="504"/>
      <c r="O15" s="504"/>
      <c r="P15" s="504"/>
      <c r="Q15" s="505"/>
      <c r="R15" s="506">
        <v>45721</v>
      </c>
      <c r="S15" s="507"/>
      <c r="T15" s="507"/>
      <c r="U15" s="507"/>
      <c r="V15" s="508"/>
      <c r="W15" s="509" t="s">
        <v>147</v>
      </c>
      <c r="X15" s="405"/>
      <c r="Y15" s="405"/>
      <c r="Z15" s="405"/>
      <c r="AA15" s="405"/>
      <c r="AB15" s="406"/>
      <c r="AC15" s="372">
        <v>6445</v>
      </c>
      <c r="AD15" s="373"/>
      <c r="AE15" s="373"/>
      <c r="AF15" s="373"/>
      <c r="AG15" s="374"/>
      <c r="AH15" s="372">
        <v>7230</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5095901</v>
      </c>
      <c r="BO15" s="449"/>
      <c r="BP15" s="449"/>
      <c r="BQ15" s="449"/>
      <c r="BR15" s="449"/>
      <c r="BS15" s="449"/>
      <c r="BT15" s="449"/>
      <c r="BU15" s="450"/>
      <c r="BV15" s="448">
        <v>4953366</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30.4</v>
      </c>
      <c r="AD16" s="500"/>
      <c r="AE16" s="500"/>
      <c r="AF16" s="500"/>
      <c r="AG16" s="501"/>
      <c r="AH16" s="499">
        <v>30.7</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13892946</v>
      </c>
      <c r="BO16" s="420"/>
      <c r="BP16" s="420"/>
      <c r="BQ16" s="420"/>
      <c r="BR16" s="420"/>
      <c r="BS16" s="420"/>
      <c r="BT16" s="420"/>
      <c r="BU16" s="421"/>
      <c r="BV16" s="419">
        <v>14007109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12344</v>
      </c>
      <c r="AD17" s="373"/>
      <c r="AE17" s="373"/>
      <c r="AF17" s="373"/>
      <c r="AG17" s="374"/>
      <c r="AH17" s="372">
        <v>13253</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6358045</v>
      </c>
      <c r="BO17" s="420"/>
      <c r="BP17" s="420"/>
      <c r="BQ17" s="420"/>
      <c r="BR17" s="420"/>
      <c r="BS17" s="420"/>
      <c r="BT17" s="420"/>
      <c r="BU17" s="421"/>
      <c r="BV17" s="419">
        <v>6170244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554.63</v>
      </c>
      <c r="M18" s="472"/>
      <c r="N18" s="472"/>
      <c r="O18" s="472"/>
      <c r="P18" s="472"/>
      <c r="Q18" s="472"/>
      <c r="R18" s="473"/>
      <c r="S18" s="473"/>
      <c r="T18" s="473"/>
      <c r="U18" s="473"/>
      <c r="V18" s="474"/>
      <c r="W18" s="490"/>
      <c r="X18" s="491"/>
      <c r="Y18" s="491"/>
      <c r="Z18" s="491"/>
      <c r="AA18" s="491"/>
      <c r="AB18" s="515"/>
      <c r="AC18" s="389">
        <v>58.2</v>
      </c>
      <c r="AD18" s="390"/>
      <c r="AE18" s="390"/>
      <c r="AF18" s="390"/>
      <c r="AG18" s="475"/>
      <c r="AH18" s="389">
        <v>56.2</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15338080</v>
      </c>
      <c r="BO18" s="420"/>
      <c r="BP18" s="420"/>
      <c r="BQ18" s="420"/>
      <c r="BR18" s="420"/>
      <c r="BS18" s="420"/>
      <c r="BT18" s="420"/>
      <c r="BU18" s="421"/>
      <c r="BV18" s="419">
        <v>14966418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81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20879219</v>
      </c>
      <c r="BO19" s="420"/>
      <c r="BP19" s="420"/>
      <c r="BQ19" s="420"/>
      <c r="BR19" s="420"/>
      <c r="BS19" s="420"/>
      <c r="BT19" s="420"/>
      <c r="BU19" s="421"/>
      <c r="BV19" s="419">
        <v>20855015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16049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26384258</v>
      </c>
      <c r="BO22" s="449"/>
      <c r="BP22" s="449"/>
      <c r="BQ22" s="449"/>
      <c r="BR22" s="449"/>
      <c r="BS22" s="449"/>
      <c r="BT22" s="449"/>
      <c r="BU22" s="450"/>
      <c r="BV22" s="448">
        <v>26663898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20544011</v>
      </c>
      <c r="BO23" s="420"/>
      <c r="BP23" s="420"/>
      <c r="BQ23" s="420"/>
      <c r="BR23" s="420"/>
      <c r="BS23" s="420"/>
      <c r="BT23" s="420"/>
      <c r="BU23" s="421"/>
      <c r="BV23" s="419">
        <v>20868386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9500</v>
      </c>
      <c r="R24" s="373"/>
      <c r="S24" s="373"/>
      <c r="T24" s="373"/>
      <c r="U24" s="373"/>
      <c r="V24" s="374"/>
      <c r="W24" s="462"/>
      <c r="X24" s="399"/>
      <c r="Y24" s="400"/>
      <c r="Z24" s="375" t="s">
        <v>172</v>
      </c>
      <c r="AA24" s="376"/>
      <c r="AB24" s="376"/>
      <c r="AC24" s="376"/>
      <c r="AD24" s="376"/>
      <c r="AE24" s="376"/>
      <c r="AF24" s="376"/>
      <c r="AG24" s="377"/>
      <c r="AH24" s="372">
        <v>466</v>
      </c>
      <c r="AI24" s="373"/>
      <c r="AJ24" s="373"/>
      <c r="AK24" s="373"/>
      <c r="AL24" s="374"/>
      <c r="AM24" s="372">
        <v>1504714</v>
      </c>
      <c r="AN24" s="373"/>
      <c r="AO24" s="373"/>
      <c r="AP24" s="373"/>
      <c r="AQ24" s="373"/>
      <c r="AR24" s="374"/>
      <c r="AS24" s="372">
        <v>3229</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16905947</v>
      </c>
      <c r="BO24" s="420"/>
      <c r="BP24" s="420"/>
      <c r="BQ24" s="420"/>
      <c r="BR24" s="420"/>
      <c r="BS24" s="420"/>
      <c r="BT24" s="420"/>
      <c r="BU24" s="421"/>
      <c r="BV24" s="419">
        <v>16347491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7600</v>
      </c>
      <c r="R25" s="373"/>
      <c r="S25" s="373"/>
      <c r="T25" s="373"/>
      <c r="U25" s="373"/>
      <c r="V25" s="374"/>
      <c r="W25" s="462"/>
      <c r="X25" s="399"/>
      <c r="Y25" s="400"/>
      <c r="Z25" s="375" t="s">
        <v>175</v>
      </c>
      <c r="AA25" s="376"/>
      <c r="AB25" s="376"/>
      <c r="AC25" s="376"/>
      <c r="AD25" s="376"/>
      <c r="AE25" s="376"/>
      <c r="AF25" s="376"/>
      <c r="AG25" s="377"/>
      <c r="AH25" s="372" t="s">
        <v>137</v>
      </c>
      <c r="AI25" s="373"/>
      <c r="AJ25" s="373"/>
      <c r="AK25" s="373"/>
      <c r="AL25" s="374"/>
      <c r="AM25" s="372" t="s">
        <v>137</v>
      </c>
      <c r="AN25" s="373"/>
      <c r="AO25" s="373"/>
      <c r="AP25" s="373"/>
      <c r="AQ25" s="373"/>
      <c r="AR25" s="374"/>
      <c r="AS25" s="372" t="s">
        <v>137</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2729297</v>
      </c>
      <c r="BO25" s="449"/>
      <c r="BP25" s="449"/>
      <c r="BQ25" s="449"/>
      <c r="BR25" s="449"/>
      <c r="BS25" s="449"/>
      <c r="BT25" s="449"/>
      <c r="BU25" s="450"/>
      <c r="BV25" s="448">
        <v>923465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7000</v>
      </c>
      <c r="R26" s="373"/>
      <c r="S26" s="373"/>
      <c r="T26" s="373"/>
      <c r="U26" s="373"/>
      <c r="V26" s="374"/>
      <c r="W26" s="462"/>
      <c r="X26" s="399"/>
      <c r="Y26" s="400"/>
      <c r="Z26" s="375" t="s">
        <v>178</v>
      </c>
      <c r="AA26" s="430"/>
      <c r="AB26" s="430"/>
      <c r="AC26" s="430"/>
      <c r="AD26" s="430"/>
      <c r="AE26" s="430"/>
      <c r="AF26" s="430"/>
      <c r="AG26" s="431"/>
      <c r="AH26" s="372">
        <v>11</v>
      </c>
      <c r="AI26" s="373"/>
      <c r="AJ26" s="373"/>
      <c r="AK26" s="373"/>
      <c r="AL26" s="374"/>
      <c r="AM26" s="372">
        <v>36388</v>
      </c>
      <c r="AN26" s="373"/>
      <c r="AO26" s="373"/>
      <c r="AP26" s="373"/>
      <c r="AQ26" s="373"/>
      <c r="AR26" s="374"/>
      <c r="AS26" s="372">
        <v>3308</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137</v>
      </c>
      <c r="BO26" s="420"/>
      <c r="BP26" s="420"/>
      <c r="BQ26" s="420"/>
      <c r="BR26" s="420"/>
      <c r="BS26" s="420"/>
      <c r="BT26" s="420"/>
      <c r="BU26" s="421"/>
      <c r="BV26" s="419" t="s">
        <v>180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4420</v>
      </c>
      <c r="R27" s="373"/>
      <c r="S27" s="373"/>
      <c r="T27" s="373"/>
      <c r="U27" s="373"/>
      <c r="V27" s="374"/>
      <c r="W27" s="462"/>
      <c r="X27" s="399"/>
      <c r="Y27" s="400"/>
      <c r="Z27" s="375" t="s">
        <v>182</v>
      </c>
      <c r="AA27" s="376"/>
      <c r="AB27" s="376"/>
      <c r="AC27" s="376"/>
      <c r="AD27" s="376"/>
      <c r="AE27" s="376"/>
      <c r="AF27" s="376"/>
      <c r="AG27" s="377"/>
      <c r="AH27" s="372">
        <v>5</v>
      </c>
      <c r="AI27" s="373"/>
      <c r="AJ27" s="373"/>
      <c r="AK27" s="373"/>
      <c r="AL27" s="374"/>
      <c r="AM27" s="372">
        <v>22545</v>
      </c>
      <c r="AN27" s="373"/>
      <c r="AO27" s="373"/>
      <c r="AP27" s="373"/>
      <c r="AQ27" s="373"/>
      <c r="AR27" s="374"/>
      <c r="AS27" s="372">
        <v>4509</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137</v>
      </c>
      <c r="BO27" s="454"/>
      <c r="BP27" s="454"/>
      <c r="BQ27" s="454"/>
      <c r="BR27" s="454"/>
      <c r="BS27" s="454"/>
      <c r="BT27" s="454"/>
      <c r="BU27" s="455"/>
      <c r="BV27" s="453" t="s">
        <v>128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3900</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128</v>
      </c>
      <c r="AN28" s="373"/>
      <c r="AO28" s="373"/>
      <c r="AP28" s="373"/>
      <c r="AQ28" s="373"/>
      <c r="AR28" s="374"/>
      <c r="AS28" s="372" t="s">
        <v>137</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1876643</v>
      </c>
      <c r="BO28" s="449"/>
      <c r="BP28" s="449"/>
      <c r="BQ28" s="449"/>
      <c r="BR28" s="449"/>
      <c r="BS28" s="449"/>
      <c r="BT28" s="449"/>
      <c r="BU28" s="450"/>
      <c r="BV28" s="448">
        <v>2230669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20</v>
      </c>
      <c r="M29" s="373"/>
      <c r="N29" s="373"/>
      <c r="O29" s="373"/>
      <c r="P29" s="374"/>
      <c r="Q29" s="372">
        <v>3670</v>
      </c>
      <c r="R29" s="373"/>
      <c r="S29" s="373"/>
      <c r="T29" s="373"/>
      <c r="U29" s="373"/>
      <c r="V29" s="374"/>
      <c r="W29" s="463"/>
      <c r="X29" s="464"/>
      <c r="Y29" s="465"/>
      <c r="Z29" s="375" t="s">
        <v>188</v>
      </c>
      <c r="AA29" s="376"/>
      <c r="AB29" s="376"/>
      <c r="AC29" s="376"/>
      <c r="AD29" s="376"/>
      <c r="AE29" s="376"/>
      <c r="AF29" s="376"/>
      <c r="AG29" s="377"/>
      <c r="AH29" s="372">
        <v>471</v>
      </c>
      <c r="AI29" s="373"/>
      <c r="AJ29" s="373"/>
      <c r="AK29" s="373"/>
      <c r="AL29" s="374"/>
      <c r="AM29" s="372">
        <v>1527259</v>
      </c>
      <c r="AN29" s="373"/>
      <c r="AO29" s="373"/>
      <c r="AP29" s="373"/>
      <c r="AQ29" s="373"/>
      <c r="AR29" s="374"/>
      <c r="AS29" s="372">
        <v>3243</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849958</v>
      </c>
      <c r="BO29" s="420"/>
      <c r="BP29" s="420"/>
      <c r="BQ29" s="420"/>
      <c r="BR29" s="420"/>
      <c r="BS29" s="420"/>
      <c r="BT29" s="420"/>
      <c r="BU29" s="421"/>
      <c r="BV29" s="419">
        <v>1469931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101.1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1405804</v>
      </c>
      <c r="BO30" s="454"/>
      <c r="BP30" s="454"/>
      <c r="BQ30" s="454"/>
      <c r="BR30" s="454"/>
      <c r="BS30" s="454"/>
      <c r="BT30" s="454"/>
      <c r="BU30" s="455"/>
      <c r="BV30" s="453">
        <v>1384874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IF('各会計、関係団体の財政状況及び健全化判断比率'!B33="","",'各会計、関係団体の財政状況及び健全化判断比率'!B33)</f>
        <v>工業団地造成事業特別会計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喜多方地方広域市町村圏組合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財団法人喜多方市体育協会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公有林整備事業特別会計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●一般会計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喜多方市ふるさと振興株式会社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塩川駅西土地区画整理事業特別会計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●喜多方プラザ特別会計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喜多方地方土地開発公社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●介護保険事業特別会計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福島県市町村総合事務組合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●消防補償等特別会計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●消防賞じゅつ金特別会計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●非常勤職員公務災害補償特別会計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●自治会管理特別会計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2opCSWa5PQaMqvl+7T7/iN2Jh3tTHWk+N+D4ltKh5PP0FvCPUvNriEjqjXUGfvKb6V12+t0bvyWFGNAc1p8FQ==" saltValue="9NV6v2KuL8EwXu9HsErxi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561</v>
      </c>
      <c r="D34" s="1151"/>
      <c r="E34" s="1152"/>
      <c r="F34" s="32">
        <v>5.08</v>
      </c>
      <c r="G34" s="33">
        <v>5.96</v>
      </c>
      <c r="H34" s="33">
        <v>7.16</v>
      </c>
      <c r="I34" s="33">
        <v>8.26</v>
      </c>
      <c r="J34" s="34">
        <v>8.59</v>
      </c>
      <c r="K34" s="22"/>
      <c r="L34" s="22"/>
      <c r="M34" s="22"/>
      <c r="N34" s="22"/>
      <c r="O34" s="22"/>
      <c r="P34" s="22"/>
    </row>
    <row r="35" spans="1:16" ht="39" customHeight="1" x14ac:dyDescent="0.15">
      <c r="A35" s="22"/>
      <c r="B35" s="35"/>
      <c r="C35" s="1145" t="s">
        <v>562</v>
      </c>
      <c r="D35" s="1146"/>
      <c r="E35" s="1147"/>
      <c r="F35" s="36">
        <v>2.41</v>
      </c>
      <c r="G35" s="37">
        <v>2.27</v>
      </c>
      <c r="H35" s="37">
        <v>2.71</v>
      </c>
      <c r="I35" s="37">
        <v>4.7699999999999996</v>
      </c>
      <c r="J35" s="38">
        <v>4.53</v>
      </c>
      <c r="K35" s="22"/>
      <c r="L35" s="22"/>
      <c r="M35" s="22"/>
      <c r="N35" s="22"/>
      <c r="O35" s="22"/>
      <c r="P35" s="22"/>
    </row>
    <row r="36" spans="1:16" ht="39" customHeight="1" x14ac:dyDescent="0.15">
      <c r="A36" s="22"/>
      <c r="B36" s="35"/>
      <c r="C36" s="1145" t="s">
        <v>563</v>
      </c>
      <c r="D36" s="1146"/>
      <c r="E36" s="1147"/>
      <c r="F36" s="36">
        <v>0</v>
      </c>
      <c r="G36" s="37">
        <v>0</v>
      </c>
      <c r="H36" s="37">
        <v>0</v>
      </c>
      <c r="I36" s="37">
        <v>0</v>
      </c>
      <c r="J36" s="38">
        <v>1.29</v>
      </c>
      <c r="K36" s="22"/>
      <c r="L36" s="22"/>
      <c r="M36" s="22"/>
      <c r="N36" s="22"/>
      <c r="O36" s="22"/>
      <c r="P36" s="22"/>
    </row>
    <row r="37" spans="1:16" ht="39" customHeight="1" x14ac:dyDescent="0.15">
      <c r="A37" s="22"/>
      <c r="B37" s="35"/>
      <c r="C37" s="1145" t="s">
        <v>564</v>
      </c>
      <c r="D37" s="1146"/>
      <c r="E37" s="1147"/>
      <c r="F37" s="36" t="s">
        <v>510</v>
      </c>
      <c r="G37" s="37" t="s">
        <v>510</v>
      </c>
      <c r="H37" s="37">
        <v>0.52</v>
      </c>
      <c r="I37" s="37">
        <v>0.7</v>
      </c>
      <c r="J37" s="38">
        <v>0.9</v>
      </c>
      <c r="K37" s="22"/>
      <c r="L37" s="22"/>
      <c r="M37" s="22"/>
      <c r="N37" s="22"/>
      <c r="O37" s="22"/>
      <c r="P37" s="22"/>
    </row>
    <row r="38" spans="1:16" ht="39" customHeight="1" x14ac:dyDescent="0.15">
      <c r="A38" s="22"/>
      <c r="B38" s="35"/>
      <c r="C38" s="1145" t="s">
        <v>565</v>
      </c>
      <c r="D38" s="1146"/>
      <c r="E38" s="1147"/>
      <c r="F38" s="36">
        <v>1.02</v>
      </c>
      <c r="G38" s="37">
        <v>0.89</v>
      </c>
      <c r="H38" s="37">
        <v>0.93</v>
      </c>
      <c r="I38" s="37">
        <v>1.51</v>
      </c>
      <c r="J38" s="38">
        <v>0.79</v>
      </c>
      <c r="K38" s="22"/>
      <c r="L38" s="22"/>
      <c r="M38" s="22"/>
      <c r="N38" s="22"/>
      <c r="O38" s="22"/>
      <c r="P38" s="22"/>
    </row>
    <row r="39" spans="1:16" ht="39" customHeight="1" x14ac:dyDescent="0.15">
      <c r="A39" s="22"/>
      <c r="B39" s="35"/>
      <c r="C39" s="1145" t="s">
        <v>566</v>
      </c>
      <c r="D39" s="1146"/>
      <c r="E39" s="1147"/>
      <c r="F39" s="36">
        <v>3.06</v>
      </c>
      <c r="G39" s="37">
        <v>2.37</v>
      </c>
      <c r="H39" s="37">
        <v>1.1200000000000001</v>
      </c>
      <c r="I39" s="37">
        <v>0.39</v>
      </c>
      <c r="J39" s="38">
        <v>0.42</v>
      </c>
      <c r="K39" s="22"/>
      <c r="L39" s="22"/>
      <c r="M39" s="22"/>
      <c r="N39" s="22"/>
      <c r="O39" s="22"/>
      <c r="P39" s="22"/>
    </row>
    <row r="40" spans="1:16" ht="39" customHeight="1" x14ac:dyDescent="0.15">
      <c r="A40" s="22"/>
      <c r="B40" s="35"/>
      <c r="C40" s="1145" t="s">
        <v>567</v>
      </c>
      <c r="D40" s="1146"/>
      <c r="E40" s="1147"/>
      <c r="F40" s="36">
        <v>0</v>
      </c>
      <c r="G40" s="37">
        <v>0</v>
      </c>
      <c r="H40" s="37">
        <v>0</v>
      </c>
      <c r="I40" s="37">
        <v>0</v>
      </c>
      <c r="J40" s="38">
        <v>0</v>
      </c>
      <c r="K40" s="22"/>
      <c r="L40" s="22"/>
      <c r="M40" s="22"/>
      <c r="N40" s="22"/>
      <c r="O40" s="22"/>
      <c r="P40" s="22"/>
    </row>
    <row r="41" spans="1:16" ht="39" customHeight="1" x14ac:dyDescent="0.15">
      <c r="A41" s="22"/>
      <c r="B41" s="35"/>
      <c r="C41" s="1145" t="s">
        <v>568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569</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570</v>
      </c>
      <c r="D43" s="1149"/>
      <c r="E43" s="1150"/>
      <c r="F43" s="41">
        <v>0</v>
      </c>
      <c r="G43" s="42">
        <v>0.37</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tmr7p04PfA+D9g5w3KiN2YGXWCBTA9rzjH+HMQ5TJB8/QoCOjeIiJWlvZn0MMrd3DMC6PeJHkaBkrDG9KRyLA==" saltValue="okfn35vIy9OD/oHe/4DI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2270</v>
      </c>
      <c r="L45" s="60">
        <v>2227</v>
      </c>
      <c r="M45" s="60">
        <v>2281</v>
      </c>
      <c r="N45" s="60">
        <v>2350</v>
      </c>
      <c r="O45" s="61">
        <v>2388</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510</v>
      </c>
      <c r="L47" s="64" t="s">
        <v>510</v>
      </c>
      <c r="M47" s="64" t="s">
        <v>510</v>
      </c>
      <c r="N47" s="64" t="s">
        <v>510</v>
      </c>
      <c r="O47" s="65" t="s">
        <v>510</v>
      </c>
      <c r="P47" s="48"/>
      <c r="Q47" s="48"/>
      <c r="R47" s="48"/>
      <c r="S47" s="48"/>
      <c r="T47" s="48"/>
      <c r="U47" s="48"/>
    </row>
    <row r="48" spans="1:21" ht="30.75" customHeight="1" x14ac:dyDescent="0.15">
      <c r="A48" s="48"/>
      <c r="B48" s="1178"/>
      <c r="C48" s="1179"/>
      <c r="D48" s="62"/>
      <c r="E48" s="1155" t="s">
        <v>14</v>
      </c>
      <c r="F48" s="1155"/>
      <c r="G48" s="1155"/>
      <c r="H48" s="1155"/>
      <c r="I48" s="1155"/>
      <c r="J48" s="1156"/>
      <c r="K48" s="63">
        <v>882</v>
      </c>
      <c r="L48" s="64">
        <v>869</v>
      </c>
      <c r="M48" s="64">
        <v>576</v>
      </c>
      <c r="N48" s="64">
        <v>566</v>
      </c>
      <c r="O48" s="65">
        <v>538</v>
      </c>
      <c r="P48" s="48"/>
      <c r="Q48" s="48"/>
      <c r="R48" s="48"/>
      <c r="S48" s="48"/>
      <c r="T48" s="48"/>
      <c r="U48" s="48"/>
    </row>
    <row r="49" spans="1:21" ht="30.75" customHeight="1" x14ac:dyDescent="0.15">
      <c r="A49" s="48"/>
      <c r="B49" s="1178"/>
      <c r="C49" s="1179"/>
      <c r="D49" s="62"/>
      <c r="E49" s="1155" t="s">
        <v>15</v>
      </c>
      <c r="F49" s="1155"/>
      <c r="G49" s="1155"/>
      <c r="H49" s="1155"/>
      <c r="I49" s="1155"/>
      <c r="J49" s="1156"/>
      <c r="K49" s="63">
        <v>132</v>
      </c>
      <c r="L49" s="64">
        <v>151</v>
      </c>
      <c r="M49" s="64">
        <v>175</v>
      </c>
      <c r="N49" s="64">
        <v>148</v>
      </c>
      <c r="O49" s="65">
        <v>191</v>
      </c>
      <c r="P49" s="48"/>
      <c r="Q49" s="48"/>
      <c r="R49" s="48"/>
      <c r="S49" s="48"/>
      <c r="T49" s="48"/>
      <c r="U49" s="48"/>
    </row>
    <row r="50" spans="1:21" ht="30.75" customHeight="1" x14ac:dyDescent="0.15">
      <c r="A50" s="48"/>
      <c r="B50" s="1178"/>
      <c r="C50" s="1179"/>
      <c r="D50" s="62"/>
      <c r="E50" s="1155" t="s">
        <v>16</v>
      </c>
      <c r="F50" s="1155"/>
      <c r="G50" s="1155"/>
      <c r="H50" s="1155"/>
      <c r="I50" s="1155"/>
      <c r="J50" s="1156"/>
      <c r="K50" s="63">
        <v>14</v>
      </c>
      <c r="L50" s="64">
        <v>41</v>
      </c>
      <c r="M50" s="64">
        <v>5</v>
      </c>
      <c r="N50" s="64">
        <v>31</v>
      </c>
      <c r="O50" s="65">
        <v>22</v>
      </c>
      <c r="P50" s="48"/>
      <c r="Q50" s="48"/>
      <c r="R50" s="48"/>
      <c r="S50" s="48"/>
      <c r="T50" s="48"/>
      <c r="U50" s="48"/>
    </row>
    <row r="51" spans="1:21" ht="30.75" customHeight="1" x14ac:dyDescent="0.15">
      <c r="A51" s="48"/>
      <c r="B51" s="1180"/>
      <c r="C51" s="1181"/>
      <c r="D51" s="66"/>
      <c r="E51" s="1155" t="s">
        <v>17</v>
      </c>
      <c r="F51" s="1155"/>
      <c r="G51" s="1155"/>
      <c r="H51" s="1155"/>
      <c r="I51" s="1155"/>
      <c r="J51" s="1156"/>
      <c r="K51" s="63">
        <v>0</v>
      </c>
      <c r="L51" s="64">
        <v>0</v>
      </c>
      <c r="M51" s="64">
        <v>0</v>
      </c>
      <c r="N51" s="64">
        <v>0</v>
      </c>
      <c r="O51" s="65" t="s">
        <v>510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2197</v>
      </c>
      <c r="L52" s="64">
        <v>2215</v>
      </c>
      <c r="M52" s="64">
        <v>2230</v>
      </c>
      <c r="N52" s="64">
        <v>2237</v>
      </c>
      <c r="O52" s="65">
        <v>2242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1101</v>
      </c>
      <c r="L53" s="69">
        <v>1073</v>
      </c>
      <c r="M53" s="69">
        <v>807</v>
      </c>
      <c r="N53" s="69">
        <v>858</v>
      </c>
      <c r="O53" s="70">
        <v>897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KdQLyrB7CLrl7MP6T7AEWeZXJoA8E+bxuSMoJtyHOR9Yf3F1dCfOAUQ7MO7e25boQznIdP4v2/mKFPj8LJ93Q==" saltValue="Ezx+GKq+GVYjQhZ9u9HHb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552</v>
      </c>
      <c r="J40" s="103" t="s">
        <v>553</v>
      </c>
      <c r="K40" s="103" t="s">
        <v>554</v>
      </c>
      <c r="L40" s="103" t="s">
        <v>555</v>
      </c>
      <c r="M40" s="104" t="s">
        <v>556</v>
      </c>
    </row>
    <row r="41" spans="2:13" ht="27.75" customHeight="1" x14ac:dyDescent="0.15">
      <c r="B41" s="1196" t="s">
        <v>31</v>
      </c>
      <c r="C41" s="1197"/>
      <c r="D41" s="105"/>
      <c r="E41" s="1198" t="s">
        <v>32</v>
      </c>
      <c r="F41" s="1198"/>
      <c r="G41" s="1198"/>
      <c r="H41" s="1199"/>
      <c r="I41" s="355">
        <v>26030</v>
      </c>
      <c r="J41" s="356">
        <v>25515</v>
      </c>
      <c r="K41" s="356">
        <v>25889</v>
      </c>
      <c r="L41" s="356">
        <v>26664</v>
      </c>
      <c r="M41" s="357">
        <v>26384</v>
      </c>
    </row>
    <row r="42" spans="2:13" ht="27.75" customHeight="1" x14ac:dyDescent="0.15">
      <c r="B42" s="1186"/>
      <c r="C42" s="1187"/>
      <c r="D42" s="106"/>
      <c r="E42" s="1190" t="s">
        <v>33</v>
      </c>
      <c r="F42" s="1190"/>
      <c r="G42" s="1190"/>
      <c r="H42" s="1191"/>
      <c r="I42" s="358">
        <v>22</v>
      </c>
      <c r="J42" s="359">
        <v>17</v>
      </c>
      <c r="K42" s="359">
        <v>13</v>
      </c>
      <c r="L42" s="359">
        <v>8</v>
      </c>
      <c r="M42" s="360">
        <v>6</v>
      </c>
    </row>
    <row r="43" spans="2:13" ht="27.75" customHeight="1" x14ac:dyDescent="0.15">
      <c r="B43" s="1186"/>
      <c r="C43" s="1187"/>
      <c r="D43" s="106"/>
      <c r="E43" s="1190" t="s">
        <v>34</v>
      </c>
      <c r="F43" s="1190"/>
      <c r="G43" s="1190"/>
      <c r="H43" s="1191"/>
      <c r="I43" s="358">
        <v>8947</v>
      </c>
      <c r="J43" s="359">
        <v>8784</v>
      </c>
      <c r="K43" s="359">
        <v>7450</v>
      </c>
      <c r="L43" s="359">
        <v>6299</v>
      </c>
      <c r="M43" s="360">
        <v>5212</v>
      </c>
    </row>
    <row r="44" spans="2:13" ht="27.75" customHeight="1" x14ac:dyDescent="0.15">
      <c r="B44" s="1186"/>
      <c r="C44" s="1187"/>
      <c r="D44" s="106"/>
      <c r="E44" s="1190" t="s">
        <v>35</v>
      </c>
      <c r="F44" s="1190"/>
      <c r="G44" s="1190"/>
      <c r="H44" s="1191"/>
      <c r="I44" s="358">
        <v>1334</v>
      </c>
      <c r="J44" s="359">
        <v>2299</v>
      </c>
      <c r="K44" s="359">
        <v>2342</v>
      </c>
      <c r="L44" s="359">
        <v>3098</v>
      </c>
      <c r="M44" s="360">
        <v>2983</v>
      </c>
    </row>
    <row r="45" spans="2:13" ht="27.75" customHeight="1" x14ac:dyDescent="0.15">
      <c r="B45" s="1186"/>
      <c r="C45" s="1187"/>
      <c r="D45" s="106"/>
      <c r="E45" s="1190" t="s">
        <v>36</v>
      </c>
      <c r="F45" s="1190"/>
      <c r="G45" s="1190"/>
      <c r="H45" s="1191"/>
      <c r="I45" s="358">
        <v>4291</v>
      </c>
      <c r="J45" s="359">
        <v>4339</v>
      </c>
      <c r="K45" s="359">
        <v>4188</v>
      </c>
      <c r="L45" s="359">
        <v>4068</v>
      </c>
      <c r="M45" s="360">
        <v>4001</v>
      </c>
    </row>
    <row r="46" spans="2:13" ht="27.75" customHeight="1" x14ac:dyDescent="0.15">
      <c r="B46" s="1186"/>
      <c r="C46" s="1187"/>
      <c r="D46" s="107"/>
      <c r="E46" s="1190" t="s">
        <v>37</v>
      </c>
      <c r="F46" s="1190"/>
      <c r="G46" s="1190"/>
      <c r="H46" s="1191"/>
      <c r="I46" s="358" t="s">
        <v>510</v>
      </c>
      <c r="J46" s="359" t="s">
        <v>510</v>
      </c>
      <c r="K46" s="359" t="s">
        <v>510</v>
      </c>
      <c r="L46" s="359" t="s">
        <v>510</v>
      </c>
      <c r="M46" s="360" t="s">
        <v>510</v>
      </c>
    </row>
    <row r="47" spans="2:13" ht="27.75" customHeight="1" x14ac:dyDescent="0.15">
      <c r="B47" s="1186"/>
      <c r="C47" s="1187"/>
      <c r="D47" s="108"/>
      <c r="E47" s="1200" t="s">
        <v>38</v>
      </c>
      <c r="F47" s="1201"/>
      <c r="G47" s="1201"/>
      <c r="H47" s="1202"/>
      <c r="I47" s="358" t="s">
        <v>510</v>
      </c>
      <c r="J47" s="359" t="s">
        <v>510</v>
      </c>
      <c r="K47" s="359" t="s">
        <v>510</v>
      </c>
      <c r="L47" s="359" t="s">
        <v>510</v>
      </c>
      <c r="M47" s="360" t="s">
        <v>510</v>
      </c>
    </row>
    <row r="48" spans="2:13" ht="27.75" customHeight="1" x14ac:dyDescent="0.15">
      <c r="B48" s="1186"/>
      <c r="C48" s="1187"/>
      <c r="D48" s="106"/>
      <c r="E48" s="1190" t="s">
        <v>39</v>
      </c>
      <c r="F48" s="1190"/>
      <c r="G48" s="1190"/>
      <c r="H48" s="1191"/>
      <c r="I48" s="358" t="s">
        <v>510</v>
      </c>
      <c r="J48" s="359" t="s">
        <v>510</v>
      </c>
      <c r="K48" s="359" t="s">
        <v>510</v>
      </c>
      <c r="L48" s="359" t="s">
        <v>510</v>
      </c>
      <c r="M48" s="360" t="s">
        <v>510</v>
      </c>
    </row>
    <row r="49" spans="2:13" ht="27.75" customHeight="1" x14ac:dyDescent="0.15">
      <c r="B49" s="1188"/>
      <c r="C49" s="1189"/>
      <c r="D49" s="106"/>
      <c r="E49" s="1190" t="s">
        <v>40</v>
      </c>
      <c r="F49" s="1190"/>
      <c r="G49" s="1190"/>
      <c r="H49" s="1191"/>
      <c r="I49" s="358" t="s">
        <v>510</v>
      </c>
      <c r="J49" s="359" t="s">
        <v>510</v>
      </c>
      <c r="K49" s="359" t="s">
        <v>510</v>
      </c>
      <c r="L49" s="359" t="s">
        <v>510</v>
      </c>
      <c r="M49" s="360" t="s">
        <v>510</v>
      </c>
    </row>
    <row r="50" spans="2:13" ht="27.75" customHeight="1" x14ac:dyDescent="0.15">
      <c r="B50" s="1184" t="s">
        <v>41</v>
      </c>
      <c r="C50" s="1185"/>
      <c r="D50" s="109"/>
      <c r="E50" s="1190" t="s">
        <v>42</v>
      </c>
      <c r="F50" s="1190"/>
      <c r="G50" s="1190"/>
      <c r="H50" s="1191"/>
      <c r="I50" s="358">
        <v>7904</v>
      </c>
      <c r="J50" s="359">
        <v>7232</v>
      </c>
      <c r="K50" s="359">
        <v>5919</v>
      </c>
      <c r="L50" s="359">
        <v>5607</v>
      </c>
      <c r="M50" s="360">
        <v>4620</v>
      </c>
    </row>
    <row r="51" spans="2:13" ht="27.75" customHeight="1" x14ac:dyDescent="0.15">
      <c r="B51" s="1186"/>
      <c r="C51" s="1187"/>
      <c r="D51" s="106"/>
      <c r="E51" s="1190" t="s">
        <v>43</v>
      </c>
      <c r="F51" s="1190"/>
      <c r="G51" s="1190"/>
      <c r="H51" s="1191"/>
      <c r="I51" s="358">
        <v>224</v>
      </c>
      <c r="J51" s="359">
        <v>222</v>
      </c>
      <c r="K51" s="359">
        <v>253</v>
      </c>
      <c r="L51" s="359">
        <v>204</v>
      </c>
      <c r="M51" s="360">
        <v>174</v>
      </c>
    </row>
    <row r="52" spans="2:13" ht="27.75" customHeight="1" x14ac:dyDescent="0.15">
      <c r="B52" s="1188"/>
      <c r="C52" s="1189"/>
      <c r="D52" s="106"/>
      <c r="E52" s="1190" t="s">
        <v>44</v>
      </c>
      <c r="F52" s="1190"/>
      <c r="G52" s="1190"/>
      <c r="H52" s="1191"/>
      <c r="I52" s="358">
        <v>26125</v>
      </c>
      <c r="J52" s="359">
        <v>26665</v>
      </c>
      <c r="K52" s="359">
        <v>26993</v>
      </c>
      <c r="L52" s="359">
        <v>27047</v>
      </c>
      <c r="M52" s="360">
        <v>25725</v>
      </c>
    </row>
    <row r="53" spans="2:13" ht="27.75" customHeight="1" thickBot="1" x14ac:dyDescent="0.2">
      <c r="B53" s="1192" t="s">
        <v>45</v>
      </c>
      <c r="C53" s="1193"/>
      <c r="D53" s="110"/>
      <c r="E53" s="1194" t="s">
        <v>46</v>
      </c>
      <c r="F53" s="1194"/>
      <c r="G53" s="1194"/>
      <c r="H53" s="1195"/>
      <c r="I53" s="361">
        <v>6372</v>
      </c>
      <c r="J53" s="362">
        <v>6836</v>
      </c>
      <c r="K53" s="362">
        <v>6716</v>
      </c>
      <c r="L53" s="362">
        <v>7279</v>
      </c>
      <c r="M53" s="363">
        <v>8067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EpTf5G2D5OyO0IgqD6sZI72LIRzQsS779KUhvEv15tjYe0yVFhWDALqkmgnerSa5Zmj/l9oSNQ4b9JhCtYE43g==" saltValue="jbS2YgZNplGefHhKv0+h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B1" sqref="B1:B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49</v>
      </c>
      <c r="D55" s="1211"/>
      <c r="E55" s="1212"/>
      <c r="F55" s="122">
        <v>1963</v>
      </c>
      <c r="G55" s="122">
        <v>2231</v>
      </c>
      <c r="H55" s="123">
        <v>1877</v>
      </c>
    </row>
    <row r="56" spans="2:8" ht="52.5" customHeight="1" x14ac:dyDescent="0.15">
      <c r="B56" s="124"/>
      <c r="C56" s="1213" t="s">
        <v>50</v>
      </c>
      <c r="D56" s="1213"/>
      <c r="E56" s="1214"/>
      <c r="F56" s="125">
        <v>2160</v>
      </c>
      <c r="G56" s="125">
        <v>1470</v>
      </c>
      <c r="H56" s="126">
        <v>850</v>
      </c>
    </row>
    <row r="57" spans="2:8" ht="53.25" customHeight="1" x14ac:dyDescent="0.15">
      <c r="B57" s="124"/>
      <c r="C57" s="1215" t="s">
        <v>51</v>
      </c>
      <c r="D57" s="1215"/>
      <c r="E57" s="1216"/>
      <c r="F57" s="127">
        <v>1181</v>
      </c>
      <c r="G57" s="127">
        <v>1385</v>
      </c>
      <c r="H57" s="128">
        <v>1406</v>
      </c>
    </row>
    <row r="58" spans="2:8" ht="45.75" customHeight="1" x14ac:dyDescent="0.15">
      <c r="B58" s="129"/>
      <c r="C58" s="1203" t="s">
        <v>577</v>
      </c>
      <c r="D58" s="1204"/>
      <c r="E58" s="1205"/>
      <c r="F58" s="130">
        <v>219</v>
      </c>
      <c r="G58" s="130">
        <v>281</v>
      </c>
      <c r="H58" s="131">
        <v>343</v>
      </c>
    </row>
    <row r="59" spans="2:8" ht="45.75" customHeight="1" x14ac:dyDescent="0.15">
      <c r="B59" s="129"/>
      <c r="C59" s="1203" t="s">
        <v>578</v>
      </c>
      <c r="D59" s="1204"/>
      <c r="E59" s="1205"/>
      <c r="F59" s="130">
        <v>183</v>
      </c>
      <c r="G59" s="130">
        <v>289</v>
      </c>
      <c r="H59" s="131">
        <v>231</v>
      </c>
    </row>
    <row r="60" spans="2:8" ht="45.75" customHeight="1" x14ac:dyDescent="0.15">
      <c r="B60" s="129"/>
      <c r="C60" s="1203" t="s">
        <v>579</v>
      </c>
      <c r="D60" s="1204"/>
      <c r="E60" s="1205"/>
      <c r="F60" s="130">
        <v>144</v>
      </c>
      <c r="G60" s="130">
        <v>144</v>
      </c>
      <c r="H60" s="131">
        <v>144</v>
      </c>
    </row>
    <row r="61" spans="2:8" ht="45.75" customHeight="1" x14ac:dyDescent="0.15">
      <c r="B61" s="129"/>
      <c r="C61" s="1203" t="s">
        <v>580</v>
      </c>
      <c r="D61" s="1204"/>
      <c r="E61" s="1205"/>
      <c r="F61" s="130">
        <v>115</v>
      </c>
      <c r="G61" s="130">
        <v>163</v>
      </c>
      <c r="H61" s="131">
        <v>143</v>
      </c>
    </row>
    <row r="62" spans="2:8" ht="45.75" customHeight="1" thickBot="1" x14ac:dyDescent="0.2">
      <c r="B62" s="132"/>
      <c r="C62" s="1206" t="s">
        <v>581</v>
      </c>
      <c r="D62" s="1207"/>
      <c r="E62" s="1208"/>
      <c r="F62" s="133">
        <v>160</v>
      </c>
      <c r="G62" s="133">
        <v>150</v>
      </c>
      <c r="H62" s="134">
        <v>141</v>
      </c>
    </row>
    <row r="63" spans="2:8" ht="52.5" customHeight="1" thickBot="1" x14ac:dyDescent="0.2">
      <c r="B63" s="135"/>
      <c r="C63" s="1209" t="s">
        <v>52</v>
      </c>
      <c r="D63" s="1209"/>
      <c r="E63" s="1210"/>
      <c r="F63" s="136">
        <v>5304</v>
      </c>
      <c r="G63" s="136">
        <v>5085</v>
      </c>
      <c r="H63" s="137">
        <v>4132</v>
      </c>
    </row>
    <row r="64" spans="2:8" x14ac:dyDescent="0.15"/>
  </sheetData>
  <sheetProtection algorithmName="SHA-512" hashValue="V0Ez1OxbrRTDlxwgxvUGYuNj+Gpvkv518mVwmY1CMiDYIHrubqPn8GkMvSu8w2iKNcqDDX9ZTEXjX/eLzF5Vyw==" saltValue="Os4u80leAlIjmt1q6FVb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549</v>
      </c>
      <c r="G2" s="151"/>
      <c r="H2" s="152"/>
    </row>
    <row r="3" spans="1:8" x14ac:dyDescent="0.15">
      <c r="A3" s="148" t="s">
        <v>542</v>
      </c>
      <c r="B3" s="153"/>
      <c r="C3" s="154"/>
      <c r="D3" s="155">
        <v>55681</v>
      </c>
      <c r="E3" s="156"/>
      <c r="F3" s="157">
        <v>85173</v>
      </c>
      <c r="G3" s="158"/>
      <c r="H3" s="159"/>
    </row>
    <row r="4" spans="1:8" x14ac:dyDescent="0.15">
      <c r="A4" s="160"/>
      <c r="B4" s="161"/>
      <c r="C4" s="162"/>
      <c r="D4" s="163">
        <v>33367</v>
      </c>
      <c r="E4" s="164"/>
      <c r="F4" s="165">
        <v>43913</v>
      </c>
      <c r="G4" s="166"/>
      <c r="H4" s="167"/>
    </row>
    <row r="5" spans="1:8" x14ac:dyDescent="0.15">
      <c r="A5" s="148" t="s">
        <v>544</v>
      </c>
      <c r="B5" s="153"/>
      <c r="C5" s="154"/>
      <c r="D5" s="155">
        <v>58425</v>
      </c>
      <c r="E5" s="156"/>
      <c r="F5" s="157">
        <v>94081</v>
      </c>
      <c r="G5" s="158"/>
      <c r="H5" s="159"/>
    </row>
    <row r="6" spans="1:8" x14ac:dyDescent="0.15">
      <c r="A6" s="160"/>
      <c r="B6" s="161"/>
      <c r="C6" s="162"/>
      <c r="D6" s="163">
        <v>41561</v>
      </c>
      <c r="E6" s="164"/>
      <c r="F6" s="165">
        <v>48949</v>
      </c>
      <c r="G6" s="166"/>
      <c r="H6" s="167"/>
    </row>
    <row r="7" spans="1:8" x14ac:dyDescent="0.15">
      <c r="A7" s="148" t="s">
        <v>545</v>
      </c>
      <c r="B7" s="153"/>
      <c r="C7" s="154"/>
      <c r="D7" s="155">
        <v>68867</v>
      </c>
      <c r="E7" s="156"/>
      <c r="F7" s="157">
        <v>92632</v>
      </c>
      <c r="G7" s="158"/>
      <c r="H7" s="159"/>
    </row>
    <row r="8" spans="1:8" x14ac:dyDescent="0.15">
      <c r="A8" s="160"/>
      <c r="B8" s="161"/>
      <c r="C8" s="162"/>
      <c r="D8" s="163">
        <v>40655</v>
      </c>
      <c r="E8" s="164"/>
      <c r="F8" s="165">
        <v>47978</v>
      </c>
      <c r="G8" s="166"/>
      <c r="H8" s="167"/>
    </row>
    <row r="9" spans="1:8" x14ac:dyDescent="0.15">
      <c r="A9" s="148" t="s">
        <v>546</v>
      </c>
      <c r="B9" s="153"/>
      <c r="C9" s="154"/>
      <c r="D9" s="155">
        <v>82789</v>
      </c>
      <c r="E9" s="156"/>
      <c r="F9" s="157">
        <v>96469</v>
      </c>
      <c r="G9" s="158"/>
      <c r="H9" s="159"/>
    </row>
    <row r="10" spans="1:8" x14ac:dyDescent="0.15">
      <c r="A10" s="160"/>
      <c r="B10" s="161"/>
      <c r="C10" s="162"/>
      <c r="D10" s="163">
        <v>53216</v>
      </c>
      <c r="E10" s="164"/>
      <c r="F10" s="165">
        <v>49775</v>
      </c>
      <c r="G10" s="166"/>
      <c r="H10" s="167"/>
    </row>
    <row r="11" spans="1:8" x14ac:dyDescent="0.15">
      <c r="A11" s="148" t="s">
        <v>547</v>
      </c>
      <c r="B11" s="153"/>
      <c r="C11" s="154"/>
      <c r="D11" s="155">
        <v>65647</v>
      </c>
      <c r="E11" s="156"/>
      <c r="F11" s="157">
        <v>85743</v>
      </c>
      <c r="G11" s="158"/>
      <c r="H11" s="159"/>
    </row>
    <row r="12" spans="1:8" x14ac:dyDescent="0.15">
      <c r="A12" s="160"/>
      <c r="B12" s="161"/>
      <c r="C12" s="168"/>
      <c r="D12" s="163">
        <v>38660</v>
      </c>
      <c r="E12" s="164"/>
      <c r="F12" s="165">
        <v>45231</v>
      </c>
      <c r="G12" s="166"/>
      <c r="H12" s="167"/>
    </row>
    <row r="13" spans="1:8" x14ac:dyDescent="0.15">
      <c r="A13" s="148"/>
      <c r="B13" s="153"/>
      <c r="C13" s="169"/>
      <c r="D13" s="170">
        <v>66282</v>
      </c>
      <c r="E13" s="171"/>
      <c r="F13" s="172">
        <v>90820</v>
      </c>
      <c r="G13" s="173"/>
      <c r="H13" s="159"/>
    </row>
    <row r="14" spans="1:8" x14ac:dyDescent="0.15">
      <c r="A14" s="160"/>
      <c r="B14" s="161"/>
      <c r="C14" s="162"/>
      <c r="D14" s="163">
        <v>41492</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2.42</v>
      </c>
      <c r="C19" s="174">
        <f>ROUND(VALUE(SUBSTITUTE(実質収支比率等に係る経年分析!G$48,"▲","-")),2)</f>
        <v>2.2799999999999998</v>
      </c>
      <c r="D19" s="174">
        <f>ROUND(VALUE(SUBSTITUTE(実質収支比率等に係る経年分析!H$48,"▲","-")),2)</f>
        <v>2.72</v>
      </c>
      <c r="E19" s="174">
        <f>ROUND(VALUE(SUBSTITUTE(実質収支比率等に係る経年分析!I$48,"▲","-")),2)</f>
        <v>4.78</v>
      </c>
      <c r="F19" s="174">
        <f>ROUND(VALUE(SUBSTITUTE(実質収支比率等に係る経年分析!J$48,"▲","-")),2)</f>
        <v>4.53</v>
      </c>
    </row>
    <row r="20" spans="1:11" x14ac:dyDescent="0.15">
      <c r="A20" s="174" t="s">
        <v>56</v>
      </c>
      <c r="B20" s="174">
        <f>ROUND(VALUE(SUBSTITUTE(実質収支比率等に係る経年分析!F$47,"▲","-")),2)</f>
        <v>18.989999999999998</v>
      </c>
      <c r="C20" s="174">
        <f>ROUND(VALUE(SUBSTITUTE(実質収支比率等に係る経年分析!G$47,"▲","-")),2)</f>
        <v>17.600000000000001</v>
      </c>
      <c r="D20" s="174">
        <f>ROUND(VALUE(SUBSTITUTE(実質収支比率等に係る経年分析!H$47,"▲","-")),2)</f>
        <v>12.74</v>
      </c>
      <c r="E20" s="174">
        <f>ROUND(VALUE(SUBSTITUTE(実質収支比率等に係る経年分析!I$47,"▲","-")),2)</f>
        <v>14.03</v>
      </c>
      <c r="F20" s="174">
        <f>ROUND(VALUE(SUBSTITUTE(実質収支比率等に係る経年分析!J$47,"▲","-")),2)</f>
        <v>12.16</v>
      </c>
    </row>
    <row r="21" spans="1:11" x14ac:dyDescent="0.15">
      <c r="A21" s="174" t="s">
        <v>57</v>
      </c>
      <c r="B21" s="174">
        <f>IF(ISNUMBER(VALUE(SUBSTITUTE(実質収支比率等に係る経年分析!F$49,"▲","-"))),ROUND(VALUE(SUBSTITUTE(実質収支比率等に係る経年分析!F$49,"▲","-")),2),NA())</f>
        <v>-2.34</v>
      </c>
      <c r="C21" s="174">
        <f>IF(ISNUMBER(VALUE(SUBSTITUTE(実質収支比率等に係る経年分析!G$49,"▲","-"))),ROUND(VALUE(SUBSTITUTE(実質収支比率等に係る経年分析!G$49,"▲","-")),2),NA())</f>
        <v>-1.83</v>
      </c>
      <c r="D21" s="174">
        <f>IF(ISNUMBER(VALUE(SUBSTITUTE(実質収支比率等に係る経年分析!H$49,"▲","-"))),ROUND(VALUE(SUBSTITUTE(実質収支比率等に係る経年分析!H$49,"▲","-")),2),NA())</f>
        <v>-4.01</v>
      </c>
      <c r="E21" s="174">
        <f>IF(ISNUMBER(VALUE(SUBSTITUTE(実質収支比率等に係る経年分析!I$49,"▲","-"))),ROUND(VALUE(SUBSTITUTE(実質収支比率等に係る経年分析!I$49,"▲","-")),2),NA())</f>
        <v>3.83</v>
      </c>
      <c r="F21" s="174">
        <f>IF(ISNUMBER(VALUE(SUBSTITUTE(実質収支比率等に係る経年分析!J$49,"▲","-"))),ROUND(VALUE(SUBSTITUTE(実質収支比率等に係る経年分析!J$49,"▲","-")),2),NA())</f>
        <v>-2.68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公有林整備事業特別会計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3.06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2.37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1.1200000000000001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0.42</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0.79</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v>
      </c>
    </row>
    <row r="34" spans="1:16" x14ac:dyDescent="0.15">
      <c r="A34" s="175" t="str">
        <f>IF(連結実質赤字比率に係る赤字・黒字の構成分析!C$36="",NA(),連結実質赤字比率に係る赤字・黒字の構成分析!C$36)</f>
        <v>工業団地造成事業特別会計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4.7699999999999996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4.53</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5.08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8.59</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2197</v>
      </c>
      <c r="E42" s="176"/>
      <c r="F42" s="176"/>
      <c r="G42" s="176">
        <f>'実質公債費比率（分子）の構造'!L$52</f>
        <v>2215</v>
      </c>
      <c r="H42" s="176"/>
      <c r="I42" s="176"/>
      <c r="J42" s="176">
        <f>'実質公債費比率（分子）の構造'!M$52</f>
        <v>2230</v>
      </c>
      <c r="K42" s="176"/>
      <c r="L42" s="176"/>
      <c r="M42" s="176">
        <f>'実質公債費比率（分子）の構造'!N$52</f>
        <v>2237</v>
      </c>
      <c r="N42" s="176"/>
      <c r="O42" s="176"/>
      <c r="P42" s="176">
        <f>'実質公債費比率（分子）の構造'!O$52</f>
        <v>2242</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66</v>
      </c>
      <c r="B44" s="176">
        <f>'実質公債費比率（分子）の構造'!K$50</f>
        <v>14</v>
      </c>
      <c r="C44" s="176"/>
      <c r="D44" s="176"/>
      <c r="E44" s="176">
        <f>'実質公債費比率（分子）の構造'!L$50</f>
        <v>41</v>
      </c>
      <c r="F44" s="176"/>
      <c r="G44" s="176"/>
      <c r="H44" s="176">
        <f>'実質公債費比率（分子）の構造'!M$50</f>
        <v>5</v>
      </c>
      <c r="I44" s="176"/>
      <c r="J44" s="176"/>
      <c r="K44" s="176">
        <f>'実質公債費比率（分子）の構造'!N$50</f>
        <v>31</v>
      </c>
      <c r="L44" s="176"/>
      <c r="M44" s="176"/>
      <c r="N44" s="176">
        <f>'実質公債費比率（分子）の構造'!O$50</f>
        <v>22</v>
      </c>
      <c r="O44" s="176"/>
      <c r="P44" s="176"/>
    </row>
    <row r="45" spans="1:16" x14ac:dyDescent="0.15">
      <c r="A45" s="176" t="s">
        <v>67</v>
      </c>
      <c r="B45" s="176">
        <f>'実質公債費比率（分子）の構造'!K$49</f>
        <v>132</v>
      </c>
      <c r="C45" s="176"/>
      <c r="D45" s="176"/>
      <c r="E45" s="176">
        <f>'実質公債費比率（分子）の構造'!L$49</f>
        <v>151</v>
      </c>
      <c r="F45" s="176"/>
      <c r="G45" s="176"/>
      <c r="H45" s="176">
        <f>'実質公債費比率（分子）の構造'!M$49</f>
        <v>175</v>
      </c>
      <c r="I45" s="176"/>
      <c r="J45" s="176"/>
      <c r="K45" s="176">
        <f>'実質公債費比率（分子）の構造'!N$49</f>
        <v>148</v>
      </c>
      <c r="L45" s="176"/>
      <c r="M45" s="176"/>
      <c r="N45" s="176">
        <f>'実質公債費比率（分子）の構造'!O$49</f>
        <v>191</v>
      </c>
      <c r="O45" s="176"/>
      <c r="P45" s="176"/>
    </row>
    <row r="46" spans="1:16" x14ac:dyDescent="0.15">
      <c r="A46" s="176" t="s">
        <v>68</v>
      </c>
      <c r="B46" s="176">
        <f>'実質公債費比率（分子）の構造'!K$48</f>
        <v>882</v>
      </c>
      <c r="C46" s="176"/>
      <c r="D46" s="176"/>
      <c r="E46" s="176">
        <f>'実質公債費比率（分子）の構造'!L$48</f>
        <v>869</v>
      </c>
      <c r="F46" s="176"/>
      <c r="G46" s="176"/>
      <c r="H46" s="176">
        <f>'実質公債費比率（分子）の構造'!M$48</f>
        <v>576</v>
      </c>
      <c r="I46" s="176"/>
      <c r="J46" s="176"/>
      <c r="K46" s="176">
        <f>'実質公債費比率（分子）の構造'!N$48</f>
        <v>566</v>
      </c>
      <c r="L46" s="176"/>
      <c r="M46" s="176"/>
      <c r="N46" s="176">
        <f>'実質公債費比率（分子）の構造'!O$48</f>
        <v>538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2270</v>
      </c>
      <c r="C49" s="176"/>
      <c r="D49" s="176"/>
      <c r="E49" s="176">
        <f>'実質公債費比率（分子）の構造'!L$45</f>
        <v>2227</v>
      </c>
      <c r="F49" s="176"/>
      <c r="G49" s="176"/>
      <c r="H49" s="176">
        <f>'実質公債費比率（分子）の構造'!M$45</f>
        <v>2281</v>
      </c>
      <c r="I49" s="176"/>
      <c r="J49" s="176"/>
      <c r="K49" s="176">
        <f>'実質公債費比率（分子）の構造'!N$45</f>
        <v>2350</v>
      </c>
      <c r="L49" s="176"/>
      <c r="M49" s="176"/>
      <c r="N49" s="176">
        <f>'実質公債費比率（分子）の構造'!O$45</f>
        <v>2388</v>
      </c>
      <c r="O49" s="176"/>
      <c r="P49" s="176"/>
    </row>
    <row r="50" spans="1:16" x14ac:dyDescent="0.15">
      <c r="A50" s="176" t="s">
        <v>72</v>
      </c>
      <c r="B50" s="176" t="e">
        <f>NA()</f>
        <v>#N/A</v>
      </c>
      <c r="C50" s="176">
        <f>IF(ISNUMBER('実質公債費比率（分子）の構造'!K$53),'実質公債費比率（分子）の構造'!K$53,NA())</f>
        <v>1101</v>
      </c>
      <c r="D50" s="176" t="e">
        <f>NA()</f>
        <v>#N/A</v>
      </c>
      <c r="E50" s="176" t="e">
        <f>NA()</f>
        <v>#N/A</v>
      </c>
      <c r="F50" s="176">
        <f>IF(ISNUMBER('実質公債費比率（分子）の構造'!L$53),'実質公債費比率（分子）の構造'!L$53,NA())</f>
        <v>1073</v>
      </c>
      <c r="G50" s="176" t="e">
        <f>NA()</f>
        <v>#N/A</v>
      </c>
      <c r="H50" s="176" t="e">
        <f>NA()</f>
        <v>#N/A</v>
      </c>
      <c r="I50" s="176">
        <f>IF(ISNUMBER('実質公債費比率（分子）の構造'!M$53),'実質公債費比率（分子）の構造'!M$53,NA())</f>
        <v>807</v>
      </c>
      <c r="J50" s="176" t="e">
        <f>NA()</f>
        <v>#N/A</v>
      </c>
      <c r="K50" s="176" t="e">
        <f>NA()</f>
        <v>#N/A</v>
      </c>
      <c r="L50" s="176">
        <f>IF(ISNUMBER('実質公債費比率（分子）の構造'!N$53),'実質公債費比率（分子）の構造'!N$53,NA())</f>
        <v>858</v>
      </c>
      <c r="M50" s="176" t="e">
        <f>NA()</f>
        <v>#N/A</v>
      </c>
      <c r="N50" s="176" t="e">
        <f>NA()</f>
        <v>#N/A</v>
      </c>
      <c r="O50" s="176">
        <f>IF(ISNUMBER('実質公債費比率（分子）の構造'!O$53),'実質公債費比率（分子）の構造'!O$53,NA())</f>
        <v>897</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26125</v>
      </c>
      <c r="E56" s="175"/>
      <c r="F56" s="175"/>
      <c r="G56" s="175">
        <f>'将来負担比率（分子）の構造'!J$52</f>
        <v>26665</v>
      </c>
      <c r="H56" s="175"/>
      <c r="I56" s="175"/>
      <c r="J56" s="175">
        <f>'将来負担比率（分子）の構造'!K$52</f>
        <v>26993</v>
      </c>
      <c r="K56" s="175"/>
      <c r="L56" s="175"/>
      <c r="M56" s="175">
        <f>'将来負担比率（分子）の構造'!L$52</f>
        <v>27047</v>
      </c>
      <c r="N56" s="175"/>
      <c r="O56" s="175"/>
      <c r="P56" s="175">
        <f>'将来負担比率（分子）の構造'!M$52</f>
        <v>25725</v>
      </c>
    </row>
    <row r="57" spans="1:16" x14ac:dyDescent="0.15">
      <c r="A57" s="175" t="s">
        <v>43</v>
      </c>
      <c r="B57" s="175"/>
      <c r="C57" s="175"/>
      <c r="D57" s="175">
        <f>'将来負担比率（分子）の構造'!I$51</f>
        <v>224</v>
      </c>
      <c r="E57" s="175"/>
      <c r="F57" s="175"/>
      <c r="G57" s="175">
        <f>'将来負担比率（分子）の構造'!J$51</f>
        <v>222</v>
      </c>
      <c r="H57" s="175"/>
      <c r="I57" s="175"/>
      <c r="J57" s="175">
        <f>'将来負担比率（分子）の構造'!K$51</f>
        <v>253</v>
      </c>
      <c r="K57" s="175"/>
      <c r="L57" s="175"/>
      <c r="M57" s="175">
        <f>'将来負担比率（分子）の構造'!L$51</f>
        <v>204</v>
      </c>
      <c r="N57" s="175"/>
      <c r="O57" s="175"/>
      <c r="P57" s="175">
        <f>'将来負担比率（分子）の構造'!M$51</f>
        <v>174</v>
      </c>
    </row>
    <row r="58" spans="1:16" x14ac:dyDescent="0.15">
      <c r="A58" s="175" t="s">
        <v>42</v>
      </c>
      <c r="B58" s="175"/>
      <c r="C58" s="175"/>
      <c r="D58" s="175">
        <f>'将来負担比率（分子）の構造'!I$50</f>
        <v>7904</v>
      </c>
      <c r="E58" s="175"/>
      <c r="F58" s="175"/>
      <c r="G58" s="175">
        <f>'将来負担比率（分子）の構造'!J$50</f>
        <v>7232</v>
      </c>
      <c r="H58" s="175"/>
      <c r="I58" s="175"/>
      <c r="J58" s="175">
        <f>'将来負担比率（分子）の構造'!K$50</f>
        <v>5919</v>
      </c>
      <c r="K58" s="175"/>
      <c r="L58" s="175"/>
      <c r="M58" s="175">
        <f>'将来負担比率（分子）の構造'!L$50</f>
        <v>5607</v>
      </c>
      <c r="N58" s="175"/>
      <c r="O58" s="175"/>
      <c r="P58" s="175">
        <f>'将来負担比率（分子）の構造'!M$50</f>
        <v>4620</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4291</v>
      </c>
      <c r="C62" s="175"/>
      <c r="D62" s="175"/>
      <c r="E62" s="175">
        <f>'将来負担比率（分子）の構造'!J$45</f>
        <v>4339</v>
      </c>
      <c r="F62" s="175"/>
      <c r="G62" s="175"/>
      <c r="H62" s="175">
        <f>'将来負担比率（分子）の構造'!K$45</f>
        <v>4188</v>
      </c>
      <c r="I62" s="175"/>
      <c r="J62" s="175"/>
      <c r="K62" s="175">
        <f>'将来負担比率（分子）の構造'!L$45</f>
        <v>4068</v>
      </c>
      <c r="L62" s="175"/>
      <c r="M62" s="175"/>
      <c r="N62" s="175">
        <f>'将来負担比率（分子）の構造'!M$45</f>
        <v>4001</v>
      </c>
      <c r="O62" s="175"/>
      <c r="P62" s="175"/>
    </row>
    <row r="63" spans="1:16" x14ac:dyDescent="0.15">
      <c r="A63" s="175" t="s">
        <v>35</v>
      </c>
      <c r="B63" s="175">
        <f>'将来負担比率（分子）の構造'!I$44</f>
        <v>1334</v>
      </c>
      <c r="C63" s="175"/>
      <c r="D63" s="175"/>
      <c r="E63" s="175">
        <f>'将来負担比率（分子）の構造'!J$44</f>
        <v>2299</v>
      </c>
      <c r="F63" s="175"/>
      <c r="G63" s="175"/>
      <c r="H63" s="175">
        <f>'将来負担比率（分子）の構造'!K$44</f>
        <v>2342</v>
      </c>
      <c r="I63" s="175"/>
      <c r="J63" s="175"/>
      <c r="K63" s="175">
        <f>'将来負担比率（分子）の構造'!L$44</f>
        <v>3098</v>
      </c>
      <c r="L63" s="175"/>
      <c r="M63" s="175"/>
      <c r="N63" s="175">
        <f>'将来負担比率（分子）の構造'!M$44</f>
        <v>2983</v>
      </c>
      <c r="O63" s="175"/>
      <c r="P63" s="175"/>
    </row>
    <row r="64" spans="1:16" x14ac:dyDescent="0.15">
      <c r="A64" s="175" t="s">
        <v>34</v>
      </c>
      <c r="B64" s="175">
        <f>'将来負担比率（分子）の構造'!I$43</f>
        <v>8947</v>
      </c>
      <c r="C64" s="175"/>
      <c r="D64" s="175"/>
      <c r="E64" s="175">
        <f>'将来負担比率（分子）の構造'!J$43</f>
        <v>8784</v>
      </c>
      <c r="F64" s="175"/>
      <c r="G64" s="175"/>
      <c r="H64" s="175">
        <f>'将来負担比率（分子）の構造'!K$43</f>
        <v>7450</v>
      </c>
      <c r="I64" s="175"/>
      <c r="J64" s="175"/>
      <c r="K64" s="175">
        <f>'将来負担比率（分子）の構造'!L$43</f>
        <v>6299</v>
      </c>
      <c r="L64" s="175"/>
      <c r="M64" s="175"/>
      <c r="N64" s="175">
        <f>'将来負担比率（分子）の構造'!M$43</f>
        <v>5212</v>
      </c>
      <c r="O64" s="175"/>
      <c r="P64" s="175"/>
    </row>
    <row r="65" spans="1:16" x14ac:dyDescent="0.15">
      <c r="A65" s="175" t="s">
        <v>33</v>
      </c>
      <c r="B65" s="175">
        <f>'将来負担比率（分子）の構造'!I$42</f>
        <v>22</v>
      </c>
      <c r="C65" s="175"/>
      <c r="D65" s="175"/>
      <c r="E65" s="175">
        <f>'将来負担比率（分子）の構造'!J$42</f>
        <v>17</v>
      </c>
      <c r="F65" s="175"/>
      <c r="G65" s="175"/>
      <c r="H65" s="175">
        <f>'将来負担比率（分子）の構造'!K$42</f>
        <v>13</v>
      </c>
      <c r="I65" s="175"/>
      <c r="J65" s="175"/>
      <c r="K65" s="175">
        <f>'将来負担比率（分子）の構造'!L$42</f>
        <v>8</v>
      </c>
      <c r="L65" s="175"/>
      <c r="M65" s="175"/>
      <c r="N65" s="175">
        <f>'将来負担比率（分子）の構造'!M$42</f>
        <v>6</v>
      </c>
      <c r="O65" s="175"/>
      <c r="P65" s="175"/>
    </row>
    <row r="66" spans="1:16" x14ac:dyDescent="0.15">
      <c r="A66" s="175" t="s">
        <v>32</v>
      </c>
      <c r="B66" s="175">
        <f>'将来負担比率（分子）の構造'!I$41</f>
        <v>26030</v>
      </c>
      <c r="C66" s="175"/>
      <c r="D66" s="175"/>
      <c r="E66" s="175">
        <f>'将来負担比率（分子）の構造'!J$41</f>
        <v>25515</v>
      </c>
      <c r="F66" s="175"/>
      <c r="G66" s="175"/>
      <c r="H66" s="175">
        <f>'将来負担比率（分子）の構造'!K$41</f>
        <v>25889</v>
      </c>
      <c r="I66" s="175"/>
      <c r="J66" s="175"/>
      <c r="K66" s="175">
        <f>'将来負担比率（分子）の構造'!L$41</f>
        <v>26664</v>
      </c>
      <c r="L66" s="175"/>
      <c r="M66" s="175"/>
      <c r="N66" s="175">
        <f>'将来負担比率（分子）の構造'!M$41</f>
        <v>26384</v>
      </c>
      <c r="O66" s="175"/>
      <c r="P66" s="175"/>
    </row>
    <row r="67" spans="1:16" x14ac:dyDescent="0.15">
      <c r="A67" s="175" t="s">
        <v>76</v>
      </c>
      <c r="B67" s="175" t="e">
        <f>NA()</f>
        <v>#N/A</v>
      </c>
      <c r="C67" s="175">
        <f>IF(ISNUMBER('将来負担比率（分子）の構造'!I$53), IF('将来負担比率（分子）の構造'!I$53 &lt; 0, 0, '将来負担比率（分子）の構造'!I$53), NA())</f>
        <v>6372</v>
      </c>
      <c r="D67" s="175" t="e">
        <f>NA()</f>
        <v>#N/A</v>
      </c>
      <c r="E67" s="175" t="e">
        <f>NA()</f>
        <v>#N/A</v>
      </c>
      <c r="F67" s="175">
        <f>IF(ISNUMBER('将来負担比率（分子）の構造'!J$53), IF('将来負担比率（分子）の構造'!J$53 &lt; 0, 0, '将来負担比率（分子）の構造'!J$53), NA())</f>
        <v>6836</v>
      </c>
      <c r="G67" s="175" t="e">
        <f>NA()</f>
        <v>#N/A</v>
      </c>
      <c r="H67" s="175" t="e">
        <f>NA()</f>
        <v>#N/A</v>
      </c>
      <c r="I67" s="175">
        <f>IF(ISNUMBER('将来負担比率（分子）の構造'!K$53), IF('将来負担比率（分子）の構造'!K$53 &lt; 0, 0, '将来負担比率（分子）の構造'!K$53), NA())</f>
        <v>6716</v>
      </c>
      <c r="J67" s="175" t="e">
        <f>NA()</f>
        <v>#N/A</v>
      </c>
      <c r="K67" s="175" t="e">
        <f>NA()</f>
        <v>#N/A</v>
      </c>
      <c r="L67" s="175">
        <f>IF(ISNUMBER('将来負担比率（分子）の構造'!L$53), IF('将来負担比率（分子）の構造'!L$53 &lt; 0, 0, '将来負担比率（分子）の構造'!L$53), NA())</f>
        <v>7279</v>
      </c>
      <c r="M67" s="175" t="e">
        <f>NA()</f>
        <v>#N/A</v>
      </c>
      <c r="N67" s="175" t="e">
        <f>NA()</f>
        <v>#N/A</v>
      </c>
      <c r="O67" s="175">
        <f>IF(ISNUMBER('将来負担比率（分子）の構造'!M$53), IF('将来負担比率（分子）の構造'!M$53 &lt; 0, 0, '将来負担比率（分子）の構造'!M$53), NA())</f>
        <v>8067</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1963</v>
      </c>
      <c r="C72" s="179">
        <f>基金残高に係る経年分析!G55</f>
        <v>2231</v>
      </c>
      <c r="D72" s="179">
        <f>基金残高に係る経年分析!H55</f>
        <v>1877</v>
      </c>
    </row>
    <row r="73" spans="1:16" x14ac:dyDescent="0.15">
      <c r="A73" s="178" t="s">
        <v>79</v>
      </c>
      <c r="B73" s="179">
        <f>基金残高に係る経年分析!F56</f>
        <v>2160</v>
      </c>
      <c r="C73" s="179">
        <f>基金残高に係る経年分析!G56</f>
        <v>1470</v>
      </c>
      <c r="D73" s="179">
        <f>基金残高に係る経年分析!H56</f>
        <v>850</v>
      </c>
    </row>
    <row r="74" spans="1:16" x14ac:dyDescent="0.15">
      <c r="A74" s="178" t="s">
        <v>80</v>
      </c>
      <c r="B74" s="179">
        <f>基金残高に係る経年分析!F57</f>
        <v>1181</v>
      </c>
      <c r="C74" s="179">
        <f>基金残高に係る経年分析!G57</f>
        <v>1385</v>
      </c>
      <c r="D74" s="179">
        <f>基金残高に係る経年分析!H57</f>
        <v>1406</v>
      </c>
    </row>
  </sheetData>
  <sheetProtection algorithmName="SHA-512" hashValue="6bftEoxooOLQ63kh920HLOlzvcJl9CC2EzdrklTjH7dbSwL+JpAVQMMwos7OnxLLU/xYUfaE50cwA95T+RiooA==" saltValue="BJWs3gGimr7tdydFXyrO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4901795</v>
      </c>
      <c r="S5" s="677"/>
      <c r="T5" s="677"/>
      <c r="U5" s="677"/>
      <c r="V5" s="677"/>
      <c r="W5" s="677"/>
      <c r="X5" s="677"/>
      <c r="Y5" s="702"/>
      <c r="Z5" s="715">
        <v>16.399999999999999</v>
      </c>
      <c r="AA5" s="715"/>
      <c r="AB5" s="715"/>
      <c r="AC5" s="715"/>
      <c r="AD5" s="716">
        <v>4901795</v>
      </c>
      <c r="AE5" s="716"/>
      <c r="AF5" s="716"/>
      <c r="AG5" s="716"/>
      <c r="AH5" s="716"/>
      <c r="AI5" s="716"/>
      <c r="AJ5" s="716"/>
      <c r="AK5" s="716"/>
      <c r="AL5" s="703">
        <v>31.7</v>
      </c>
      <c r="AM5" s="685"/>
      <c r="AN5" s="685"/>
      <c r="AO5" s="704"/>
      <c r="AP5" s="679" t="s">
        <v>228</v>
      </c>
      <c r="AQ5" s="680"/>
      <c r="AR5" s="680"/>
      <c r="AS5" s="680"/>
      <c r="AT5" s="680"/>
      <c r="AU5" s="680"/>
      <c r="AV5" s="680"/>
      <c r="AW5" s="680"/>
      <c r="AX5" s="680"/>
      <c r="AY5" s="680"/>
      <c r="AZ5" s="680"/>
      <c r="BA5" s="680"/>
      <c r="BB5" s="680"/>
      <c r="BC5" s="680"/>
      <c r="BD5" s="680"/>
      <c r="BE5" s="680"/>
      <c r="BF5" s="681"/>
      <c r="BG5" s="621">
        <v>4863768</v>
      </c>
      <c r="BH5" s="622"/>
      <c r="BI5" s="622"/>
      <c r="BJ5" s="622"/>
      <c r="BK5" s="622"/>
      <c r="BL5" s="622"/>
      <c r="BM5" s="622"/>
      <c r="BN5" s="623"/>
      <c r="BO5" s="659">
        <v>99.2</v>
      </c>
      <c r="BP5" s="659"/>
      <c r="BQ5" s="659"/>
      <c r="BR5" s="659"/>
      <c r="BS5" s="660">
        <v>78654</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289194</v>
      </c>
      <c r="S6" s="622"/>
      <c r="T6" s="622"/>
      <c r="U6" s="622"/>
      <c r="V6" s="622"/>
      <c r="W6" s="622"/>
      <c r="X6" s="622"/>
      <c r="Y6" s="623"/>
      <c r="Z6" s="659">
        <v>1</v>
      </c>
      <c r="AA6" s="659"/>
      <c r="AB6" s="659"/>
      <c r="AC6" s="659"/>
      <c r="AD6" s="660">
        <v>289194</v>
      </c>
      <c r="AE6" s="660"/>
      <c r="AF6" s="660"/>
      <c r="AG6" s="660"/>
      <c r="AH6" s="660"/>
      <c r="AI6" s="660"/>
      <c r="AJ6" s="660"/>
      <c r="AK6" s="660"/>
      <c r="AL6" s="624">
        <v>1.9</v>
      </c>
      <c r="AM6" s="625"/>
      <c r="AN6" s="625"/>
      <c r="AO6" s="661"/>
      <c r="AP6" s="618" t="s">
        <v>233</v>
      </c>
      <c r="AQ6" s="619"/>
      <c r="AR6" s="619"/>
      <c r="AS6" s="619"/>
      <c r="AT6" s="619"/>
      <c r="AU6" s="619"/>
      <c r="AV6" s="619"/>
      <c r="AW6" s="619"/>
      <c r="AX6" s="619"/>
      <c r="AY6" s="619"/>
      <c r="AZ6" s="619"/>
      <c r="BA6" s="619"/>
      <c r="BB6" s="619"/>
      <c r="BC6" s="619"/>
      <c r="BD6" s="619"/>
      <c r="BE6" s="619"/>
      <c r="BF6" s="620"/>
      <c r="BG6" s="621">
        <v>4863768</v>
      </c>
      <c r="BH6" s="622"/>
      <c r="BI6" s="622"/>
      <c r="BJ6" s="622"/>
      <c r="BK6" s="622"/>
      <c r="BL6" s="622"/>
      <c r="BM6" s="622"/>
      <c r="BN6" s="623"/>
      <c r="BO6" s="659">
        <v>99.2</v>
      </c>
      <c r="BP6" s="659"/>
      <c r="BQ6" s="659"/>
      <c r="BR6" s="659"/>
      <c r="BS6" s="660">
        <v>78654</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239006</v>
      </c>
      <c r="CS6" s="622"/>
      <c r="CT6" s="622"/>
      <c r="CU6" s="622"/>
      <c r="CV6" s="622"/>
      <c r="CW6" s="622"/>
      <c r="CX6" s="622"/>
      <c r="CY6" s="623"/>
      <c r="CZ6" s="703">
        <v>0.8</v>
      </c>
      <c r="DA6" s="685"/>
      <c r="DB6" s="685"/>
      <c r="DC6" s="705"/>
      <c r="DD6" s="627">
        <v>3597</v>
      </c>
      <c r="DE6" s="622"/>
      <c r="DF6" s="622"/>
      <c r="DG6" s="622"/>
      <c r="DH6" s="622"/>
      <c r="DI6" s="622"/>
      <c r="DJ6" s="622"/>
      <c r="DK6" s="622"/>
      <c r="DL6" s="622"/>
      <c r="DM6" s="622"/>
      <c r="DN6" s="622"/>
      <c r="DO6" s="622"/>
      <c r="DP6" s="623"/>
      <c r="DQ6" s="627">
        <v>239006</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1629</v>
      </c>
      <c r="S7" s="622"/>
      <c r="T7" s="622"/>
      <c r="U7" s="622"/>
      <c r="V7" s="622"/>
      <c r="W7" s="622"/>
      <c r="X7" s="622"/>
      <c r="Y7" s="623"/>
      <c r="Z7" s="659">
        <v>0</v>
      </c>
      <c r="AA7" s="659"/>
      <c r="AB7" s="659"/>
      <c r="AC7" s="659"/>
      <c r="AD7" s="660">
        <v>1629</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1949879</v>
      </c>
      <c r="BH7" s="622"/>
      <c r="BI7" s="622"/>
      <c r="BJ7" s="622"/>
      <c r="BK7" s="622"/>
      <c r="BL7" s="622"/>
      <c r="BM7" s="622"/>
      <c r="BN7" s="623"/>
      <c r="BO7" s="659">
        <v>39.799999999999997</v>
      </c>
      <c r="BP7" s="659"/>
      <c r="BQ7" s="659"/>
      <c r="BR7" s="659"/>
      <c r="BS7" s="660" t="s">
        <v>128</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3996722</v>
      </c>
      <c r="CS7" s="622"/>
      <c r="CT7" s="622"/>
      <c r="CU7" s="622"/>
      <c r="CV7" s="622"/>
      <c r="CW7" s="622"/>
      <c r="CX7" s="622"/>
      <c r="CY7" s="623"/>
      <c r="CZ7" s="659">
        <v>13.7</v>
      </c>
      <c r="DA7" s="659"/>
      <c r="DB7" s="659"/>
      <c r="DC7" s="659"/>
      <c r="DD7" s="627">
        <v>574152</v>
      </c>
      <c r="DE7" s="622"/>
      <c r="DF7" s="622"/>
      <c r="DG7" s="622"/>
      <c r="DH7" s="622"/>
      <c r="DI7" s="622"/>
      <c r="DJ7" s="622"/>
      <c r="DK7" s="622"/>
      <c r="DL7" s="622"/>
      <c r="DM7" s="622"/>
      <c r="DN7" s="622"/>
      <c r="DO7" s="622"/>
      <c r="DP7" s="623"/>
      <c r="DQ7" s="627">
        <v>2985350</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16111</v>
      </c>
      <c r="S8" s="622"/>
      <c r="T8" s="622"/>
      <c r="U8" s="622"/>
      <c r="V8" s="622"/>
      <c r="W8" s="622"/>
      <c r="X8" s="622"/>
      <c r="Y8" s="623"/>
      <c r="Z8" s="659">
        <v>0.1</v>
      </c>
      <c r="AA8" s="659"/>
      <c r="AB8" s="659"/>
      <c r="AC8" s="659"/>
      <c r="AD8" s="660">
        <v>16111</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77777</v>
      </c>
      <c r="BH8" s="622"/>
      <c r="BI8" s="622"/>
      <c r="BJ8" s="622"/>
      <c r="BK8" s="622"/>
      <c r="BL8" s="622"/>
      <c r="BM8" s="622"/>
      <c r="BN8" s="623"/>
      <c r="BO8" s="659">
        <v>1.6</v>
      </c>
      <c r="BP8" s="659"/>
      <c r="BQ8" s="659"/>
      <c r="BR8" s="659"/>
      <c r="BS8" s="660" t="s">
        <v>128</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8993117</v>
      </c>
      <c r="CS8" s="622"/>
      <c r="CT8" s="622"/>
      <c r="CU8" s="622"/>
      <c r="CV8" s="622"/>
      <c r="CW8" s="622"/>
      <c r="CX8" s="622"/>
      <c r="CY8" s="623"/>
      <c r="CZ8" s="659">
        <v>30.9</v>
      </c>
      <c r="DA8" s="659"/>
      <c r="DB8" s="659"/>
      <c r="DC8" s="659"/>
      <c r="DD8" s="627">
        <v>96132</v>
      </c>
      <c r="DE8" s="622"/>
      <c r="DF8" s="622"/>
      <c r="DG8" s="622"/>
      <c r="DH8" s="622"/>
      <c r="DI8" s="622"/>
      <c r="DJ8" s="622"/>
      <c r="DK8" s="622"/>
      <c r="DL8" s="622"/>
      <c r="DM8" s="622"/>
      <c r="DN8" s="622"/>
      <c r="DO8" s="622"/>
      <c r="DP8" s="623"/>
      <c r="DQ8" s="627">
        <v>4879623</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11314</v>
      </c>
      <c r="S9" s="622"/>
      <c r="T9" s="622"/>
      <c r="U9" s="622"/>
      <c r="V9" s="622"/>
      <c r="W9" s="622"/>
      <c r="X9" s="622"/>
      <c r="Y9" s="623"/>
      <c r="Z9" s="659">
        <v>0</v>
      </c>
      <c r="AA9" s="659"/>
      <c r="AB9" s="659"/>
      <c r="AC9" s="659"/>
      <c r="AD9" s="660">
        <v>11314</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1673081</v>
      </c>
      <c r="BH9" s="622"/>
      <c r="BI9" s="622"/>
      <c r="BJ9" s="622"/>
      <c r="BK9" s="622"/>
      <c r="BL9" s="622"/>
      <c r="BM9" s="622"/>
      <c r="BN9" s="623"/>
      <c r="BO9" s="659">
        <v>34.1</v>
      </c>
      <c r="BP9" s="659"/>
      <c r="BQ9" s="659"/>
      <c r="BR9" s="659"/>
      <c r="BS9" s="660" t="s">
        <v>243</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2063893</v>
      </c>
      <c r="CS9" s="622"/>
      <c r="CT9" s="622"/>
      <c r="CU9" s="622"/>
      <c r="CV9" s="622"/>
      <c r="CW9" s="622"/>
      <c r="CX9" s="622"/>
      <c r="CY9" s="623"/>
      <c r="CZ9" s="659">
        <v>7.1</v>
      </c>
      <c r="DA9" s="659"/>
      <c r="DB9" s="659"/>
      <c r="DC9" s="659"/>
      <c r="DD9" s="627">
        <v>41596</v>
      </c>
      <c r="DE9" s="622"/>
      <c r="DF9" s="622"/>
      <c r="DG9" s="622"/>
      <c r="DH9" s="622"/>
      <c r="DI9" s="622"/>
      <c r="DJ9" s="622"/>
      <c r="DK9" s="622"/>
      <c r="DL9" s="622"/>
      <c r="DM9" s="622"/>
      <c r="DN9" s="622"/>
      <c r="DO9" s="622"/>
      <c r="DP9" s="623"/>
      <c r="DQ9" s="627">
        <v>1636679</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128</v>
      </c>
      <c r="S10" s="622"/>
      <c r="T10" s="622"/>
      <c r="U10" s="622"/>
      <c r="V10" s="622"/>
      <c r="W10" s="622"/>
      <c r="X10" s="622"/>
      <c r="Y10" s="623"/>
      <c r="Z10" s="659" t="s">
        <v>128</v>
      </c>
      <c r="AA10" s="659"/>
      <c r="AB10" s="659"/>
      <c r="AC10" s="659"/>
      <c r="AD10" s="660" t="s">
        <v>137</v>
      </c>
      <c r="AE10" s="660"/>
      <c r="AF10" s="660"/>
      <c r="AG10" s="660"/>
      <c r="AH10" s="660"/>
      <c r="AI10" s="660"/>
      <c r="AJ10" s="660"/>
      <c r="AK10" s="660"/>
      <c r="AL10" s="624" t="s">
        <v>128</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116782</v>
      </c>
      <c r="BH10" s="622"/>
      <c r="BI10" s="622"/>
      <c r="BJ10" s="622"/>
      <c r="BK10" s="622"/>
      <c r="BL10" s="622"/>
      <c r="BM10" s="622"/>
      <c r="BN10" s="623"/>
      <c r="BO10" s="659">
        <v>2.4</v>
      </c>
      <c r="BP10" s="659"/>
      <c r="BQ10" s="659"/>
      <c r="BR10" s="659"/>
      <c r="BS10" s="660" t="s">
        <v>128</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26970</v>
      </c>
      <c r="CS10" s="622"/>
      <c r="CT10" s="622"/>
      <c r="CU10" s="622"/>
      <c r="CV10" s="622"/>
      <c r="CW10" s="622"/>
      <c r="CX10" s="622"/>
      <c r="CY10" s="623"/>
      <c r="CZ10" s="659">
        <v>0.1</v>
      </c>
      <c r="DA10" s="659"/>
      <c r="DB10" s="659"/>
      <c r="DC10" s="659"/>
      <c r="DD10" s="627" t="s">
        <v>128</v>
      </c>
      <c r="DE10" s="622"/>
      <c r="DF10" s="622"/>
      <c r="DG10" s="622"/>
      <c r="DH10" s="622"/>
      <c r="DI10" s="622"/>
      <c r="DJ10" s="622"/>
      <c r="DK10" s="622"/>
      <c r="DL10" s="622"/>
      <c r="DM10" s="622"/>
      <c r="DN10" s="622"/>
      <c r="DO10" s="622"/>
      <c r="DP10" s="623"/>
      <c r="DQ10" s="627">
        <v>24970</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1150932</v>
      </c>
      <c r="S11" s="622"/>
      <c r="T11" s="622"/>
      <c r="U11" s="622"/>
      <c r="V11" s="622"/>
      <c r="W11" s="622"/>
      <c r="X11" s="622"/>
      <c r="Y11" s="623"/>
      <c r="Z11" s="624">
        <v>3.9</v>
      </c>
      <c r="AA11" s="625"/>
      <c r="AB11" s="625"/>
      <c r="AC11" s="626"/>
      <c r="AD11" s="627">
        <v>1150932</v>
      </c>
      <c r="AE11" s="622"/>
      <c r="AF11" s="622"/>
      <c r="AG11" s="622"/>
      <c r="AH11" s="622"/>
      <c r="AI11" s="622"/>
      <c r="AJ11" s="622"/>
      <c r="AK11" s="623"/>
      <c r="AL11" s="624">
        <v>7.5</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82239</v>
      </c>
      <c r="BH11" s="622"/>
      <c r="BI11" s="622"/>
      <c r="BJ11" s="622"/>
      <c r="BK11" s="622"/>
      <c r="BL11" s="622"/>
      <c r="BM11" s="622"/>
      <c r="BN11" s="623"/>
      <c r="BO11" s="659">
        <v>1.7</v>
      </c>
      <c r="BP11" s="659"/>
      <c r="BQ11" s="659"/>
      <c r="BR11" s="659"/>
      <c r="BS11" s="660" t="s">
        <v>128</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1485187</v>
      </c>
      <c r="CS11" s="622"/>
      <c r="CT11" s="622"/>
      <c r="CU11" s="622"/>
      <c r="CV11" s="622"/>
      <c r="CW11" s="622"/>
      <c r="CX11" s="622"/>
      <c r="CY11" s="623"/>
      <c r="CZ11" s="659">
        <v>5.0999999999999996</v>
      </c>
      <c r="DA11" s="659"/>
      <c r="DB11" s="659"/>
      <c r="DC11" s="659"/>
      <c r="DD11" s="627">
        <v>83641</v>
      </c>
      <c r="DE11" s="622"/>
      <c r="DF11" s="622"/>
      <c r="DG11" s="622"/>
      <c r="DH11" s="622"/>
      <c r="DI11" s="622"/>
      <c r="DJ11" s="622"/>
      <c r="DK11" s="622"/>
      <c r="DL11" s="622"/>
      <c r="DM11" s="622"/>
      <c r="DN11" s="622"/>
      <c r="DO11" s="622"/>
      <c r="DP11" s="623"/>
      <c r="DQ11" s="627">
        <v>853142</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t="s">
        <v>128</v>
      </c>
      <c r="S12" s="622"/>
      <c r="T12" s="622"/>
      <c r="U12" s="622"/>
      <c r="V12" s="622"/>
      <c r="W12" s="622"/>
      <c r="X12" s="622"/>
      <c r="Y12" s="623"/>
      <c r="Z12" s="659" t="s">
        <v>128</v>
      </c>
      <c r="AA12" s="659"/>
      <c r="AB12" s="659"/>
      <c r="AC12" s="659"/>
      <c r="AD12" s="660" t="s">
        <v>128</v>
      </c>
      <c r="AE12" s="660"/>
      <c r="AF12" s="660"/>
      <c r="AG12" s="660"/>
      <c r="AH12" s="660"/>
      <c r="AI12" s="660"/>
      <c r="AJ12" s="660"/>
      <c r="AK12" s="660"/>
      <c r="AL12" s="624" t="s">
        <v>128</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2357079</v>
      </c>
      <c r="BH12" s="622"/>
      <c r="BI12" s="622"/>
      <c r="BJ12" s="622"/>
      <c r="BK12" s="622"/>
      <c r="BL12" s="622"/>
      <c r="BM12" s="622"/>
      <c r="BN12" s="623"/>
      <c r="BO12" s="659">
        <v>48.1</v>
      </c>
      <c r="BP12" s="659"/>
      <c r="BQ12" s="659"/>
      <c r="BR12" s="659"/>
      <c r="BS12" s="660">
        <v>78654</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1425673</v>
      </c>
      <c r="CS12" s="622"/>
      <c r="CT12" s="622"/>
      <c r="CU12" s="622"/>
      <c r="CV12" s="622"/>
      <c r="CW12" s="622"/>
      <c r="CX12" s="622"/>
      <c r="CY12" s="623"/>
      <c r="CZ12" s="659">
        <v>4.9000000000000004</v>
      </c>
      <c r="DA12" s="659"/>
      <c r="DB12" s="659"/>
      <c r="DC12" s="659"/>
      <c r="DD12" s="627">
        <v>69992</v>
      </c>
      <c r="DE12" s="622"/>
      <c r="DF12" s="622"/>
      <c r="DG12" s="622"/>
      <c r="DH12" s="622"/>
      <c r="DI12" s="622"/>
      <c r="DJ12" s="622"/>
      <c r="DK12" s="622"/>
      <c r="DL12" s="622"/>
      <c r="DM12" s="622"/>
      <c r="DN12" s="622"/>
      <c r="DO12" s="622"/>
      <c r="DP12" s="623"/>
      <c r="DQ12" s="627">
        <v>1120588</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59" t="s">
        <v>128</v>
      </c>
      <c r="AA13" s="659"/>
      <c r="AB13" s="659"/>
      <c r="AC13" s="659"/>
      <c r="AD13" s="660" t="s">
        <v>128</v>
      </c>
      <c r="AE13" s="660"/>
      <c r="AF13" s="660"/>
      <c r="AG13" s="660"/>
      <c r="AH13" s="660"/>
      <c r="AI13" s="660"/>
      <c r="AJ13" s="660"/>
      <c r="AK13" s="660"/>
      <c r="AL13" s="624" t="s">
        <v>137</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2329147</v>
      </c>
      <c r="BH13" s="622"/>
      <c r="BI13" s="622"/>
      <c r="BJ13" s="622"/>
      <c r="BK13" s="622"/>
      <c r="BL13" s="622"/>
      <c r="BM13" s="622"/>
      <c r="BN13" s="623"/>
      <c r="BO13" s="659">
        <v>47.5</v>
      </c>
      <c r="BP13" s="659"/>
      <c r="BQ13" s="659"/>
      <c r="BR13" s="659"/>
      <c r="BS13" s="660">
        <v>78654</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3867965</v>
      </c>
      <c r="CS13" s="622"/>
      <c r="CT13" s="622"/>
      <c r="CU13" s="622"/>
      <c r="CV13" s="622"/>
      <c r="CW13" s="622"/>
      <c r="CX13" s="622"/>
      <c r="CY13" s="623"/>
      <c r="CZ13" s="659">
        <v>13.3</v>
      </c>
      <c r="DA13" s="659"/>
      <c r="DB13" s="659"/>
      <c r="DC13" s="659"/>
      <c r="DD13" s="627">
        <v>1624394</v>
      </c>
      <c r="DE13" s="622"/>
      <c r="DF13" s="622"/>
      <c r="DG13" s="622"/>
      <c r="DH13" s="622"/>
      <c r="DI13" s="622"/>
      <c r="DJ13" s="622"/>
      <c r="DK13" s="622"/>
      <c r="DL13" s="622"/>
      <c r="DM13" s="622"/>
      <c r="DN13" s="622"/>
      <c r="DO13" s="622"/>
      <c r="DP13" s="623"/>
      <c r="DQ13" s="627">
        <v>2153521</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128</v>
      </c>
      <c r="S14" s="622"/>
      <c r="T14" s="622"/>
      <c r="U14" s="622"/>
      <c r="V14" s="622"/>
      <c r="W14" s="622"/>
      <c r="X14" s="622"/>
      <c r="Y14" s="623"/>
      <c r="Z14" s="659" t="s">
        <v>243</v>
      </c>
      <c r="AA14" s="659"/>
      <c r="AB14" s="659"/>
      <c r="AC14" s="659"/>
      <c r="AD14" s="660" t="s">
        <v>128</v>
      </c>
      <c r="AE14" s="660"/>
      <c r="AF14" s="660"/>
      <c r="AG14" s="660"/>
      <c r="AH14" s="660"/>
      <c r="AI14" s="660"/>
      <c r="AJ14" s="660"/>
      <c r="AK14" s="660"/>
      <c r="AL14" s="624" t="s">
        <v>128</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188516</v>
      </c>
      <c r="BH14" s="622"/>
      <c r="BI14" s="622"/>
      <c r="BJ14" s="622"/>
      <c r="BK14" s="622"/>
      <c r="BL14" s="622"/>
      <c r="BM14" s="622"/>
      <c r="BN14" s="623"/>
      <c r="BO14" s="659">
        <v>3.8</v>
      </c>
      <c r="BP14" s="659"/>
      <c r="BQ14" s="659"/>
      <c r="BR14" s="659"/>
      <c r="BS14" s="660" t="s">
        <v>243</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1052882</v>
      </c>
      <c r="CS14" s="622"/>
      <c r="CT14" s="622"/>
      <c r="CU14" s="622"/>
      <c r="CV14" s="622"/>
      <c r="CW14" s="622"/>
      <c r="CX14" s="622"/>
      <c r="CY14" s="623"/>
      <c r="CZ14" s="659">
        <v>3.6</v>
      </c>
      <c r="DA14" s="659"/>
      <c r="DB14" s="659"/>
      <c r="DC14" s="659"/>
      <c r="DD14" s="627">
        <v>31103</v>
      </c>
      <c r="DE14" s="622"/>
      <c r="DF14" s="622"/>
      <c r="DG14" s="622"/>
      <c r="DH14" s="622"/>
      <c r="DI14" s="622"/>
      <c r="DJ14" s="622"/>
      <c r="DK14" s="622"/>
      <c r="DL14" s="622"/>
      <c r="DM14" s="622"/>
      <c r="DN14" s="622"/>
      <c r="DO14" s="622"/>
      <c r="DP14" s="623"/>
      <c r="DQ14" s="627">
        <v>985788</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128</v>
      </c>
      <c r="S15" s="622"/>
      <c r="T15" s="622"/>
      <c r="U15" s="622"/>
      <c r="V15" s="622"/>
      <c r="W15" s="622"/>
      <c r="X15" s="622"/>
      <c r="Y15" s="623"/>
      <c r="Z15" s="659" t="s">
        <v>128</v>
      </c>
      <c r="AA15" s="659"/>
      <c r="AB15" s="659"/>
      <c r="AC15" s="659"/>
      <c r="AD15" s="660" t="s">
        <v>243</v>
      </c>
      <c r="AE15" s="660"/>
      <c r="AF15" s="660"/>
      <c r="AG15" s="660"/>
      <c r="AH15" s="660"/>
      <c r="AI15" s="660"/>
      <c r="AJ15" s="660"/>
      <c r="AK15" s="660"/>
      <c r="AL15" s="624" t="s">
        <v>243</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368294</v>
      </c>
      <c r="BH15" s="622"/>
      <c r="BI15" s="622"/>
      <c r="BJ15" s="622"/>
      <c r="BK15" s="622"/>
      <c r="BL15" s="622"/>
      <c r="BM15" s="622"/>
      <c r="BN15" s="623"/>
      <c r="BO15" s="659">
        <v>7.5</v>
      </c>
      <c r="BP15" s="659"/>
      <c r="BQ15" s="659"/>
      <c r="BR15" s="659"/>
      <c r="BS15" s="660" t="s">
        <v>128</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2945351</v>
      </c>
      <c r="CS15" s="622"/>
      <c r="CT15" s="622"/>
      <c r="CU15" s="622"/>
      <c r="CV15" s="622"/>
      <c r="CW15" s="622"/>
      <c r="CX15" s="622"/>
      <c r="CY15" s="623"/>
      <c r="CZ15" s="659">
        <v>10.1</v>
      </c>
      <c r="DA15" s="659"/>
      <c r="DB15" s="659"/>
      <c r="DC15" s="659"/>
      <c r="DD15" s="627">
        <v>434635</v>
      </c>
      <c r="DE15" s="622"/>
      <c r="DF15" s="622"/>
      <c r="DG15" s="622"/>
      <c r="DH15" s="622"/>
      <c r="DI15" s="622"/>
      <c r="DJ15" s="622"/>
      <c r="DK15" s="622"/>
      <c r="DL15" s="622"/>
      <c r="DM15" s="622"/>
      <c r="DN15" s="622"/>
      <c r="DO15" s="622"/>
      <c r="DP15" s="623"/>
      <c r="DQ15" s="627">
        <v>2695160</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18304</v>
      </c>
      <c r="S16" s="622"/>
      <c r="T16" s="622"/>
      <c r="U16" s="622"/>
      <c r="V16" s="622"/>
      <c r="W16" s="622"/>
      <c r="X16" s="622"/>
      <c r="Y16" s="623"/>
      <c r="Z16" s="659">
        <v>0.1</v>
      </c>
      <c r="AA16" s="659"/>
      <c r="AB16" s="659"/>
      <c r="AC16" s="659"/>
      <c r="AD16" s="660">
        <v>18304</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128</v>
      </c>
      <c r="BH16" s="622"/>
      <c r="BI16" s="622"/>
      <c r="BJ16" s="622"/>
      <c r="BK16" s="622"/>
      <c r="BL16" s="622"/>
      <c r="BM16" s="622"/>
      <c r="BN16" s="623"/>
      <c r="BO16" s="659" t="s">
        <v>128</v>
      </c>
      <c r="BP16" s="659"/>
      <c r="BQ16" s="659"/>
      <c r="BR16" s="659"/>
      <c r="BS16" s="660" t="s">
        <v>128</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607127</v>
      </c>
      <c r="CS16" s="622"/>
      <c r="CT16" s="622"/>
      <c r="CU16" s="622"/>
      <c r="CV16" s="622"/>
      <c r="CW16" s="622"/>
      <c r="CX16" s="622"/>
      <c r="CY16" s="623"/>
      <c r="CZ16" s="659">
        <v>2.1</v>
      </c>
      <c r="DA16" s="659"/>
      <c r="DB16" s="659"/>
      <c r="DC16" s="659"/>
      <c r="DD16" s="627" t="s">
        <v>128</v>
      </c>
      <c r="DE16" s="622"/>
      <c r="DF16" s="622"/>
      <c r="DG16" s="622"/>
      <c r="DH16" s="622"/>
      <c r="DI16" s="622"/>
      <c r="DJ16" s="622"/>
      <c r="DK16" s="622"/>
      <c r="DL16" s="622"/>
      <c r="DM16" s="622"/>
      <c r="DN16" s="622"/>
      <c r="DO16" s="622"/>
      <c r="DP16" s="623"/>
      <c r="DQ16" s="627">
        <v>152663</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76805</v>
      </c>
      <c r="S17" s="622"/>
      <c r="T17" s="622"/>
      <c r="U17" s="622"/>
      <c r="V17" s="622"/>
      <c r="W17" s="622"/>
      <c r="X17" s="622"/>
      <c r="Y17" s="623"/>
      <c r="Z17" s="659">
        <v>0.3</v>
      </c>
      <c r="AA17" s="659"/>
      <c r="AB17" s="659"/>
      <c r="AC17" s="659"/>
      <c r="AD17" s="660">
        <v>76805</v>
      </c>
      <c r="AE17" s="660"/>
      <c r="AF17" s="660"/>
      <c r="AG17" s="660"/>
      <c r="AH17" s="660"/>
      <c r="AI17" s="660"/>
      <c r="AJ17" s="660"/>
      <c r="AK17" s="660"/>
      <c r="AL17" s="624">
        <v>0.5</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268</v>
      </c>
      <c r="BH17" s="622"/>
      <c r="BI17" s="622"/>
      <c r="BJ17" s="622"/>
      <c r="BK17" s="622"/>
      <c r="BL17" s="622"/>
      <c r="BM17" s="622"/>
      <c r="BN17" s="623"/>
      <c r="BO17" s="659" t="s">
        <v>243</v>
      </c>
      <c r="BP17" s="659"/>
      <c r="BQ17" s="659"/>
      <c r="BR17" s="659"/>
      <c r="BS17" s="660" t="s">
        <v>128</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2387856</v>
      </c>
      <c r="CS17" s="622"/>
      <c r="CT17" s="622"/>
      <c r="CU17" s="622"/>
      <c r="CV17" s="622"/>
      <c r="CW17" s="622"/>
      <c r="CX17" s="622"/>
      <c r="CY17" s="623"/>
      <c r="CZ17" s="659">
        <v>8.1999999999999993</v>
      </c>
      <c r="DA17" s="659"/>
      <c r="DB17" s="659"/>
      <c r="DC17" s="659"/>
      <c r="DD17" s="627" t="s">
        <v>128</v>
      </c>
      <c r="DE17" s="622"/>
      <c r="DF17" s="622"/>
      <c r="DG17" s="622"/>
      <c r="DH17" s="622"/>
      <c r="DI17" s="622"/>
      <c r="DJ17" s="622"/>
      <c r="DK17" s="622"/>
      <c r="DL17" s="622"/>
      <c r="DM17" s="622"/>
      <c r="DN17" s="622"/>
      <c r="DO17" s="622"/>
      <c r="DP17" s="623"/>
      <c r="DQ17" s="627">
        <v>2356226</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47046</v>
      </c>
      <c r="S18" s="622"/>
      <c r="T18" s="622"/>
      <c r="U18" s="622"/>
      <c r="V18" s="622"/>
      <c r="W18" s="622"/>
      <c r="X18" s="622"/>
      <c r="Y18" s="623"/>
      <c r="Z18" s="659">
        <v>0.2</v>
      </c>
      <c r="AA18" s="659"/>
      <c r="AB18" s="659"/>
      <c r="AC18" s="659"/>
      <c r="AD18" s="660">
        <v>47046</v>
      </c>
      <c r="AE18" s="660"/>
      <c r="AF18" s="660"/>
      <c r="AG18" s="660"/>
      <c r="AH18" s="660"/>
      <c r="AI18" s="660"/>
      <c r="AJ18" s="660"/>
      <c r="AK18" s="660"/>
      <c r="AL18" s="624">
        <v>0.3</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59" t="s">
        <v>128</v>
      </c>
      <c r="BP18" s="659"/>
      <c r="BQ18" s="659"/>
      <c r="BR18" s="659"/>
      <c r="BS18" s="660" t="s">
        <v>128</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128</v>
      </c>
      <c r="CS18" s="622"/>
      <c r="CT18" s="622"/>
      <c r="CU18" s="622"/>
      <c r="CV18" s="622"/>
      <c r="CW18" s="622"/>
      <c r="CX18" s="622"/>
      <c r="CY18" s="623"/>
      <c r="CZ18" s="659" t="s">
        <v>128</v>
      </c>
      <c r="DA18" s="659"/>
      <c r="DB18" s="659"/>
      <c r="DC18" s="659"/>
      <c r="DD18" s="627" t="s">
        <v>128</v>
      </c>
      <c r="DE18" s="622"/>
      <c r="DF18" s="622"/>
      <c r="DG18" s="622"/>
      <c r="DH18" s="622"/>
      <c r="DI18" s="622"/>
      <c r="DJ18" s="622"/>
      <c r="DK18" s="622"/>
      <c r="DL18" s="622"/>
      <c r="DM18" s="622"/>
      <c r="DN18" s="622"/>
      <c r="DO18" s="622"/>
      <c r="DP18" s="623"/>
      <c r="DQ18" s="627" t="s">
        <v>268</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45954</v>
      </c>
      <c r="S19" s="622"/>
      <c r="T19" s="622"/>
      <c r="U19" s="622"/>
      <c r="V19" s="622"/>
      <c r="W19" s="622"/>
      <c r="X19" s="622"/>
      <c r="Y19" s="623"/>
      <c r="Z19" s="659">
        <v>0.2</v>
      </c>
      <c r="AA19" s="659"/>
      <c r="AB19" s="659"/>
      <c r="AC19" s="659"/>
      <c r="AD19" s="660">
        <v>45954</v>
      </c>
      <c r="AE19" s="660"/>
      <c r="AF19" s="660"/>
      <c r="AG19" s="660"/>
      <c r="AH19" s="660"/>
      <c r="AI19" s="660"/>
      <c r="AJ19" s="660"/>
      <c r="AK19" s="660"/>
      <c r="AL19" s="624">
        <v>0.3</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38027</v>
      </c>
      <c r="BH19" s="622"/>
      <c r="BI19" s="622"/>
      <c r="BJ19" s="622"/>
      <c r="BK19" s="622"/>
      <c r="BL19" s="622"/>
      <c r="BM19" s="622"/>
      <c r="BN19" s="623"/>
      <c r="BO19" s="659">
        <v>0.8</v>
      </c>
      <c r="BP19" s="659"/>
      <c r="BQ19" s="659"/>
      <c r="BR19" s="659"/>
      <c r="BS19" s="660" t="s">
        <v>128</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128</v>
      </c>
      <c r="CS19" s="622"/>
      <c r="CT19" s="622"/>
      <c r="CU19" s="622"/>
      <c r="CV19" s="622"/>
      <c r="CW19" s="622"/>
      <c r="CX19" s="622"/>
      <c r="CY19" s="623"/>
      <c r="CZ19" s="659" t="s">
        <v>243</v>
      </c>
      <c r="DA19" s="659"/>
      <c r="DB19" s="659"/>
      <c r="DC19" s="659"/>
      <c r="DD19" s="627" t="s">
        <v>268</v>
      </c>
      <c r="DE19" s="622"/>
      <c r="DF19" s="622"/>
      <c r="DG19" s="622"/>
      <c r="DH19" s="622"/>
      <c r="DI19" s="622"/>
      <c r="DJ19" s="622"/>
      <c r="DK19" s="622"/>
      <c r="DL19" s="622"/>
      <c r="DM19" s="622"/>
      <c r="DN19" s="622"/>
      <c r="DO19" s="622"/>
      <c r="DP19" s="623"/>
      <c r="DQ19" s="627" t="s">
        <v>128</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v>1092</v>
      </c>
      <c r="S20" s="622"/>
      <c r="T20" s="622"/>
      <c r="U20" s="622"/>
      <c r="V20" s="622"/>
      <c r="W20" s="622"/>
      <c r="X20" s="622"/>
      <c r="Y20" s="623"/>
      <c r="Z20" s="659">
        <v>0</v>
      </c>
      <c r="AA20" s="659"/>
      <c r="AB20" s="659"/>
      <c r="AC20" s="659"/>
      <c r="AD20" s="660">
        <v>1092</v>
      </c>
      <c r="AE20" s="660"/>
      <c r="AF20" s="660"/>
      <c r="AG20" s="660"/>
      <c r="AH20" s="660"/>
      <c r="AI20" s="660"/>
      <c r="AJ20" s="660"/>
      <c r="AK20" s="660"/>
      <c r="AL20" s="624">
        <v>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38027</v>
      </c>
      <c r="BH20" s="622"/>
      <c r="BI20" s="622"/>
      <c r="BJ20" s="622"/>
      <c r="BK20" s="622"/>
      <c r="BL20" s="622"/>
      <c r="BM20" s="622"/>
      <c r="BN20" s="623"/>
      <c r="BO20" s="659">
        <v>0.8</v>
      </c>
      <c r="BP20" s="659"/>
      <c r="BQ20" s="659"/>
      <c r="BR20" s="659"/>
      <c r="BS20" s="660" t="s">
        <v>128</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29091749</v>
      </c>
      <c r="CS20" s="622"/>
      <c r="CT20" s="622"/>
      <c r="CU20" s="622"/>
      <c r="CV20" s="622"/>
      <c r="CW20" s="622"/>
      <c r="CX20" s="622"/>
      <c r="CY20" s="623"/>
      <c r="CZ20" s="659">
        <v>100</v>
      </c>
      <c r="DA20" s="659"/>
      <c r="DB20" s="659"/>
      <c r="DC20" s="659"/>
      <c r="DD20" s="627">
        <v>2959242</v>
      </c>
      <c r="DE20" s="622"/>
      <c r="DF20" s="622"/>
      <c r="DG20" s="622"/>
      <c r="DH20" s="622"/>
      <c r="DI20" s="622"/>
      <c r="DJ20" s="622"/>
      <c r="DK20" s="622"/>
      <c r="DL20" s="622"/>
      <c r="DM20" s="622"/>
      <c r="DN20" s="622"/>
      <c r="DO20" s="622"/>
      <c r="DP20" s="623"/>
      <c r="DQ20" s="627">
        <v>20082716</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10707093</v>
      </c>
      <c r="S21" s="622"/>
      <c r="T21" s="622"/>
      <c r="U21" s="622"/>
      <c r="V21" s="622"/>
      <c r="W21" s="622"/>
      <c r="X21" s="622"/>
      <c r="Y21" s="623"/>
      <c r="Z21" s="659">
        <v>35.799999999999997</v>
      </c>
      <c r="AA21" s="659"/>
      <c r="AB21" s="659"/>
      <c r="AC21" s="659"/>
      <c r="AD21" s="660">
        <v>8890506</v>
      </c>
      <c r="AE21" s="660"/>
      <c r="AF21" s="660"/>
      <c r="AG21" s="660"/>
      <c r="AH21" s="660"/>
      <c r="AI21" s="660"/>
      <c r="AJ21" s="660"/>
      <c r="AK21" s="660"/>
      <c r="AL21" s="624">
        <v>57.6</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38027</v>
      </c>
      <c r="BH21" s="622"/>
      <c r="BI21" s="622"/>
      <c r="BJ21" s="622"/>
      <c r="BK21" s="622"/>
      <c r="BL21" s="622"/>
      <c r="BM21" s="622"/>
      <c r="BN21" s="623"/>
      <c r="BO21" s="659">
        <v>0.8</v>
      </c>
      <c r="BP21" s="659"/>
      <c r="BQ21" s="659"/>
      <c r="BR21" s="659"/>
      <c r="BS21" s="660" t="s">
        <v>128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8890506</v>
      </c>
      <c r="S22" s="622"/>
      <c r="T22" s="622"/>
      <c r="U22" s="622"/>
      <c r="V22" s="622"/>
      <c r="W22" s="622"/>
      <c r="X22" s="622"/>
      <c r="Y22" s="623"/>
      <c r="Z22" s="659">
        <v>29.7</v>
      </c>
      <c r="AA22" s="659"/>
      <c r="AB22" s="659"/>
      <c r="AC22" s="659"/>
      <c r="AD22" s="660">
        <v>8890506</v>
      </c>
      <c r="AE22" s="660"/>
      <c r="AF22" s="660"/>
      <c r="AG22" s="660"/>
      <c r="AH22" s="660"/>
      <c r="AI22" s="660"/>
      <c r="AJ22" s="660"/>
      <c r="AK22" s="660"/>
      <c r="AL22" s="624">
        <v>57.6</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128</v>
      </c>
      <c r="BH22" s="622"/>
      <c r="BI22" s="622"/>
      <c r="BJ22" s="622"/>
      <c r="BK22" s="622"/>
      <c r="BL22" s="622"/>
      <c r="BM22" s="622"/>
      <c r="BN22" s="623"/>
      <c r="BO22" s="659" t="s">
        <v>128</v>
      </c>
      <c r="BP22" s="659"/>
      <c r="BQ22" s="659"/>
      <c r="BR22" s="659"/>
      <c r="BS22" s="660" t="s">
        <v>243</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1764575</v>
      </c>
      <c r="S23" s="622"/>
      <c r="T23" s="622"/>
      <c r="U23" s="622"/>
      <c r="V23" s="622"/>
      <c r="W23" s="622"/>
      <c r="X23" s="622"/>
      <c r="Y23" s="623"/>
      <c r="Z23" s="659">
        <v>5.9</v>
      </c>
      <c r="AA23" s="659"/>
      <c r="AB23" s="659"/>
      <c r="AC23" s="659"/>
      <c r="AD23" s="660" t="s">
        <v>128</v>
      </c>
      <c r="AE23" s="660"/>
      <c r="AF23" s="660"/>
      <c r="AG23" s="660"/>
      <c r="AH23" s="660"/>
      <c r="AI23" s="660"/>
      <c r="AJ23" s="660"/>
      <c r="AK23" s="660"/>
      <c r="AL23" s="624" t="s">
        <v>128</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t="s">
        <v>128</v>
      </c>
      <c r="BH23" s="622"/>
      <c r="BI23" s="622"/>
      <c r="BJ23" s="622"/>
      <c r="BK23" s="622"/>
      <c r="BL23" s="622"/>
      <c r="BM23" s="622"/>
      <c r="BN23" s="623"/>
      <c r="BO23" s="659" t="s">
        <v>128</v>
      </c>
      <c r="BP23" s="659"/>
      <c r="BQ23" s="659"/>
      <c r="BR23" s="659"/>
      <c r="BS23" s="660" t="s">
        <v>137</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v>52012</v>
      </c>
      <c r="S24" s="622"/>
      <c r="T24" s="622"/>
      <c r="U24" s="622"/>
      <c r="V24" s="622"/>
      <c r="W24" s="622"/>
      <c r="X24" s="622"/>
      <c r="Y24" s="623"/>
      <c r="Z24" s="659">
        <v>0.2</v>
      </c>
      <c r="AA24" s="659"/>
      <c r="AB24" s="659"/>
      <c r="AC24" s="659"/>
      <c r="AD24" s="660" t="s">
        <v>128</v>
      </c>
      <c r="AE24" s="660"/>
      <c r="AF24" s="660"/>
      <c r="AG24" s="660"/>
      <c r="AH24" s="660"/>
      <c r="AI24" s="660"/>
      <c r="AJ24" s="660"/>
      <c r="AK24" s="660"/>
      <c r="AL24" s="624" t="s">
        <v>268</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128</v>
      </c>
      <c r="BH24" s="622"/>
      <c r="BI24" s="622"/>
      <c r="BJ24" s="622"/>
      <c r="BK24" s="622"/>
      <c r="BL24" s="622"/>
      <c r="BM24" s="622"/>
      <c r="BN24" s="623"/>
      <c r="BO24" s="659" t="s">
        <v>128</v>
      </c>
      <c r="BP24" s="659"/>
      <c r="BQ24" s="659"/>
      <c r="BR24" s="659"/>
      <c r="BS24" s="660" t="s">
        <v>128</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12134594</v>
      </c>
      <c r="CS24" s="677"/>
      <c r="CT24" s="677"/>
      <c r="CU24" s="677"/>
      <c r="CV24" s="677"/>
      <c r="CW24" s="677"/>
      <c r="CX24" s="677"/>
      <c r="CY24" s="702"/>
      <c r="CZ24" s="703">
        <v>41.7</v>
      </c>
      <c r="DA24" s="685"/>
      <c r="DB24" s="685"/>
      <c r="DC24" s="705"/>
      <c r="DD24" s="701">
        <v>8476231</v>
      </c>
      <c r="DE24" s="677"/>
      <c r="DF24" s="677"/>
      <c r="DG24" s="677"/>
      <c r="DH24" s="677"/>
      <c r="DI24" s="677"/>
      <c r="DJ24" s="677"/>
      <c r="DK24" s="702"/>
      <c r="DL24" s="701">
        <v>7748204</v>
      </c>
      <c r="DM24" s="677"/>
      <c r="DN24" s="677"/>
      <c r="DO24" s="677"/>
      <c r="DP24" s="677"/>
      <c r="DQ24" s="677"/>
      <c r="DR24" s="677"/>
      <c r="DS24" s="677"/>
      <c r="DT24" s="677"/>
      <c r="DU24" s="677"/>
      <c r="DV24" s="702"/>
      <c r="DW24" s="703">
        <v>49.6</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17220223</v>
      </c>
      <c r="S25" s="622"/>
      <c r="T25" s="622"/>
      <c r="U25" s="622"/>
      <c r="V25" s="622"/>
      <c r="W25" s="622"/>
      <c r="X25" s="622"/>
      <c r="Y25" s="623"/>
      <c r="Z25" s="659">
        <v>57.6</v>
      </c>
      <c r="AA25" s="659"/>
      <c r="AB25" s="659"/>
      <c r="AC25" s="659"/>
      <c r="AD25" s="660">
        <v>15403636</v>
      </c>
      <c r="AE25" s="660"/>
      <c r="AF25" s="660"/>
      <c r="AG25" s="660"/>
      <c r="AH25" s="660"/>
      <c r="AI25" s="660"/>
      <c r="AJ25" s="660"/>
      <c r="AK25" s="660"/>
      <c r="AL25" s="624">
        <v>99.7</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137</v>
      </c>
      <c r="BH25" s="622"/>
      <c r="BI25" s="622"/>
      <c r="BJ25" s="622"/>
      <c r="BK25" s="622"/>
      <c r="BL25" s="622"/>
      <c r="BM25" s="622"/>
      <c r="BN25" s="623"/>
      <c r="BO25" s="659" t="s">
        <v>128</v>
      </c>
      <c r="BP25" s="659"/>
      <c r="BQ25" s="659"/>
      <c r="BR25" s="659"/>
      <c r="BS25" s="660" t="s">
        <v>128</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5133764</v>
      </c>
      <c r="CS25" s="634"/>
      <c r="CT25" s="634"/>
      <c r="CU25" s="634"/>
      <c r="CV25" s="634"/>
      <c r="CW25" s="634"/>
      <c r="CX25" s="634"/>
      <c r="CY25" s="635"/>
      <c r="CZ25" s="624">
        <v>17.600000000000001</v>
      </c>
      <c r="DA25" s="636"/>
      <c r="DB25" s="636"/>
      <c r="DC25" s="637"/>
      <c r="DD25" s="627">
        <v>4888900</v>
      </c>
      <c r="DE25" s="634"/>
      <c r="DF25" s="634"/>
      <c r="DG25" s="634"/>
      <c r="DH25" s="634"/>
      <c r="DI25" s="634"/>
      <c r="DJ25" s="634"/>
      <c r="DK25" s="635"/>
      <c r="DL25" s="627">
        <v>4207625</v>
      </c>
      <c r="DM25" s="634"/>
      <c r="DN25" s="634"/>
      <c r="DO25" s="634"/>
      <c r="DP25" s="634"/>
      <c r="DQ25" s="634"/>
      <c r="DR25" s="634"/>
      <c r="DS25" s="634"/>
      <c r="DT25" s="634"/>
      <c r="DU25" s="634"/>
      <c r="DV25" s="635"/>
      <c r="DW25" s="624">
        <v>26.9</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4856</v>
      </c>
      <c r="S26" s="622"/>
      <c r="T26" s="622"/>
      <c r="U26" s="622"/>
      <c r="V26" s="622"/>
      <c r="W26" s="622"/>
      <c r="X26" s="622"/>
      <c r="Y26" s="623"/>
      <c r="Z26" s="659">
        <v>0</v>
      </c>
      <c r="AA26" s="659"/>
      <c r="AB26" s="659"/>
      <c r="AC26" s="659"/>
      <c r="AD26" s="660">
        <v>4856</v>
      </c>
      <c r="AE26" s="660"/>
      <c r="AF26" s="660"/>
      <c r="AG26" s="660"/>
      <c r="AH26" s="660"/>
      <c r="AI26" s="660"/>
      <c r="AJ26" s="660"/>
      <c r="AK26" s="660"/>
      <c r="AL26" s="624">
        <v>0</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128</v>
      </c>
      <c r="BH26" s="622"/>
      <c r="BI26" s="622"/>
      <c r="BJ26" s="622"/>
      <c r="BK26" s="622"/>
      <c r="BL26" s="622"/>
      <c r="BM26" s="622"/>
      <c r="BN26" s="623"/>
      <c r="BO26" s="659" t="s">
        <v>128</v>
      </c>
      <c r="BP26" s="659"/>
      <c r="BQ26" s="659"/>
      <c r="BR26" s="659"/>
      <c r="BS26" s="660" t="s">
        <v>243</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3166200</v>
      </c>
      <c r="CS26" s="622"/>
      <c r="CT26" s="622"/>
      <c r="CU26" s="622"/>
      <c r="CV26" s="622"/>
      <c r="CW26" s="622"/>
      <c r="CX26" s="622"/>
      <c r="CY26" s="623"/>
      <c r="CZ26" s="624">
        <v>10.9</v>
      </c>
      <c r="DA26" s="636"/>
      <c r="DB26" s="636"/>
      <c r="DC26" s="637"/>
      <c r="DD26" s="627">
        <v>2998129</v>
      </c>
      <c r="DE26" s="622"/>
      <c r="DF26" s="622"/>
      <c r="DG26" s="622"/>
      <c r="DH26" s="622"/>
      <c r="DI26" s="622"/>
      <c r="DJ26" s="622"/>
      <c r="DK26" s="623"/>
      <c r="DL26" s="627" t="s">
        <v>128</v>
      </c>
      <c r="DM26" s="622"/>
      <c r="DN26" s="622"/>
      <c r="DO26" s="622"/>
      <c r="DP26" s="622"/>
      <c r="DQ26" s="622"/>
      <c r="DR26" s="622"/>
      <c r="DS26" s="622"/>
      <c r="DT26" s="622"/>
      <c r="DU26" s="622"/>
      <c r="DV26" s="623"/>
      <c r="DW26" s="624" t="s">
        <v>268</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88989</v>
      </c>
      <c r="S27" s="622"/>
      <c r="T27" s="622"/>
      <c r="U27" s="622"/>
      <c r="V27" s="622"/>
      <c r="W27" s="622"/>
      <c r="X27" s="622"/>
      <c r="Y27" s="623"/>
      <c r="Z27" s="659">
        <v>0.3</v>
      </c>
      <c r="AA27" s="659"/>
      <c r="AB27" s="659"/>
      <c r="AC27" s="659"/>
      <c r="AD27" s="660">
        <v>393</v>
      </c>
      <c r="AE27" s="660"/>
      <c r="AF27" s="660"/>
      <c r="AG27" s="660"/>
      <c r="AH27" s="660"/>
      <c r="AI27" s="660"/>
      <c r="AJ27" s="660"/>
      <c r="AK27" s="660"/>
      <c r="AL27" s="624">
        <v>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4901795</v>
      </c>
      <c r="BH27" s="622"/>
      <c r="BI27" s="622"/>
      <c r="BJ27" s="622"/>
      <c r="BK27" s="622"/>
      <c r="BL27" s="622"/>
      <c r="BM27" s="622"/>
      <c r="BN27" s="623"/>
      <c r="BO27" s="659">
        <v>100</v>
      </c>
      <c r="BP27" s="659"/>
      <c r="BQ27" s="659"/>
      <c r="BR27" s="659"/>
      <c r="BS27" s="660">
        <v>78654</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4612974</v>
      </c>
      <c r="CS27" s="634"/>
      <c r="CT27" s="634"/>
      <c r="CU27" s="634"/>
      <c r="CV27" s="634"/>
      <c r="CW27" s="634"/>
      <c r="CX27" s="634"/>
      <c r="CY27" s="635"/>
      <c r="CZ27" s="624">
        <v>15.9</v>
      </c>
      <c r="DA27" s="636"/>
      <c r="DB27" s="636"/>
      <c r="DC27" s="637"/>
      <c r="DD27" s="627">
        <v>1231105</v>
      </c>
      <c r="DE27" s="634"/>
      <c r="DF27" s="634"/>
      <c r="DG27" s="634"/>
      <c r="DH27" s="634"/>
      <c r="DI27" s="634"/>
      <c r="DJ27" s="634"/>
      <c r="DK27" s="635"/>
      <c r="DL27" s="627">
        <v>1184353</v>
      </c>
      <c r="DM27" s="634"/>
      <c r="DN27" s="634"/>
      <c r="DO27" s="634"/>
      <c r="DP27" s="634"/>
      <c r="DQ27" s="634"/>
      <c r="DR27" s="634"/>
      <c r="DS27" s="634"/>
      <c r="DT27" s="634"/>
      <c r="DU27" s="634"/>
      <c r="DV27" s="635"/>
      <c r="DW27" s="624">
        <v>7.6</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194500</v>
      </c>
      <c r="S28" s="622"/>
      <c r="T28" s="622"/>
      <c r="U28" s="622"/>
      <c r="V28" s="622"/>
      <c r="W28" s="622"/>
      <c r="X28" s="622"/>
      <c r="Y28" s="623"/>
      <c r="Z28" s="659">
        <v>0.7</v>
      </c>
      <c r="AA28" s="659"/>
      <c r="AB28" s="659"/>
      <c r="AC28" s="659"/>
      <c r="AD28" s="660">
        <v>13341</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2387856</v>
      </c>
      <c r="CS28" s="622"/>
      <c r="CT28" s="622"/>
      <c r="CU28" s="622"/>
      <c r="CV28" s="622"/>
      <c r="CW28" s="622"/>
      <c r="CX28" s="622"/>
      <c r="CY28" s="623"/>
      <c r="CZ28" s="624">
        <v>8.1999999999999993</v>
      </c>
      <c r="DA28" s="636"/>
      <c r="DB28" s="636"/>
      <c r="DC28" s="637"/>
      <c r="DD28" s="627">
        <v>2356226</v>
      </c>
      <c r="DE28" s="622"/>
      <c r="DF28" s="622"/>
      <c r="DG28" s="622"/>
      <c r="DH28" s="622"/>
      <c r="DI28" s="622"/>
      <c r="DJ28" s="622"/>
      <c r="DK28" s="623"/>
      <c r="DL28" s="627">
        <v>2356226</v>
      </c>
      <c r="DM28" s="622"/>
      <c r="DN28" s="622"/>
      <c r="DO28" s="622"/>
      <c r="DP28" s="622"/>
      <c r="DQ28" s="622"/>
      <c r="DR28" s="622"/>
      <c r="DS28" s="622"/>
      <c r="DT28" s="622"/>
      <c r="DU28" s="622"/>
      <c r="DV28" s="623"/>
      <c r="DW28" s="624">
        <v>15.1</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66392</v>
      </c>
      <c r="S29" s="622"/>
      <c r="T29" s="622"/>
      <c r="U29" s="622"/>
      <c r="V29" s="622"/>
      <c r="W29" s="622"/>
      <c r="X29" s="622"/>
      <c r="Y29" s="623"/>
      <c r="Z29" s="659">
        <v>0.2</v>
      </c>
      <c r="AA29" s="659"/>
      <c r="AB29" s="659"/>
      <c r="AC29" s="659"/>
      <c r="AD29" s="660" t="s">
        <v>128</v>
      </c>
      <c r="AE29" s="660"/>
      <c r="AF29" s="660"/>
      <c r="AG29" s="660"/>
      <c r="AH29" s="660"/>
      <c r="AI29" s="660"/>
      <c r="AJ29" s="660"/>
      <c r="AK29" s="660"/>
      <c r="AL29" s="624" t="s">
        <v>128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2387846</v>
      </c>
      <c r="CS29" s="634"/>
      <c r="CT29" s="634"/>
      <c r="CU29" s="634"/>
      <c r="CV29" s="634"/>
      <c r="CW29" s="634"/>
      <c r="CX29" s="634"/>
      <c r="CY29" s="635"/>
      <c r="CZ29" s="624">
        <v>8.1999999999999993</v>
      </c>
      <c r="DA29" s="636"/>
      <c r="DB29" s="636"/>
      <c r="DC29" s="637"/>
      <c r="DD29" s="627">
        <v>2356216</v>
      </c>
      <c r="DE29" s="634"/>
      <c r="DF29" s="634"/>
      <c r="DG29" s="634"/>
      <c r="DH29" s="634"/>
      <c r="DI29" s="634"/>
      <c r="DJ29" s="634"/>
      <c r="DK29" s="635"/>
      <c r="DL29" s="627">
        <v>2356216</v>
      </c>
      <c r="DM29" s="634"/>
      <c r="DN29" s="634"/>
      <c r="DO29" s="634"/>
      <c r="DP29" s="634"/>
      <c r="DQ29" s="634"/>
      <c r="DR29" s="634"/>
      <c r="DS29" s="634"/>
      <c r="DT29" s="634"/>
      <c r="DU29" s="634"/>
      <c r="DV29" s="635"/>
      <c r="DW29" s="624">
        <v>15.1</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4717183</v>
      </c>
      <c r="S30" s="622"/>
      <c r="T30" s="622"/>
      <c r="U30" s="622"/>
      <c r="V30" s="622"/>
      <c r="W30" s="622"/>
      <c r="X30" s="622"/>
      <c r="Y30" s="623"/>
      <c r="Z30" s="659">
        <v>15.8</v>
      </c>
      <c r="AA30" s="659"/>
      <c r="AB30" s="659"/>
      <c r="AC30" s="659"/>
      <c r="AD30" s="660" t="s">
        <v>128</v>
      </c>
      <c r="AE30" s="660"/>
      <c r="AF30" s="660"/>
      <c r="AG30" s="660"/>
      <c r="AH30" s="660"/>
      <c r="AI30" s="660"/>
      <c r="AJ30" s="660"/>
      <c r="AK30" s="660"/>
      <c r="AL30" s="624" t="s">
        <v>128</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2292360</v>
      </c>
      <c r="CS30" s="622"/>
      <c r="CT30" s="622"/>
      <c r="CU30" s="622"/>
      <c r="CV30" s="622"/>
      <c r="CW30" s="622"/>
      <c r="CX30" s="622"/>
      <c r="CY30" s="623"/>
      <c r="CZ30" s="624">
        <v>7.9</v>
      </c>
      <c r="DA30" s="636"/>
      <c r="DB30" s="636"/>
      <c r="DC30" s="637"/>
      <c r="DD30" s="627">
        <v>2262542</v>
      </c>
      <c r="DE30" s="622"/>
      <c r="DF30" s="622"/>
      <c r="DG30" s="622"/>
      <c r="DH30" s="622"/>
      <c r="DI30" s="622"/>
      <c r="DJ30" s="622"/>
      <c r="DK30" s="623"/>
      <c r="DL30" s="627">
        <v>2262542</v>
      </c>
      <c r="DM30" s="622"/>
      <c r="DN30" s="622"/>
      <c r="DO30" s="622"/>
      <c r="DP30" s="622"/>
      <c r="DQ30" s="622"/>
      <c r="DR30" s="622"/>
      <c r="DS30" s="622"/>
      <c r="DT30" s="622"/>
      <c r="DU30" s="622"/>
      <c r="DV30" s="623"/>
      <c r="DW30" s="624">
        <v>14.5</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128</v>
      </c>
      <c r="S31" s="622"/>
      <c r="T31" s="622"/>
      <c r="U31" s="622"/>
      <c r="V31" s="622"/>
      <c r="W31" s="622"/>
      <c r="X31" s="622"/>
      <c r="Y31" s="623"/>
      <c r="Z31" s="659" t="s">
        <v>128</v>
      </c>
      <c r="AA31" s="659"/>
      <c r="AB31" s="659"/>
      <c r="AC31" s="659"/>
      <c r="AD31" s="660" t="s">
        <v>137</v>
      </c>
      <c r="AE31" s="660"/>
      <c r="AF31" s="660"/>
      <c r="AG31" s="660"/>
      <c r="AH31" s="660"/>
      <c r="AI31" s="660"/>
      <c r="AJ31" s="660"/>
      <c r="AK31" s="660"/>
      <c r="AL31" s="624" t="s">
        <v>128</v>
      </c>
      <c r="AM31" s="625"/>
      <c r="AN31" s="625"/>
      <c r="AO31" s="661"/>
      <c r="AP31" s="693" t="s">
        <v>313</v>
      </c>
      <c r="AQ31" s="694"/>
      <c r="AR31" s="694"/>
      <c r="AS31" s="694"/>
      <c r="AT31" s="695" t="s">
        <v>314</v>
      </c>
      <c r="AU31" s="218"/>
      <c r="AV31" s="218"/>
      <c r="AW31" s="218"/>
      <c r="AX31" s="679" t="s">
        <v>188</v>
      </c>
      <c r="AY31" s="680"/>
      <c r="AZ31" s="680"/>
      <c r="BA31" s="680"/>
      <c r="BB31" s="680"/>
      <c r="BC31" s="680"/>
      <c r="BD31" s="680"/>
      <c r="BE31" s="680"/>
      <c r="BF31" s="681"/>
      <c r="BG31" s="683">
        <v>99.1</v>
      </c>
      <c r="BH31" s="684"/>
      <c r="BI31" s="684"/>
      <c r="BJ31" s="684"/>
      <c r="BK31" s="684"/>
      <c r="BL31" s="684"/>
      <c r="BM31" s="685">
        <v>96.7</v>
      </c>
      <c r="BN31" s="684"/>
      <c r="BO31" s="684"/>
      <c r="BP31" s="684"/>
      <c r="BQ31" s="686"/>
      <c r="BR31" s="683">
        <v>99.2</v>
      </c>
      <c r="BS31" s="684"/>
      <c r="BT31" s="684"/>
      <c r="BU31" s="684"/>
      <c r="BV31" s="684"/>
      <c r="BW31" s="684"/>
      <c r="BX31" s="685">
        <v>96.3</v>
      </c>
      <c r="BY31" s="684"/>
      <c r="BZ31" s="684"/>
      <c r="CA31" s="684"/>
      <c r="CB31" s="686"/>
      <c r="CD31" s="642"/>
      <c r="CE31" s="643"/>
      <c r="CF31" s="618" t="s">
        <v>315</v>
      </c>
      <c r="CG31" s="619"/>
      <c r="CH31" s="619"/>
      <c r="CI31" s="619"/>
      <c r="CJ31" s="619"/>
      <c r="CK31" s="619"/>
      <c r="CL31" s="619"/>
      <c r="CM31" s="619"/>
      <c r="CN31" s="619"/>
      <c r="CO31" s="619"/>
      <c r="CP31" s="619"/>
      <c r="CQ31" s="620"/>
      <c r="CR31" s="621">
        <v>95486</v>
      </c>
      <c r="CS31" s="634"/>
      <c r="CT31" s="634"/>
      <c r="CU31" s="634"/>
      <c r="CV31" s="634"/>
      <c r="CW31" s="634"/>
      <c r="CX31" s="634"/>
      <c r="CY31" s="635"/>
      <c r="CZ31" s="624">
        <v>0.3</v>
      </c>
      <c r="DA31" s="636"/>
      <c r="DB31" s="636"/>
      <c r="DC31" s="637"/>
      <c r="DD31" s="627">
        <v>93674</v>
      </c>
      <c r="DE31" s="634"/>
      <c r="DF31" s="634"/>
      <c r="DG31" s="634"/>
      <c r="DH31" s="634"/>
      <c r="DI31" s="634"/>
      <c r="DJ31" s="634"/>
      <c r="DK31" s="635"/>
      <c r="DL31" s="627">
        <v>93674</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2162058</v>
      </c>
      <c r="S32" s="622"/>
      <c r="T32" s="622"/>
      <c r="U32" s="622"/>
      <c r="V32" s="622"/>
      <c r="W32" s="622"/>
      <c r="X32" s="622"/>
      <c r="Y32" s="623"/>
      <c r="Z32" s="659">
        <v>7.2</v>
      </c>
      <c r="AA32" s="659"/>
      <c r="AB32" s="659"/>
      <c r="AC32" s="659"/>
      <c r="AD32" s="660" t="s">
        <v>128</v>
      </c>
      <c r="AE32" s="660"/>
      <c r="AF32" s="660"/>
      <c r="AG32" s="660"/>
      <c r="AH32" s="660"/>
      <c r="AI32" s="660"/>
      <c r="AJ32" s="660"/>
      <c r="AK32" s="660"/>
      <c r="AL32" s="624" t="s">
        <v>128</v>
      </c>
      <c r="AM32" s="625"/>
      <c r="AN32" s="625"/>
      <c r="AO32" s="661"/>
      <c r="AP32" s="662"/>
      <c r="AQ32" s="663"/>
      <c r="AR32" s="663"/>
      <c r="AS32" s="663"/>
      <c r="AT32" s="696"/>
      <c r="AU32" s="214" t="s">
        <v>317</v>
      </c>
      <c r="AX32" s="618" t="s">
        <v>318</v>
      </c>
      <c r="AY32" s="619"/>
      <c r="AZ32" s="619"/>
      <c r="BA32" s="619"/>
      <c r="BB32" s="619"/>
      <c r="BC32" s="619"/>
      <c r="BD32" s="619"/>
      <c r="BE32" s="619"/>
      <c r="BF32" s="620"/>
      <c r="BG32" s="687">
        <v>99.3</v>
      </c>
      <c r="BH32" s="634"/>
      <c r="BI32" s="634"/>
      <c r="BJ32" s="634"/>
      <c r="BK32" s="634"/>
      <c r="BL32" s="634"/>
      <c r="BM32" s="625">
        <v>97.8</v>
      </c>
      <c r="BN32" s="634"/>
      <c r="BO32" s="634"/>
      <c r="BP32" s="634"/>
      <c r="BQ32" s="657"/>
      <c r="BR32" s="687">
        <v>99.3</v>
      </c>
      <c r="BS32" s="634"/>
      <c r="BT32" s="634"/>
      <c r="BU32" s="634"/>
      <c r="BV32" s="634"/>
      <c r="BW32" s="634"/>
      <c r="BX32" s="625">
        <v>97.7</v>
      </c>
      <c r="BY32" s="634"/>
      <c r="BZ32" s="634"/>
      <c r="CA32" s="634"/>
      <c r="CB32" s="657"/>
      <c r="CD32" s="644"/>
      <c r="CE32" s="645"/>
      <c r="CF32" s="618" t="s">
        <v>319</v>
      </c>
      <c r="CG32" s="619"/>
      <c r="CH32" s="619"/>
      <c r="CI32" s="619"/>
      <c r="CJ32" s="619"/>
      <c r="CK32" s="619"/>
      <c r="CL32" s="619"/>
      <c r="CM32" s="619"/>
      <c r="CN32" s="619"/>
      <c r="CO32" s="619"/>
      <c r="CP32" s="619"/>
      <c r="CQ32" s="620"/>
      <c r="CR32" s="621">
        <v>10</v>
      </c>
      <c r="CS32" s="622"/>
      <c r="CT32" s="622"/>
      <c r="CU32" s="622"/>
      <c r="CV32" s="622"/>
      <c r="CW32" s="622"/>
      <c r="CX32" s="622"/>
      <c r="CY32" s="623"/>
      <c r="CZ32" s="624">
        <v>0</v>
      </c>
      <c r="DA32" s="636"/>
      <c r="DB32" s="636"/>
      <c r="DC32" s="637"/>
      <c r="DD32" s="627">
        <v>10</v>
      </c>
      <c r="DE32" s="622"/>
      <c r="DF32" s="622"/>
      <c r="DG32" s="622"/>
      <c r="DH32" s="622"/>
      <c r="DI32" s="622"/>
      <c r="DJ32" s="622"/>
      <c r="DK32" s="623"/>
      <c r="DL32" s="627">
        <v>10</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46032</v>
      </c>
      <c r="S33" s="622"/>
      <c r="T33" s="622"/>
      <c r="U33" s="622"/>
      <c r="V33" s="622"/>
      <c r="W33" s="622"/>
      <c r="X33" s="622"/>
      <c r="Y33" s="623"/>
      <c r="Z33" s="659">
        <v>0.2</v>
      </c>
      <c r="AA33" s="659"/>
      <c r="AB33" s="659"/>
      <c r="AC33" s="659"/>
      <c r="AD33" s="660">
        <v>6993</v>
      </c>
      <c r="AE33" s="660"/>
      <c r="AF33" s="660"/>
      <c r="AG33" s="660"/>
      <c r="AH33" s="660"/>
      <c r="AI33" s="660"/>
      <c r="AJ33" s="660"/>
      <c r="AK33" s="660"/>
      <c r="AL33" s="624">
        <v>0</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98.9</v>
      </c>
      <c r="BH33" s="606"/>
      <c r="BI33" s="606"/>
      <c r="BJ33" s="606"/>
      <c r="BK33" s="606"/>
      <c r="BL33" s="606"/>
      <c r="BM33" s="652">
        <v>95.2</v>
      </c>
      <c r="BN33" s="606"/>
      <c r="BO33" s="606"/>
      <c r="BP33" s="606"/>
      <c r="BQ33" s="669"/>
      <c r="BR33" s="682">
        <v>99</v>
      </c>
      <c r="BS33" s="606"/>
      <c r="BT33" s="606"/>
      <c r="BU33" s="606"/>
      <c r="BV33" s="606"/>
      <c r="BW33" s="606"/>
      <c r="BX33" s="652">
        <v>94.4</v>
      </c>
      <c r="BY33" s="606"/>
      <c r="BZ33" s="606"/>
      <c r="CA33" s="606"/>
      <c r="CB33" s="669"/>
      <c r="CD33" s="618" t="s">
        <v>322</v>
      </c>
      <c r="CE33" s="619"/>
      <c r="CF33" s="619"/>
      <c r="CG33" s="619"/>
      <c r="CH33" s="619"/>
      <c r="CI33" s="619"/>
      <c r="CJ33" s="619"/>
      <c r="CK33" s="619"/>
      <c r="CL33" s="619"/>
      <c r="CM33" s="619"/>
      <c r="CN33" s="619"/>
      <c r="CO33" s="619"/>
      <c r="CP33" s="619"/>
      <c r="CQ33" s="620"/>
      <c r="CR33" s="621">
        <v>13390786</v>
      </c>
      <c r="CS33" s="634"/>
      <c r="CT33" s="634"/>
      <c r="CU33" s="634"/>
      <c r="CV33" s="634"/>
      <c r="CW33" s="634"/>
      <c r="CX33" s="634"/>
      <c r="CY33" s="635"/>
      <c r="CZ33" s="624">
        <v>46</v>
      </c>
      <c r="DA33" s="636"/>
      <c r="DB33" s="636"/>
      <c r="DC33" s="637"/>
      <c r="DD33" s="627">
        <v>10683684</v>
      </c>
      <c r="DE33" s="634"/>
      <c r="DF33" s="634"/>
      <c r="DG33" s="634"/>
      <c r="DH33" s="634"/>
      <c r="DI33" s="634"/>
      <c r="DJ33" s="634"/>
      <c r="DK33" s="635"/>
      <c r="DL33" s="627">
        <v>7589876</v>
      </c>
      <c r="DM33" s="634"/>
      <c r="DN33" s="634"/>
      <c r="DO33" s="634"/>
      <c r="DP33" s="634"/>
      <c r="DQ33" s="634"/>
      <c r="DR33" s="634"/>
      <c r="DS33" s="634"/>
      <c r="DT33" s="634"/>
      <c r="DU33" s="634"/>
      <c r="DV33" s="635"/>
      <c r="DW33" s="624">
        <v>48.6</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104795</v>
      </c>
      <c r="S34" s="622"/>
      <c r="T34" s="622"/>
      <c r="U34" s="622"/>
      <c r="V34" s="622"/>
      <c r="W34" s="622"/>
      <c r="X34" s="622"/>
      <c r="Y34" s="623"/>
      <c r="Z34" s="659">
        <v>0.4</v>
      </c>
      <c r="AA34" s="659"/>
      <c r="AB34" s="659"/>
      <c r="AC34" s="659"/>
      <c r="AD34" s="660" t="s">
        <v>128</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4219394</v>
      </c>
      <c r="CS34" s="622"/>
      <c r="CT34" s="622"/>
      <c r="CU34" s="622"/>
      <c r="CV34" s="622"/>
      <c r="CW34" s="622"/>
      <c r="CX34" s="622"/>
      <c r="CY34" s="623"/>
      <c r="CZ34" s="624">
        <v>14.5</v>
      </c>
      <c r="DA34" s="636"/>
      <c r="DB34" s="636"/>
      <c r="DC34" s="637"/>
      <c r="DD34" s="627">
        <v>3430175</v>
      </c>
      <c r="DE34" s="622"/>
      <c r="DF34" s="622"/>
      <c r="DG34" s="622"/>
      <c r="DH34" s="622"/>
      <c r="DI34" s="622"/>
      <c r="DJ34" s="622"/>
      <c r="DK34" s="623"/>
      <c r="DL34" s="627">
        <v>3031338</v>
      </c>
      <c r="DM34" s="622"/>
      <c r="DN34" s="622"/>
      <c r="DO34" s="622"/>
      <c r="DP34" s="622"/>
      <c r="DQ34" s="622"/>
      <c r="DR34" s="622"/>
      <c r="DS34" s="622"/>
      <c r="DT34" s="622"/>
      <c r="DU34" s="622"/>
      <c r="DV34" s="623"/>
      <c r="DW34" s="624">
        <v>19.399999999999999</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1615481</v>
      </c>
      <c r="S35" s="622"/>
      <c r="T35" s="622"/>
      <c r="U35" s="622"/>
      <c r="V35" s="622"/>
      <c r="W35" s="622"/>
      <c r="X35" s="622"/>
      <c r="Y35" s="623"/>
      <c r="Z35" s="659">
        <v>5.4</v>
      </c>
      <c r="AA35" s="659"/>
      <c r="AB35" s="659"/>
      <c r="AC35" s="659"/>
      <c r="AD35" s="660" t="s">
        <v>128</v>
      </c>
      <c r="AE35" s="660"/>
      <c r="AF35" s="660"/>
      <c r="AG35" s="660"/>
      <c r="AH35" s="660"/>
      <c r="AI35" s="660"/>
      <c r="AJ35" s="660"/>
      <c r="AK35" s="660"/>
      <c r="AL35" s="624" t="s">
        <v>128</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899362</v>
      </c>
      <c r="CS35" s="634"/>
      <c r="CT35" s="634"/>
      <c r="CU35" s="634"/>
      <c r="CV35" s="634"/>
      <c r="CW35" s="634"/>
      <c r="CX35" s="634"/>
      <c r="CY35" s="635"/>
      <c r="CZ35" s="624">
        <v>3.1</v>
      </c>
      <c r="DA35" s="636"/>
      <c r="DB35" s="636"/>
      <c r="DC35" s="637"/>
      <c r="DD35" s="627">
        <v>665404</v>
      </c>
      <c r="DE35" s="634"/>
      <c r="DF35" s="634"/>
      <c r="DG35" s="634"/>
      <c r="DH35" s="634"/>
      <c r="DI35" s="634"/>
      <c r="DJ35" s="634"/>
      <c r="DK35" s="635"/>
      <c r="DL35" s="627">
        <v>373999</v>
      </c>
      <c r="DM35" s="634"/>
      <c r="DN35" s="634"/>
      <c r="DO35" s="634"/>
      <c r="DP35" s="634"/>
      <c r="DQ35" s="634"/>
      <c r="DR35" s="634"/>
      <c r="DS35" s="634"/>
      <c r="DT35" s="634"/>
      <c r="DU35" s="634"/>
      <c r="DV35" s="635"/>
      <c r="DW35" s="624">
        <v>2.4</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963751</v>
      </c>
      <c r="S36" s="622"/>
      <c r="T36" s="622"/>
      <c r="U36" s="622"/>
      <c r="V36" s="622"/>
      <c r="W36" s="622"/>
      <c r="X36" s="622"/>
      <c r="Y36" s="623"/>
      <c r="Z36" s="659">
        <v>3.2</v>
      </c>
      <c r="AA36" s="659"/>
      <c r="AB36" s="659"/>
      <c r="AC36" s="659"/>
      <c r="AD36" s="660" t="s">
        <v>128</v>
      </c>
      <c r="AE36" s="660"/>
      <c r="AF36" s="660"/>
      <c r="AG36" s="660"/>
      <c r="AH36" s="660"/>
      <c r="AI36" s="660"/>
      <c r="AJ36" s="660"/>
      <c r="AK36" s="660"/>
      <c r="AL36" s="624" t="s">
        <v>128</v>
      </c>
      <c r="AM36" s="625"/>
      <c r="AN36" s="625"/>
      <c r="AO36" s="661"/>
      <c r="AP36" s="222"/>
      <c r="AQ36" s="670" t="s">
        <v>330</v>
      </c>
      <c r="AR36" s="671"/>
      <c r="AS36" s="671"/>
      <c r="AT36" s="671"/>
      <c r="AU36" s="671"/>
      <c r="AV36" s="671"/>
      <c r="AW36" s="671"/>
      <c r="AX36" s="671"/>
      <c r="AY36" s="672"/>
      <c r="AZ36" s="676">
        <v>3252918</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65479</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4768738</v>
      </c>
      <c r="CS36" s="622"/>
      <c r="CT36" s="622"/>
      <c r="CU36" s="622"/>
      <c r="CV36" s="622"/>
      <c r="CW36" s="622"/>
      <c r="CX36" s="622"/>
      <c r="CY36" s="623"/>
      <c r="CZ36" s="624">
        <v>16.399999999999999</v>
      </c>
      <c r="DA36" s="636"/>
      <c r="DB36" s="636"/>
      <c r="DC36" s="637"/>
      <c r="DD36" s="627">
        <v>3863043</v>
      </c>
      <c r="DE36" s="622"/>
      <c r="DF36" s="622"/>
      <c r="DG36" s="622"/>
      <c r="DH36" s="622"/>
      <c r="DI36" s="622"/>
      <c r="DJ36" s="622"/>
      <c r="DK36" s="623"/>
      <c r="DL36" s="627">
        <v>2518551</v>
      </c>
      <c r="DM36" s="622"/>
      <c r="DN36" s="622"/>
      <c r="DO36" s="622"/>
      <c r="DP36" s="622"/>
      <c r="DQ36" s="622"/>
      <c r="DR36" s="622"/>
      <c r="DS36" s="622"/>
      <c r="DT36" s="622"/>
      <c r="DU36" s="622"/>
      <c r="DV36" s="623"/>
      <c r="DW36" s="624">
        <v>16.100000000000001</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691272</v>
      </c>
      <c r="S37" s="622"/>
      <c r="T37" s="622"/>
      <c r="U37" s="622"/>
      <c r="V37" s="622"/>
      <c r="W37" s="622"/>
      <c r="X37" s="622"/>
      <c r="Y37" s="623"/>
      <c r="Z37" s="659">
        <v>2.2999999999999998</v>
      </c>
      <c r="AA37" s="659"/>
      <c r="AB37" s="659"/>
      <c r="AC37" s="659"/>
      <c r="AD37" s="660">
        <v>13100</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885940</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-107428</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1773408</v>
      </c>
      <c r="CS37" s="634"/>
      <c r="CT37" s="634"/>
      <c r="CU37" s="634"/>
      <c r="CV37" s="634"/>
      <c r="CW37" s="634"/>
      <c r="CX37" s="634"/>
      <c r="CY37" s="635"/>
      <c r="CZ37" s="624">
        <v>6.1</v>
      </c>
      <c r="DA37" s="636"/>
      <c r="DB37" s="636"/>
      <c r="DC37" s="637"/>
      <c r="DD37" s="627">
        <v>1710044</v>
      </c>
      <c r="DE37" s="634"/>
      <c r="DF37" s="634"/>
      <c r="DG37" s="634"/>
      <c r="DH37" s="634"/>
      <c r="DI37" s="634"/>
      <c r="DJ37" s="634"/>
      <c r="DK37" s="635"/>
      <c r="DL37" s="627">
        <v>1550894</v>
      </c>
      <c r="DM37" s="634"/>
      <c r="DN37" s="634"/>
      <c r="DO37" s="634"/>
      <c r="DP37" s="634"/>
      <c r="DQ37" s="634"/>
      <c r="DR37" s="634"/>
      <c r="DS37" s="634"/>
      <c r="DT37" s="634"/>
      <c r="DU37" s="634"/>
      <c r="DV37" s="635"/>
      <c r="DW37" s="624">
        <v>9.9</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2012720</v>
      </c>
      <c r="S38" s="622"/>
      <c r="T38" s="622"/>
      <c r="U38" s="622"/>
      <c r="V38" s="622"/>
      <c r="W38" s="622"/>
      <c r="X38" s="622"/>
      <c r="Y38" s="623"/>
      <c r="Z38" s="659">
        <v>6.7</v>
      </c>
      <c r="AA38" s="659"/>
      <c r="AB38" s="659"/>
      <c r="AC38" s="659"/>
      <c r="AD38" s="660" t="s">
        <v>137</v>
      </c>
      <c r="AE38" s="660"/>
      <c r="AF38" s="660"/>
      <c r="AG38" s="660"/>
      <c r="AH38" s="660"/>
      <c r="AI38" s="660"/>
      <c r="AJ38" s="660"/>
      <c r="AK38" s="660"/>
      <c r="AL38" s="624" t="s">
        <v>128</v>
      </c>
      <c r="AM38" s="625"/>
      <c r="AN38" s="625"/>
      <c r="AO38" s="661"/>
      <c r="AQ38" s="654" t="s">
        <v>338</v>
      </c>
      <c r="AR38" s="655"/>
      <c r="AS38" s="655"/>
      <c r="AT38" s="655"/>
      <c r="AU38" s="655"/>
      <c r="AV38" s="655"/>
      <c r="AW38" s="655"/>
      <c r="AX38" s="655"/>
      <c r="AY38" s="656"/>
      <c r="AZ38" s="621">
        <v>85086</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6494</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2281892</v>
      </c>
      <c r="CS38" s="622"/>
      <c r="CT38" s="622"/>
      <c r="CU38" s="622"/>
      <c r="CV38" s="622"/>
      <c r="CW38" s="622"/>
      <c r="CX38" s="622"/>
      <c r="CY38" s="623"/>
      <c r="CZ38" s="624">
        <v>7.8</v>
      </c>
      <c r="DA38" s="636"/>
      <c r="DB38" s="636"/>
      <c r="DC38" s="637"/>
      <c r="DD38" s="627">
        <v>1867008</v>
      </c>
      <c r="DE38" s="622"/>
      <c r="DF38" s="622"/>
      <c r="DG38" s="622"/>
      <c r="DH38" s="622"/>
      <c r="DI38" s="622"/>
      <c r="DJ38" s="622"/>
      <c r="DK38" s="623"/>
      <c r="DL38" s="627">
        <v>1665988</v>
      </c>
      <c r="DM38" s="622"/>
      <c r="DN38" s="622"/>
      <c r="DO38" s="622"/>
      <c r="DP38" s="622"/>
      <c r="DQ38" s="622"/>
      <c r="DR38" s="622"/>
      <c r="DS38" s="622"/>
      <c r="DT38" s="622"/>
      <c r="DU38" s="622"/>
      <c r="DV38" s="623"/>
      <c r="DW38" s="624">
        <v>10.7</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128</v>
      </c>
      <c r="AA39" s="659"/>
      <c r="AB39" s="659"/>
      <c r="AC39" s="659"/>
      <c r="AD39" s="660" t="s">
        <v>128</v>
      </c>
      <c r="AE39" s="660"/>
      <c r="AF39" s="660"/>
      <c r="AG39" s="660"/>
      <c r="AH39" s="660"/>
      <c r="AI39" s="660"/>
      <c r="AJ39" s="660"/>
      <c r="AK39" s="660"/>
      <c r="AL39" s="624" t="s">
        <v>137</v>
      </c>
      <c r="AM39" s="625"/>
      <c r="AN39" s="625"/>
      <c r="AO39" s="661"/>
      <c r="AQ39" s="654" t="s">
        <v>342</v>
      </c>
      <c r="AR39" s="655"/>
      <c r="AS39" s="655"/>
      <c r="AT39" s="655"/>
      <c r="AU39" s="655"/>
      <c r="AV39" s="655"/>
      <c r="AW39" s="655"/>
      <c r="AX39" s="655"/>
      <c r="AY39" s="656"/>
      <c r="AZ39" s="621">
        <v>462</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10025</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637469</v>
      </c>
      <c r="CS39" s="634"/>
      <c r="CT39" s="634"/>
      <c r="CU39" s="634"/>
      <c r="CV39" s="634"/>
      <c r="CW39" s="634"/>
      <c r="CX39" s="634"/>
      <c r="CY39" s="635"/>
      <c r="CZ39" s="624">
        <v>2.2000000000000002</v>
      </c>
      <c r="DA39" s="636"/>
      <c r="DB39" s="636"/>
      <c r="DC39" s="637"/>
      <c r="DD39" s="627">
        <v>527223</v>
      </c>
      <c r="DE39" s="634"/>
      <c r="DF39" s="634"/>
      <c r="DG39" s="634"/>
      <c r="DH39" s="634"/>
      <c r="DI39" s="634"/>
      <c r="DJ39" s="634"/>
      <c r="DK39" s="635"/>
      <c r="DL39" s="627" t="s">
        <v>128</v>
      </c>
      <c r="DM39" s="634"/>
      <c r="DN39" s="634"/>
      <c r="DO39" s="634"/>
      <c r="DP39" s="634"/>
      <c r="DQ39" s="634"/>
      <c r="DR39" s="634"/>
      <c r="DS39" s="634"/>
      <c r="DT39" s="634"/>
      <c r="DU39" s="634"/>
      <c r="DV39" s="635"/>
      <c r="DW39" s="624" t="s">
        <v>268</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v>183720</v>
      </c>
      <c r="S40" s="622"/>
      <c r="T40" s="622"/>
      <c r="U40" s="622"/>
      <c r="V40" s="622"/>
      <c r="W40" s="622"/>
      <c r="X40" s="622"/>
      <c r="Y40" s="623"/>
      <c r="Z40" s="659">
        <v>0.6</v>
      </c>
      <c r="AA40" s="659"/>
      <c r="AB40" s="659"/>
      <c r="AC40" s="659"/>
      <c r="AD40" s="660" t="s">
        <v>243</v>
      </c>
      <c r="AE40" s="660"/>
      <c r="AF40" s="660"/>
      <c r="AG40" s="660"/>
      <c r="AH40" s="660"/>
      <c r="AI40" s="660"/>
      <c r="AJ40" s="660"/>
      <c r="AK40" s="660"/>
      <c r="AL40" s="624" t="s">
        <v>128</v>
      </c>
      <c r="AM40" s="625"/>
      <c r="AN40" s="625"/>
      <c r="AO40" s="661"/>
      <c r="AQ40" s="654" t="s">
        <v>346</v>
      </c>
      <c r="AR40" s="655"/>
      <c r="AS40" s="655"/>
      <c r="AT40" s="655"/>
      <c r="AU40" s="655"/>
      <c r="AV40" s="655"/>
      <c r="AW40" s="655"/>
      <c r="AX40" s="655"/>
      <c r="AY40" s="656"/>
      <c r="AZ40" s="621" t="s">
        <v>243</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76</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583931</v>
      </c>
      <c r="CS40" s="622"/>
      <c r="CT40" s="622"/>
      <c r="CU40" s="622"/>
      <c r="CV40" s="622"/>
      <c r="CW40" s="622"/>
      <c r="CX40" s="622"/>
      <c r="CY40" s="623"/>
      <c r="CZ40" s="624">
        <v>2</v>
      </c>
      <c r="DA40" s="636"/>
      <c r="DB40" s="636"/>
      <c r="DC40" s="637"/>
      <c r="DD40" s="627">
        <v>330831</v>
      </c>
      <c r="DE40" s="622"/>
      <c r="DF40" s="622"/>
      <c r="DG40" s="622"/>
      <c r="DH40" s="622"/>
      <c r="DI40" s="622"/>
      <c r="DJ40" s="622"/>
      <c r="DK40" s="623"/>
      <c r="DL40" s="627" t="s">
        <v>128</v>
      </c>
      <c r="DM40" s="622"/>
      <c r="DN40" s="622"/>
      <c r="DO40" s="622"/>
      <c r="DP40" s="622"/>
      <c r="DQ40" s="622"/>
      <c r="DR40" s="622"/>
      <c r="DS40" s="622"/>
      <c r="DT40" s="622"/>
      <c r="DU40" s="622"/>
      <c r="DV40" s="623"/>
      <c r="DW40" s="624" t="s">
        <v>137</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29888252</v>
      </c>
      <c r="S41" s="646"/>
      <c r="T41" s="646"/>
      <c r="U41" s="646"/>
      <c r="V41" s="646"/>
      <c r="W41" s="646"/>
      <c r="X41" s="646"/>
      <c r="Y41" s="649"/>
      <c r="Z41" s="650">
        <v>100</v>
      </c>
      <c r="AA41" s="650"/>
      <c r="AB41" s="650"/>
      <c r="AC41" s="650"/>
      <c r="AD41" s="651">
        <v>15442319</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545545</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128</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243</v>
      </c>
      <c r="DA41" s="636"/>
      <c r="DB41" s="636"/>
      <c r="DC41" s="637"/>
      <c r="DD41" s="627" t="s">
        <v>268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1735885</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370</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3566369</v>
      </c>
      <c r="CS42" s="634"/>
      <c r="CT42" s="634"/>
      <c r="CU42" s="634"/>
      <c r="CV42" s="634"/>
      <c r="CW42" s="634"/>
      <c r="CX42" s="634"/>
      <c r="CY42" s="635"/>
      <c r="CZ42" s="624">
        <v>12.3</v>
      </c>
      <c r="DA42" s="636"/>
      <c r="DB42" s="636"/>
      <c r="DC42" s="637"/>
      <c r="DD42" s="627">
        <v>922801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22952</v>
      </c>
      <c r="CS43" s="634"/>
      <c r="CT43" s="634"/>
      <c r="CU43" s="634"/>
      <c r="CV43" s="634"/>
      <c r="CW43" s="634"/>
      <c r="CX43" s="634"/>
      <c r="CY43" s="635"/>
      <c r="CZ43" s="624">
        <v>0.1</v>
      </c>
      <c r="DA43" s="636"/>
      <c r="DB43" s="636"/>
      <c r="DC43" s="637"/>
      <c r="DD43" s="627">
        <v>22952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2959242</v>
      </c>
      <c r="CS44" s="622"/>
      <c r="CT44" s="622"/>
      <c r="CU44" s="622"/>
      <c r="CV44" s="622"/>
      <c r="CW44" s="622"/>
      <c r="CX44" s="622"/>
      <c r="CY44" s="623"/>
      <c r="CZ44" s="624">
        <v>10.199999999999999</v>
      </c>
      <c r="DA44" s="625"/>
      <c r="DB44" s="625"/>
      <c r="DC44" s="626"/>
      <c r="DD44" s="627">
        <v>770138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1197165</v>
      </c>
      <c r="CS45" s="634"/>
      <c r="CT45" s="634"/>
      <c r="CU45" s="634"/>
      <c r="CV45" s="634"/>
      <c r="CW45" s="634"/>
      <c r="CX45" s="634"/>
      <c r="CY45" s="635"/>
      <c r="CZ45" s="624">
        <v>4.0999999999999996</v>
      </c>
      <c r="DA45" s="636"/>
      <c r="DB45" s="636"/>
      <c r="DC45" s="637"/>
      <c r="DD45" s="627">
        <v>81601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1742694</v>
      </c>
      <c r="CS46" s="622"/>
      <c r="CT46" s="622"/>
      <c r="CU46" s="622"/>
      <c r="CV46" s="622"/>
      <c r="CW46" s="622"/>
      <c r="CX46" s="622"/>
      <c r="CY46" s="623"/>
      <c r="CZ46" s="624">
        <v>6</v>
      </c>
      <c r="DA46" s="625"/>
      <c r="DB46" s="625"/>
      <c r="DC46" s="626"/>
      <c r="DD46" s="627">
        <v>687854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607127</v>
      </c>
      <c r="CS47" s="634"/>
      <c r="CT47" s="634"/>
      <c r="CU47" s="634"/>
      <c r="CV47" s="634"/>
      <c r="CW47" s="634"/>
      <c r="CX47" s="634"/>
      <c r="CY47" s="635"/>
      <c r="CZ47" s="624">
        <v>2.1</v>
      </c>
      <c r="DA47" s="636"/>
      <c r="DB47" s="636"/>
      <c r="DC47" s="637"/>
      <c r="DD47" s="627">
        <v>152663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268</v>
      </c>
      <c r="CS48" s="622"/>
      <c r="CT48" s="622"/>
      <c r="CU48" s="622"/>
      <c r="CV48" s="622"/>
      <c r="CW48" s="622"/>
      <c r="CX48" s="622"/>
      <c r="CY48" s="623"/>
      <c r="CZ48" s="624" t="s">
        <v>268</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29091749</v>
      </c>
      <c r="CS49" s="606"/>
      <c r="CT49" s="606"/>
      <c r="CU49" s="606"/>
      <c r="CV49" s="606"/>
      <c r="CW49" s="606"/>
      <c r="CX49" s="606"/>
      <c r="CY49" s="607"/>
      <c r="CZ49" s="608">
        <v>100</v>
      </c>
      <c r="DA49" s="609"/>
      <c r="DB49" s="609"/>
      <c r="DC49" s="610"/>
      <c r="DD49" s="611">
        <v>20082716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cG49MJZqYepKlZY2SDncdBIruimFlbbF81on1XijZnhWOa0p1MbVhbRkVT0+EQOlO+K+CBe2fco8AaRenOybw==" saltValue="pxbESX13vI50Wd5KdYr6y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29903</v>
      </c>
      <c r="R7" s="1103"/>
      <c r="S7" s="1103"/>
      <c r="T7" s="1103"/>
      <c r="U7" s="1103"/>
      <c r="V7" s="1103">
        <v>29106</v>
      </c>
      <c r="W7" s="1103"/>
      <c r="X7" s="1103"/>
      <c r="Y7" s="1103"/>
      <c r="Z7" s="1103"/>
      <c r="AA7" s="1103">
        <v>796</v>
      </c>
      <c r="AB7" s="1103"/>
      <c r="AC7" s="1103"/>
      <c r="AD7" s="1103"/>
      <c r="AE7" s="1104"/>
      <c r="AF7" s="1105">
        <v>700</v>
      </c>
      <c r="AG7" s="1106"/>
      <c r="AH7" s="1106"/>
      <c r="AI7" s="1106"/>
      <c r="AJ7" s="1107"/>
      <c r="AK7" s="1108">
        <v>1602</v>
      </c>
      <c r="AL7" s="1109"/>
      <c r="AM7" s="1109"/>
      <c r="AN7" s="1109"/>
      <c r="AO7" s="1109"/>
      <c r="AP7" s="1109">
        <v>26384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6" t="s">
        <v>583</v>
      </c>
      <c r="BT7" s="1097"/>
      <c r="BU7" s="1097"/>
      <c r="BV7" s="1097"/>
      <c r="BW7" s="1097"/>
      <c r="BX7" s="1097"/>
      <c r="BY7" s="1097"/>
      <c r="BZ7" s="1097"/>
      <c r="CA7" s="1097"/>
      <c r="CB7" s="1097"/>
      <c r="CC7" s="1097"/>
      <c r="CD7" s="1097"/>
      <c r="CE7" s="1097"/>
      <c r="CF7" s="1097"/>
      <c r="CG7" s="1112"/>
      <c r="CH7" s="1099">
        <v>1</v>
      </c>
      <c r="CI7" s="1100"/>
      <c r="CJ7" s="1100"/>
      <c r="CK7" s="1100"/>
      <c r="CL7" s="1101"/>
      <c r="CM7" s="1099">
        <v>43</v>
      </c>
      <c r="CN7" s="1100"/>
      <c r="CO7" s="1100"/>
      <c r="CP7" s="1100"/>
      <c r="CQ7" s="1101"/>
      <c r="CR7" s="1099">
        <v>17</v>
      </c>
      <c r="CS7" s="1100"/>
      <c r="CT7" s="1100"/>
      <c r="CU7" s="1100"/>
      <c r="CV7" s="1101"/>
      <c r="CW7" s="1099">
        <v>25</v>
      </c>
      <c r="CX7" s="1100"/>
      <c r="CY7" s="1100"/>
      <c r="CZ7" s="1100"/>
      <c r="DA7" s="1101"/>
      <c r="DB7" s="989" t="s">
        <v>586</v>
      </c>
      <c r="DC7" s="990"/>
      <c r="DD7" s="990"/>
      <c r="DE7" s="990"/>
      <c r="DF7" s="991"/>
      <c r="DG7" s="989" t="s">
        <v>586</v>
      </c>
      <c r="DH7" s="990"/>
      <c r="DI7" s="990"/>
      <c r="DJ7" s="990"/>
      <c r="DK7" s="991"/>
      <c r="DL7" s="989" t="s">
        <v>586</v>
      </c>
      <c r="DM7" s="990"/>
      <c r="DN7" s="990"/>
      <c r="DO7" s="990"/>
      <c r="DP7" s="991"/>
      <c r="DQ7" s="989" t="s">
        <v>586</v>
      </c>
      <c r="DR7" s="990"/>
      <c r="DS7" s="990"/>
      <c r="DT7" s="990"/>
      <c r="DU7" s="991"/>
      <c r="DV7" s="1096"/>
      <c r="DW7" s="1097"/>
      <c r="DX7" s="1097"/>
      <c r="DY7" s="1097"/>
      <c r="DZ7" s="1098"/>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3</v>
      </c>
      <c r="R8" s="1039"/>
      <c r="S8" s="1039"/>
      <c r="T8" s="1039"/>
      <c r="U8" s="1039"/>
      <c r="V8" s="1039">
        <v>3</v>
      </c>
      <c r="W8" s="1039"/>
      <c r="X8" s="1039"/>
      <c r="Y8" s="1039"/>
      <c r="Z8" s="1039"/>
      <c r="AA8" s="1039">
        <v>0</v>
      </c>
      <c r="AB8" s="1039"/>
      <c r="AC8" s="1039"/>
      <c r="AD8" s="1039"/>
      <c r="AE8" s="1040"/>
      <c r="AF8" s="1035">
        <v>0</v>
      </c>
      <c r="AG8" s="1036"/>
      <c r="AH8" s="1036"/>
      <c r="AI8" s="1036"/>
      <c r="AJ8" s="1037"/>
      <c r="AK8" s="1080" t="s">
        <v>600</v>
      </c>
      <c r="AL8" s="1081"/>
      <c r="AM8" s="1081"/>
      <c r="AN8" s="1081"/>
      <c r="AO8" s="1081"/>
      <c r="AP8" s="1081" t="s">
        <v>582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584</v>
      </c>
      <c r="BT8" s="993"/>
      <c r="BU8" s="993"/>
      <c r="BV8" s="993"/>
      <c r="BW8" s="993"/>
      <c r="BX8" s="993"/>
      <c r="BY8" s="993"/>
      <c r="BZ8" s="993"/>
      <c r="CA8" s="993"/>
      <c r="CB8" s="993"/>
      <c r="CC8" s="993"/>
      <c r="CD8" s="993"/>
      <c r="CE8" s="993"/>
      <c r="CF8" s="993"/>
      <c r="CG8" s="1014"/>
      <c r="CH8" s="989">
        <v>14</v>
      </c>
      <c r="CI8" s="990"/>
      <c r="CJ8" s="990"/>
      <c r="CK8" s="990"/>
      <c r="CL8" s="991"/>
      <c r="CM8" s="989">
        <v>198</v>
      </c>
      <c r="CN8" s="990"/>
      <c r="CO8" s="990"/>
      <c r="CP8" s="990"/>
      <c r="CQ8" s="991"/>
      <c r="CR8" s="989">
        <v>127</v>
      </c>
      <c r="CS8" s="990"/>
      <c r="CT8" s="990"/>
      <c r="CU8" s="990"/>
      <c r="CV8" s="991"/>
      <c r="CW8" s="989" t="s">
        <v>586</v>
      </c>
      <c r="CX8" s="990"/>
      <c r="CY8" s="990"/>
      <c r="CZ8" s="990"/>
      <c r="DA8" s="991"/>
      <c r="DB8" s="989" t="s">
        <v>586</v>
      </c>
      <c r="DC8" s="990"/>
      <c r="DD8" s="990"/>
      <c r="DE8" s="990"/>
      <c r="DF8" s="991"/>
      <c r="DG8" s="989" t="s">
        <v>586</v>
      </c>
      <c r="DH8" s="990"/>
      <c r="DI8" s="990"/>
      <c r="DJ8" s="990"/>
      <c r="DK8" s="991"/>
      <c r="DL8" s="989" t="s">
        <v>586</v>
      </c>
      <c r="DM8" s="990"/>
      <c r="DN8" s="990"/>
      <c r="DO8" s="990"/>
      <c r="DP8" s="991"/>
      <c r="DQ8" s="989" t="s">
        <v>586</v>
      </c>
      <c r="DR8" s="990"/>
      <c r="DS8" s="990"/>
      <c r="DT8" s="990"/>
      <c r="DU8" s="991"/>
      <c r="DV8" s="992"/>
      <c r="DW8" s="993"/>
      <c r="DX8" s="993"/>
      <c r="DY8" s="993"/>
      <c r="DZ8" s="994"/>
      <c r="EA8" s="234"/>
    </row>
    <row r="9" spans="1:131" s="235" customFormat="1" ht="26.25" customHeight="1" x14ac:dyDescent="0.15">
      <c r="A9" s="238">
        <v>3</v>
      </c>
      <c r="B9" s="1030" t="s">
        <v>391</v>
      </c>
      <c r="C9" s="1031"/>
      <c r="D9" s="1031"/>
      <c r="E9" s="1031"/>
      <c r="F9" s="1031"/>
      <c r="G9" s="1031"/>
      <c r="H9" s="1031"/>
      <c r="I9" s="1031"/>
      <c r="J9" s="1031"/>
      <c r="K9" s="1031"/>
      <c r="L9" s="1031"/>
      <c r="M9" s="1031"/>
      <c r="N9" s="1031"/>
      <c r="O9" s="1031"/>
      <c r="P9" s="1032"/>
      <c r="Q9" s="1038">
        <v>7</v>
      </c>
      <c r="R9" s="1039"/>
      <c r="S9" s="1039"/>
      <c r="T9" s="1039"/>
      <c r="U9" s="1039"/>
      <c r="V9" s="1039">
        <v>7</v>
      </c>
      <c r="W9" s="1039"/>
      <c r="X9" s="1039"/>
      <c r="Y9" s="1039"/>
      <c r="Z9" s="1039"/>
      <c r="AA9" s="1039" t="s">
        <v>600</v>
      </c>
      <c r="AB9" s="1039"/>
      <c r="AC9" s="1039"/>
      <c r="AD9" s="1039"/>
      <c r="AE9" s="1040"/>
      <c r="AF9" s="1035" t="s">
        <v>128</v>
      </c>
      <c r="AG9" s="1036"/>
      <c r="AH9" s="1036"/>
      <c r="AI9" s="1036"/>
      <c r="AJ9" s="1037"/>
      <c r="AK9" s="1080">
        <v>7</v>
      </c>
      <c r="AL9" s="1081"/>
      <c r="AM9" s="1081"/>
      <c r="AN9" s="1081"/>
      <c r="AO9" s="1081"/>
      <c r="AP9" s="1081" t="s">
        <v>582</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585</v>
      </c>
      <c r="BT9" s="993"/>
      <c r="BU9" s="993"/>
      <c r="BV9" s="993"/>
      <c r="BW9" s="993"/>
      <c r="BX9" s="993"/>
      <c r="BY9" s="993"/>
      <c r="BZ9" s="993"/>
      <c r="CA9" s="993"/>
      <c r="CB9" s="993"/>
      <c r="CC9" s="993"/>
      <c r="CD9" s="993"/>
      <c r="CE9" s="993"/>
      <c r="CF9" s="993"/>
      <c r="CG9" s="1014"/>
      <c r="CH9" s="989">
        <v>0</v>
      </c>
      <c r="CI9" s="990"/>
      <c r="CJ9" s="990"/>
      <c r="CK9" s="990"/>
      <c r="CL9" s="991"/>
      <c r="CM9" s="989">
        <v>20</v>
      </c>
      <c r="CN9" s="990"/>
      <c r="CO9" s="990"/>
      <c r="CP9" s="990"/>
      <c r="CQ9" s="991"/>
      <c r="CR9" s="989">
        <v>7</v>
      </c>
      <c r="CS9" s="990"/>
      <c r="CT9" s="990"/>
      <c r="CU9" s="990"/>
      <c r="CV9" s="991"/>
      <c r="CW9" s="989" t="s">
        <v>586</v>
      </c>
      <c r="CX9" s="990"/>
      <c r="CY9" s="990"/>
      <c r="CZ9" s="990"/>
      <c r="DA9" s="991"/>
      <c r="DB9" s="989" t="s">
        <v>586</v>
      </c>
      <c r="DC9" s="990"/>
      <c r="DD9" s="990"/>
      <c r="DE9" s="990"/>
      <c r="DF9" s="991"/>
      <c r="DG9" s="989" t="s">
        <v>586</v>
      </c>
      <c r="DH9" s="990"/>
      <c r="DI9" s="990"/>
      <c r="DJ9" s="990"/>
      <c r="DK9" s="991"/>
      <c r="DL9" s="989" t="s">
        <v>586</v>
      </c>
      <c r="DM9" s="990"/>
      <c r="DN9" s="990"/>
      <c r="DO9" s="990"/>
      <c r="DP9" s="991"/>
      <c r="DQ9" s="989" t="s">
        <v>586</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700</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128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5309</v>
      </c>
      <c r="R28" s="1051"/>
      <c r="S28" s="1051"/>
      <c r="T28" s="1051"/>
      <c r="U28" s="1051"/>
      <c r="V28" s="1051">
        <v>5243</v>
      </c>
      <c r="W28" s="1051"/>
      <c r="X28" s="1051"/>
      <c r="Y28" s="1051"/>
      <c r="Z28" s="1051"/>
      <c r="AA28" s="1051">
        <v>65</v>
      </c>
      <c r="AB28" s="1051"/>
      <c r="AC28" s="1051"/>
      <c r="AD28" s="1051"/>
      <c r="AE28" s="1052"/>
      <c r="AF28" s="1053">
        <v>65</v>
      </c>
      <c r="AG28" s="1051"/>
      <c r="AH28" s="1051"/>
      <c r="AI28" s="1051"/>
      <c r="AJ28" s="1054"/>
      <c r="AK28" s="1042">
        <v>681</v>
      </c>
      <c r="AL28" s="1043"/>
      <c r="AM28" s="1043"/>
      <c r="AN28" s="1043"/>
      <c r="AO28" s="1043"/>
      <c r="AP28" s="1043" t="s">
        <v>582</v>
      </c>
      <c r="AQ28" s="1043"/>
      <c r="AR28" s="1043"/>
      <c r="AS28" s="1043"/>
      <c r="AT28" s="1043"/>
      <c r="AU28" s="1043" t="s">
        <v>582</v>
      </c>
      <c r="AV28" s="1043"/>
      <c r="AW28" s="1043"/>
      <c r="AX28" s="1043"/>
      <c r="AY28" s="1043"/>
      <c r="AZ28" s="1044" t="s">
        <v>582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5931</v>
      </c>
      <c r="R29" s="1039"/>
      <c r="S29" s="1039"/>
      <c r="T29" s="1039"/>
      <c r="U29" s="1039"/>
      <c r="V29" s="1039">
        <v>5809</v>
      </c>
      <c r="W29" s="1039"/>
      <c r="X29" s="1039"/>
      <c r="Y29" s="1039"/>
      <c r="Z29" s="1039"/>
      <c r="AA29" s="1039">
        <v>122</v>
      </c>
      <c r="AB29" s="1039"/>
      <c r="AC29" s="1039"/>
      <c r="AD29" s="1039"/>
      <c r="AE29" s="1040"/>
      <c r="AF29" s="1035">
        <v>122</v>
      </c>
      <c r="AG29" s="1036"/>
      <c r="AH29" s="1036"/>
      <c r="AI29" s="1036"/>
      <c r="AJ29" s="1037"/>
      <c r="AK29" s="980">
        <v>965</v>
      </c>
      <c r="AL29" s="971"/>
      <c r="AM29" s="971"/>
      <c r="AN29" s="971"/>
      <c r="AO29" s="971"/>
      <c r="AP29" s="971" t="s">
        <v>582</v>
      </c>
      <c r="AQ29" s="971"/>
      <c r="AR29" s="971"/>
      <c r="AS29" s="971"/>
      <c r="AT29" s="971"/>
      <c r="AU29" s="971" t="s">
        <v>582</v>
      </c>
      <c r="AV29" s="971"/>
      <c r="AW29" s="971"/>
      <c r="AX29" s="971"/>
      <c r="AY29" s="971"/>
      <c r="AZ29" s="1041" t="s">
        <v>582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585</v>
      </c>
      <c r="R30" s="1039"/>
      <c r="S30" s="1039"/>
      <c r="T30" s="1039"/>
      <c r="U30" s="1039"/>
      <c r="V30" s="1039">
        <v>584</v>
      </c>
      <c r="W30" s="1039"/>
      <c r="X30" s="1039"/>
      <c r="Y30" s="1039"/>
      <c r="Z30" s="1039"/>
      <c r="AA30" s="1039">
        <v>1</v>
      </c>
      <c r="AB30" s="1039"/>
      <c r="AC30" s="1039"/>
      <c r="AD30" s="1039"/>
      <c r="AE30" s="1040"/>
      <c r="AF30" s="1035">
        <v>1</v>
      </c>
      <c r="AG30" s="1036"/>
      <c r="AH30" s="1036"/>
      <c r="AI30" s="1036"/>
      <c r="AJ30" s="1037"/>
      <c r="AK30" s="980">
        <v>177</v>
      </c>
      <c r="AL30" s="971"/>
      <c r="AM30" s="971"/>
      <c r="AN30" s="971"/>
      <c r="AO30" s="971"/>
      <c r="AP30" s="971" t="s">
        <v>582</v>
      </c>
      <c r="AQ30" s="971"/>
      <c r="AR30" s="971"/>
      <c r="AS30" s="971"/>
      <c r="AT30" s="971"/>
      <c r="AU30" s="971" t="s">
        <v>582</v>
      </c>
      <c r="AV30" s="971"/>
      <c r="AW30" s="971"/>
      <c r="AX30" s="971"/>
      <c r="AY30" s="971"/>
      <c r="AZ30" s="1041" t="s">
        <v>582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1154</v>
      </c>
      <c r="R31" s="1039"/>
      <c r="S31" s="1039"/>
      <c r="T31" s="1039"/>
      <c r="U31" s="1039"/>
      <c r="V31" s="1039">
        <v>1093</v>
      </c>
      <c r="W31" s="1039"/>
      <c r="X31" s="1039"/>
      <c r="Y31" s="1039"/>
      <c r="Z31" s="1039"/>
      <c r="AA31" s="1039">
        <v>61</v>
      </c>
      <c r="AB31" s="1039"/>
      <c r="AC31" s="1039"/>
      <c r="AD31" s="1039"/>
      <c r="AE31" s="1040"/>
      <c r="AF31" s="1035">
        <v>1327</v>
      </c>
      <c r="AG31" s="1036"/>
      <c r="AH31" s="1036"/>
      <c r="AI31" s="1036"/>
      <c r="AJ31" s="1037"/>
      <c r="AK31" s="980">
        <v>85</v>
      </c>
      <c r="AL31" s="971"/>
      <c r="AM31" s="971"/>
      <c r="AN31" s="971"/>
      <c r="AO31" s="971"/>
      <c r="AP31" s="971">
        <v>1878</v>
      </c>
      <c r="AQ31" s="971"/>
      <c r="AR31" s="971"/>
      <c r="AS31" s="971"/>
      <c r="AT31" s="971"/>
      <c r="AU31" s="971">
        <v>488</v>
      </c>
      <c r="AV31" s="971"/>
      <c r="AW31" s="971"/>
      <c r="AX31" s="971"/>
      <c r="AY31" s="971"/>
      <c r="AZ31" s="1041" t="s">
        <v>582</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1228</v>
      </c>
      <c r="R32" s="1039"/>
      <c r="S32" s="1039"/>
      <c r="T32" s="1039"/>
      <c r="U32" s="1039"/>
      <c r="V32" s="1039">
        <v>1203</v>
      </c>
      <c r="W32" s="1039"/>
      <c r="X32" s="1039"/>
      <c r="Y32" s="1039"/>
      <c r="Z32" s="1039"/>
      <c r="AA32" s="1039">
        <v>24</v>
      </c>
      <c r="AB32" s="1039"/>
      <c r="AC32" s="1039"/>
      <c r="AD32" s="1039"/>
      <c r="AE32" s="1040"/>
      <c r="AF32" s="1035">
        <v>139</v>
      </c>
      <c r="AG32" s="1036"/>
      <c r="AH32" s="1036"/>
      <c r="AI32" s="1036"/>
      <c r="AJ32" s="1037"/>
      <c r="AK32" s="980">
        <v>886</v>
      </c>
      <c r="AL32" s="971"/>
      <c r="AM32" s="971"/>
      <c r="AN32" s="971"/>
      <c r="AO32" s="971"/>
      <c r="AP32" s="971">
        <v>7082</v>
      </c>
      <c r="AQ32" s="971"/>
      <c r="AR32" s="971"/>
      <c r="AS32" s="971"/>
      <c r="AT32" s="971"/>
      <c r="AU32" s="971">
        <v>4724</v>
      </c>
      <c r="AV32" s="971"/>
      <c r="AW32" s="971"/>
      <c r="AX32" s="971"/>
      <c r="AY32" s="971"/>
      <c r="AZ32" s="1041" t="s">
        <v>582</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300</v>
      </c>
      <c r="R33" s="1039"/>
      <c r="S33" s="1039"/>
      <c r="T33" s="1039"/>
      <c r="U33" s="1039"/>
      <c r="V33" s="1039">
        <v>151</v>
      </c>
      <c r="W33" s="1039"/>
      <c r="X33" s="1039"/>
      <c r="Y33" s="1039"/>
      <c r="Z33" s="1039"/>
      <c r="AA33" s="1039">
        <v>149</v>
      </c>
      <c r="AB33" s="1039"/>
      <c r="AC33" s="1039"/>
      <c r="AD33" s="1039"/>
      <c r="AE33" s="1040"/>
      <c r="AF33" s="1035">
        <v>200</v>
      </c>
      <c r="AG33" s="1036"/>
      <c r="AH33" s="1036"/>
      <c r="AI33" s="1036"/>
      <c r="AJ33" s="1037"/>
      <c r="AK33" s="980">
        <v>0</v>
      </c>
      <c r="AL33" s="971"/>
      <c r="AM33" s="971"/>
      <c r="AN33" s="971"/>
      <c r="AO33" s="971"/>
      <c r="AP33" s="971">
        <v>265</v>
      </c>
      <c r="AQ33" s="971"/>
      <c r="AR33" s="971"/>
      <c r="AS33" s="971"/>
      <c r="AT33" s="971"/>
      <c r="AU33" s="971" t="s">
        <v>600</v>
      </c>
      <c r="AV33" s="971"/>
      <c r="AW33" s="971"/>
      <c r="AX33" s="971"/>
      <c r="AY33" s="971"/>
      <c r="AZ33" s="1041" t="s">
        <v>582</v>
      </c>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1855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420</v>
      </c>
      <c r="AB66" s="1002"/>
      <c r="AC66" s="1002"/>
      <c r="AD66" s="1002"/>
      <c r="AE66" s="1003"/>
      <c r="AF66" s="1007" t="s">
        <v>400</v>
      </c>
      <c r="AG66" s="1008"/>
      <c r="AH66" s="1008"/>
      <c r="AI66" s="1008"/>
      <c r="AJ66" s="1009"/>
      <c r="AK66" s="1001" t="s">
        <v>401</v>
      </c>
      <c r="AL66" s="996"/>
      <c r="AM66" s="996"/>
      <c r="AN66" s="996"/>
      <c r="AO66" s="997"/>
      <c r="AP66" s="1001" t="s">
        <v>402</v>
      </c>
      <c r="AQ66" s="1002"/>
      <c r="AR66" s="1002"/>
      <c r="AS66" s="1002"/>
      <c r="AT66" s="1003"/>
      <c r="AU66" s="1001" t="s">
        <v>421</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587</v>
      </c>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588</v>
      </c>
      <c r="C69" s="975"/>
      <c r="D69" s="975"/>
      <c r="E69" s="975"/>
      <c r="F69" s="975"/>
      <c r="G69" s="975"/>
      <c r="H69" s="975"/>
      <c r="I69" s="975"/>
      <c r="J69" s="975"/>
      <c r="K69" s="975"/>
      <c r="L69" s="975"/>
      <c r="M69" s="975"/>
      <c r="N69" s="975"/>
      <c r="O69" s="975"/>
      <c r="P69" s="976"/>
      <c r="Q69" s="978">
        <v>2398</v>
      </c>
      <c r="R69" s="979"/>
      <c r="S69" s="979"/>
      <c r="T69" s="979"/>
      <c r="U69" s="980"/>
      <c r="V69" s="981">
        <v>2353</v>
      </c>
      <c r="W69" s="979"/>
      <c r="X69" s="979"/>
      <c r="Y69" s="979"/>
      <c r="Z69" s="980"/>
      <c r="AA69" s="981">
        <v>45</v>
      </c>
      <c r="AB69" s="979"/>
      <c r="AC69" s="979"/>
      <c r="AD69" s="979"/>
      <c r="AE69" s="980"/>
      <c r="AF69" s="981">
        <v>42</v>
      </c>
      <c r="AG69" s="979"/>
      <c r="AH69" s="979"/>
      <c r="AI69" s="979"/>
      <c r="AJ69" s="980"/>
      <c r="AK69" s="981">
        <v>7</v>
      </c>
      <c r="AL69" s="979"/>
      <c r="AM69" s="979"/>
      <c r="AN69" s="979"/>
      <c r="AO69" s="980"/>
      <c r="AP69" s="981">
        <v>3382</v>
      </c>
      <c r="AQ69" s="979"/>
      <c r="AR69" s="979"/>
      <c r="AS69" s="979"/>
      <c r="AT69" s="980"/>
      <c r="AU69" s="971">
        <v>2983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8">
        <v>101</v>
      </c>
      <c r="R70" s="979"/>
      <c r="S70" s="979"/>
      <c r="T70" s="979"/>
      <c r="U70" s="980"/>
      <c r="V70" s="981">
        <v>95</v>
      </c>
      <c r="W70" s="979"/>
      <c r="X70" s="979"/>
      <c r="Y70" s="979"/>
      <c r="Z70" s="980"/>
      <c r="AA70" s="981">
        <v>6</v>
      </c>
      <c r="AB70" s="979"/>
      <c r="AC70" s="979"/>
      <c r="AD70" s="979"/>
      <c r="AE70" s="980"/>
      <c r="AF70" s="981">
        <v>6</v>
      </c>
      <c r="AG70" s="979"/>
      <c r="AH70" s="979"/>
      <c r="AI70" s="979"/>
      <c r="AJ70" s="980"/>
      <c r="AK70" s="981">
        <v>6</v>
      </c>
      <c r="AL70" s="979"/>
      <c r="AM70" s="979"/>
      <c r="AN70" s="979"/>
      <c r="AO70" s="980"/>
      <c r="AP70" s="981" t="s">
        <v>586</v>
      </c>
      <c r="AQ70" s="979"/>
      <c r="AR70" s="979"/>
      <c r="AS70" s="979"/>
      <c r="AT70" s="980"/>
      <c r="AU70" s="971" t="s">
        <v>586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8">
        <v>30</v>
      </c>
      <c r="R71" s="979"/>
      <c r="S71" s="979"/>
      <c r="T71" s="979"/>
      <c r="U71" s="980"/>
      <c r="V71" s="981">
        <v>26</v>
      </c>
      <c r="W71" s="979"/>
      <c r="X71" s="979"/>
      <c r="Y71" s="979"/>
      <c r="Z71" s="980"/>
      <c r="AA71" s="981">
        <v>4</v>
      </c>
      <c r="AB71" s="979"/>
      <c r="AC71" s="979"/>
      <c r="AD71" s="979"/>
      <c r="AE71" s="980"/>
      <c r="AF71" s="981">
        <v>4</v>
      </c>
      <c r="AG71" s="979"/>
      <c r="AH71" s="979"/>
      <c r="AI71" s="979"/>
      <c r="AJ71" s="980"/>
      <c r="AK71" s="981" t="s">
        <v>586</v>
      </c>
      <c r="AL71" s="979"/>
      <c r="AM71" s="979"/>
      <c r="AN71" s="979"/>
      <c r="AO71" s="980"/>
      <c r="AP71" s="981" t="s">
        <v>586</v>
      </c>
      <c r="AQ71" s="979"/>
      <c r="AR71" s="979"/>
      <c r="AS71" s="979"/>
      <c r="AT71" s="980"/>
      <c r="AU71" s="971" t="s">
        <v>586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588</v>
      </c>
      <c r="C73" s="975"/>
      <c r="D73" s="975"/>
      <c r="E73" s="975"/>
      <c r="F73" s="975"/>
      <c r="G73" s="975"/>
      <c r="H73" s="975"/>
      <c r="I73" s="975"/>
      <c r="J73" s="975"/>
      <c r="K73" s="975"/>
      <c r="L73" s="975"/>
      <c r="M73" s="975"/>
      <c r="N73" s="975"/>
      <c r="O73" s="975"/>
      <c r="P73" s="976"/>
      <c r="Q73" s="978">
        <v>6836</v>
      </c>
      <c r="R73" s="979"/>
      <c r="S73" s="979"/>
      <c r="T73" s="979"/>
      <c r="U73" s="980"/>
      <c r="V73" s="981">
        <v>5439</v>
      </c>
      <c r="W73" s="979"/>
      <c r="X73" s="979"/>
      <c r="Y73" s="979"/>
      <c r="Z73" s="980"/>
      <c r="AA73" s="981">
        <v>1397</v>
      </c>
      <c r="AB73" s="979"/>
      <c r="AC73" s="979"/>
      <c r="AD73" s="979"/>
      <c r="AE73" s="980"/>
      <c r="AF73" s="981" t="s">
        <v>586</v>
      </c>
      <c r="AG73" s="979"/>
      <c r="AH73" s="979"/>
      <c r="AI73" s="979"/>
      <c r="AJ73" s="980"/>
      <c r="AK73" s="981">
        <v>14</v>
      </c>
      <c r="AL73" s="979"/>
      <c r="AM73" s="979"/>
      <c r="AN73" s="979"/>
      <c r="AO73" s="980"/>
      <c r="AP73" s="971" t="s">
        <v>586</v>
      </c>
      <c r="AQ73" s="971"/>
      <c r="AR73" s="971"/>
      <c r="AS73" s="971"/>
      <c r="AT73" s="971"/>
      <c r="AU73" s="971" t="s">
        <v>586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592</v>
      </c>
      <c r="C74" s="975"/>
      <c r="D74" s="975"/>
      <c r="E74" s="975"/>
      <c r="F74" s="975"/>
      <c r="G74" s="975"/>
      <c r="H74" s="975"/>
      <c r="I74" s="975"/>
      <c r="J74" s="975"/>
      <c r="K74" s="975"/>
      <c r="L74" s="975"/>
      <c r="M74" s="975"/>
      <c r="N74" s="975"/>
      <c r="O74" s="975"/>
      <c r="P74" s="976"/>
      <c r="Q74" s="978">
        <v>1548</v>
      </c>
      <c r="R74" s="979"/>
      <c r="S74" s="979"/>
      <c r="T74" s="979"/>
      <c r="U74" s="980"/>
      <c r="V74" s="981">
        <v>1547</v>
      </c>
      <c r="W74" s="979"/>
      <c r="X74" s="979"/>
      <c r="Y74" s="979"/>
      <c r="Z74" s="980"/>
      <c r="AA74" s="981">
        <v>1</v>
      </c>
      <c r="AB74" s="979"/>
      <c r="AC74" s="979"/>
      <c r="AD74" s="979"/>
      <c r="AE74" s="980"/>
      <c r="AF74" s="981" t="s">
        <v>586</v>
      </c>
      <c r="AG74" s="979"/>
      <c r="AH74" s="979"/>
      <c r="AI74" s="979"/>
      <c r="AJ74" s="980"/>
      <c r="AK74" s="981" t="s">
        <v>586</v>
      </c>
      <c r="AL74" s="979"/>
      <c r="AM74" s="979"/>
      <c r="AN74" s="979"/>
      <c r="AO74" s="980"/>
      <c r="AP74" s="971" t="s">
        <v>586</v>
      </c>
      <c r="AQ74" s="971"/>
      <c r="AR74" s="971"/>
      <c r="AS74" s="971"/>
      <c r="AT74" s="971"/>
      <c r="AU74" s="971" t="s">
        <v>586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593</v>
      </c>
      <c r="C75" s="975"/>
      <c r="D75" s="975"/>
      <c r="E75" s="975"/>
      <c r="F75" s="975"/>
      <c r="G75" s="975"/>
      <c r="H75" s="975"/>
      <c r="I75" s="975"/>
      <c r="J75" s="975"/>
      <c r="K75" s="975"/>
      <c r="L75" s="975"/>
      <c r="M75" s="975"/>
      <c r="N75" s="975"/>
      <c r="O75" s="975"/>
      <c r="P75" s="976"/>
      <c r="Q75" s="978">
        <v>15</v>
      </c>
      <c r="R75" s="979"/>
      <c r="S75" s="979"/>
      <c r="T75" s="979"/>
      <c r="U75" s="980"/>
      <c r="V75" s="981">
        <v>15</v>
      </c>
      <c r="W75" s="979"/>
      <c r="X75" s="979"/>
      <c r="Y75" s="979"/>
      <c r="Z75" s="980"/>
      <c r="AA75" s="981">
        <v>0</v>
      </c>
      <c r="AB75" s="979"/>
      <c r="AC75" s="979"/>
      <c r="AD75" s="979"/>
      <c r="AE75" s="980"/>
      <c r="AF75" s="981" t="s">
        <v>586</v>
      </c>
      <c r="AG75" s="979"/>
      <c r="AH75" s="979"/>
      <c r="AI75" s="979"/>
      <c r="AJ75" s="980"/>
      <c r="AK75" s="981" t="s">
        <v>586</v>
      </c>
      <c r="AL75" s="979"/>
      <c r="AM75" s="979"/>
      <c r="AN75" s="979"/>
      <c r="AO75" s="980"/>
      <c r="AP75" s="971" t="s">
        <v>586</v>
      </c>
      <c r="AQ75" s="971"/>
      <c r="AR75" s="971"/>
      <c r="AS75" s="971"/>
      <c r="AT75" s="971"/>
      <c r="AU75" s="971" t="s">
        <v>586</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594</v>
      </c>
      <c r="C76" s="975"/>
      <c r="D76" s="975"/>
      <c r="E76" s="975"/>
      <c r="F76" s="975"/>
      <c r="G76" s="975"/>
      <c r="H76" s="975"/>
      <c r="I76" s="975"/>
      <c r="J76" s="975"/>
      <c r="K76" s="975"/>
      <c r="L76" s="975"/>
      <c r="M76" s="975"/>
      <c r="N76" s="975"/>
      <c r="O76" s="975"/>
      <c r="P76" s="976"/>
      <c r="Q76" s="978">
        <v>56</v>
      </c>
      <c r="R76" s="979"/>
      <c r="S76" s="979"/>
      <c r="T76" s="979"/>
      <c r="U76" s="980"/>
      <c r="V76" s="981">
        <v>38</v>
      </c>
      <c r="W76" s="979"/>
      <c r="X76" s="979"/>
      <c r="Y76" s="979"/>
      <c r="Z76" s="980"/>
      <c r="AA76" s="981">
        <v>18</v>
      </c>
      <c r="AB76" s="979"/>
      <c r="AC76" s="979"/>
      <c r="AD76" s="979"/>
      <c r="AE76" s="980"/>
      <c r="AF76" s="981" t="s">
        <v>586</v>
      </c>
      <c r="AG76" s="979"/>
      <c r="AH76" s="979"/>
      <c r="AI76" s="979"/>
      <c r="AJ76" s="980"/>
      <c r="AK76" s="981" t="s">
        <v>586</v>
      </c>
      <c r="AL76" s="979"/>
      <c r="AM76" s="979"/>
      <c r="AN76" s="979"/>
      <c r="AO76" s="980"/>
      <c r="AP76" s="971" t="s">
        <v>586</v>
      </c>
      <c r="AQ76" s="971"/>
      <c r="AR76" s="971"/>
      <c r="AS76" s="971"/>
      <c r="AT76" s="971"/>
      <c r="AU76" s="971" t="s">
        <v>586</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595</v>
      </c>
      <c r="C77" s="975"/>
      <c r="D77" s="975"/>
      <c r="E77" s="975"/>
      <c r="F77" s="975"/>
      <c r="G77" s="975"/>
      <c r="H77" s="975"/>
      <c r="I77" s="975"/>
      <c r="J77" s="975"/>
      <c r="K77" s="975"/>
      <c r="L77" s="975"/>
      <c r="M77" s="975"/>
      <c r="N77" s="975"/>
      <c r="O77" s="975"/>
      <c r="P77" s="976"/>
      <c r="Q77" s="978">
        <v>40</v>
      </c>
      <c r="R77" s="979"/>
      <c r="S77" s="979"/>
      <c r="T77" s="979"/>
      <c r="U77" s="980"/>
      <c r="V77" s="981">
        <v>39</v>
      </c>
      <c r="W77" s="979"/>
      <c r="X77" s="979"/>
      <c r="Y77" s="979"/>
      <c r="Z77" s="980"/>
      <c r="AA77" s="981">
        <v>1</v>
      </c>
      <c r="AB77" s="979"/>
      <c r="AC77" s="979"/>
      <c r="AD77" s="979"/>
      <c r="AE77" s="980"/>
      <c r="AF77" s="981" t="s">
        <v>586</v>
      </c>
      <c r="AG77" s="979"/>
      <c r="AH77" s="979"/>
      <c r="AI77" s="979"/>
      <c r="AJ77" s="980"/>
      <c r="AK77" s="981" t="s">
        <v>586</v>
      </c>
      <c r="AL77" s="979"/>
      <c r="AM77" s="979"/>
      <c r="AN77" s="979"/>
      <c r="AO77" s="980"/>
      <c r="AP77" s="971" t="s">
        <v>586</v>
      </c>
      <c r="AQ77" s="971"/>
      <c r="AR77" s="971"/>
      <c r="AS77" s="971"/>
      <c r="AT77" s="971"/>
      <c r="AU77" s="971" t="s">
        <v>586</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596</v>
      </c>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588</v>
      </c>
      <c r="C79" s="975"/>
      <c r="D79" s="975"/>
      <c r="E79" s="975"/>
      <c r="F79" s="975"/>
      <c r="G79" s="975"/>
      <c r="H79" s="975"/>
      <c r="I79" s="975"/>
      <c r="J79" s="975"/>
      <c r="K79" s="975"/>
      <c r="L79" s="975"/>
      <c r="M79" s="975"/>
      <c r="N79" s="975"/>
      <c r="O79" s="975"/>
      <c r="P79" s="976"/>
      <c r="Q79" s="977">
        <v>909</v>
      </c>
      <c r="R79" s="971"/>
      <c r="S79" s="971"/>
      <c r="T79" s="971"/>
      <c r="U79" s="971"/>
      <c r="V79" s="971">
        <v>848</v>
      </c>
      <c r="W79" s="971"/>
      <c r="X79" s="971"/>
      <c r="Y79" s="971"/>
      <c r="Z79" s="971"/>
      <c r="AA79" s="971">
        <v>61</v>
      </c>
      <c r="AB79" s="971"/>
      <c r="AC79" s="971"/>
      <c r="AD79" s="971"/>
      <c r="AE79" s="971"/>
      <c r="AF79" s="971">
        <v>53</v>
      </c>
      <c r="AG79" s="971"/>
      <c r="AH79" s="971"/>
      <c r="AI79" s="971"/>
      <c r="AJ79" s="971"/>
      <c r="AK79" s="971" t="s">
        <v>599</v>
      </c>
      <c r="AL79" s="971"/>
      <c r="AM79" s="971"/>
      <c r="AN79" s="971"/>
      <c r="AO79" s="971"/>
      <c r="AP79" s="971" t="s">
        <v>599</v>
      </c>
      <c r="AQ79" s="971"/>
      <c r="AR79" s="971"/>
      <c r="AS79" s="971"/>
      <c r="AT79" s="971"/>
      <c r="AU79" s="971" t="s">
        <v>586</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597</v>
      </c>
      <c r="C80" s="975"/>
      <c r="D80" s="975"/>
      <c r="E80" s="975"/>
      <c r="F80" s="975"/>
      <c r="G80" s="975"/>
      <c r="H80" s="975"/>
      <c r="I80" s="975"/>
      <c r="J80" s="975"/>
      <c r="K80" s="975"/>
      <c r="L80" s="975"/>
      <c r="M80" s="975"/>
      <c r="N80" s="975"/>
      <c r="O80" s="975"/>
      <c r="P80" s="976"/>
      <c r="Q80" s="977">
        <v>253547</v>
      </c>
      <c r="R80" s="971"/>
      <c r="S80" s="971"/>
      <c r="T80" s="971"/>
      <c r="U80" s="971"/>
      <c r="V80" s="971">
        <v>238716</v>
      </c>
      <c r="W80" s="971"/>
      <c r="X80" s="971"/>
      <c r="Y80" s="971"/>
      <c r="Z80" s="971"/>
      <c r="AA80" s="971">
        <v>14831</v>
      </c>
      <c r="AB80" s="971"/>
      <c r="AC80" s="971"/>
      <c r="AD80" s="971"/>
      <c r="AE80" s="971"/>
      <c r="AF80" s="971">
        <v>14831</v>
      </c>
      <c r="AG80" s="971"/>
      <c r="AH80" s="971"/>
      <c r="AI80" s="971"/>
      <c r="AJ80" s="971"/>
      <c r="AK80" s="971">
        <v>635</v>
      </c>
      <c r="AL80" s="971"/>
      <c r="AM80" s="971"/>
      <c r="AN80" s="971"/>
      <c r="AO80" s="971"/>
      <c r="AP80" s="971" t="s">
        <v>599</v>
      </c>
      <c r="AQ80" s="971"/>
      <c r="AR80" s="971"/>
      <c r="AS80" s="971"/>
      <c r="AT80" s="971"/>
      <c r="AU80" s="971" t="s">
        <v>586</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t="s">
        <v>598</v>
      </c>
      <c r="C81" s="975"/>
      <c r="D81" s="975"/>
      <c r="E81" s="975"/>
      <c r="F81" s="975"/>
      <c r="G81" s="975"/>
      <c r="H81" s="975"/>
      <c r="I81" s="975"/>
      <c r="J81" s="975"/>
      <c r="K81" s="975"/>
      <c r="L81" s="975"/>
      <c r="M81" s="975"/>
      <c r="N81" s="975"/>
      <c r="O81" s="975"/>
      <c r="P81" s="976"/>
      <c r="Q81" s="978">
        <v>383</v>
      </c>
      <c r="R81" s="979"/>
      <c r="S81" s="979"/>
      <c r="T81" s="979"/>
      <c r="U81" s="980"/>
      <c r="V81" s="981">
        <v>183</v>
      </c>
      <c r="W81" s="979"/>
      <c r="X81" s="979"/>
      <c r="Y81" s="979"/>
      <c r="Z81" s="980"/>
      <c r="AA81" s="981">
        <v>200</v>
      </c>
      <c r="AB81" s="979"/>
      <c r="AC81" s="979"/>
      <c r="AD81" s="979"/>
      <c r="AE81" s="980"/>
      <c r="AF81" s="981">
        <v>200</v>
      </c>
      <c r="AG81" s="979"/>
      <c r="AH81" s="979"/>
      <c r="AI81" s="979"/>
      <c r="AJ81" s="980"/>
      <c r="AK81" s="971" t="s">
        <v>586</v>
      </c>
      <c r="AL81" s="971"/>
      <c r="AM81" s="971"/>
      <c r="AN81" s="971"/>
      <c r="AO81" s="971"/>
      <c r="AP81" s="971" t="s">
        <v>586</v>
      </c>
      <c r="AQ81" s="971"/>
      <c r="AR81" s="971"/>
      <c r="AS81" s="971"/>
      <c r="AT81" s="971"/>
      <c r="AU81" s="971" t="s">
        <v>586</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309</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309</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309</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2281163</v>
      </c>
      <c r="AB110" s="889"/>
      <c r="AC110" s="889"/>
      <c r="AD110" s="889"/>
      <c r="AE110" s="890"/>
      <c r="AF110" s="891">
        <v>2349753</v>
      </c>
      <c r="AG110" s="889"/>
      <c r="AH110" s="889"/>
      <c r="AI110" s="889"/>
      <c r="AJ110" s="890"/>
      <c r="AK110" s="891">
        <v>2387846</v>
      </c>
      <c r="AL110" s="889"/>
      <c r="AM110" s="889"/>
      <c r="AN110" s="889"/>
      <c r="AO110" s="890"/>
      <c r="AP110" s="892">
        <v>18.100000000000001</v>
      </c>
      <c r="AQ110" s="893"/>
      <c r="AR110" s="893"/>
      <c r="AS110" s="893"/>
      <c r="AT110" s="894"/>
      <c r="AU110" s="930" t="s">
        <v>74</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25888596</v>
      </c>
      <c r="BR110" s="842"/>
      <c r="BS110" s="842"/>
      <c r="BT110" s="842"/>
      <c r="BU110" s="842"/>
      <c r="BV110" s="842">
        <v>26663898</v>
      </c>
      <c r="BW110" s="842"/>
      <c r="BX110" s="842"/>
      <c r="BY110" s="842"/>
      <c r="BZ110" s="842"/>
      <c r="CA110" s="842">
        <v>26384258</v>
      </c>
      <c r="CB110" s="842"/>
      <c r="CC110" s="842"/>
      <c r="CD110" s="842"/>
      <c r="CE110" s="842"/>
      <c r="CF110" s="866">
        <v>199.6</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415</v>
      </c>
      <c r="DH110" s="842"/>
      <c r="DI110" s="842"/>
      <c r="DJ110" s="842"/>
      <c r="DK110" s="842"/>
      <c r="DL110" s="842" t="s">
        <v>128</v>
      </c>
      <c r="DM110" s="842"/>
      <c r="DN110" s="842"/>
      <c r="DO110" s="842"/>
      <c r="DP110" s="842"/>
      <c r="DQ110" s="842" t="s">
        <v>128</v>
      </c>
      <c r="DR110" s="842"/>
      <c r="DS110" s="842"/>
      <c r="DT110" s="842"/>
      <c r="DU110" s="842"/>
      <c r="DV110" s="843" t="s">
        <v>128</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128</v>
      </c>
      <c r="AG111" s="919"/>
      <c r="AH111" s="919"/>
      <c r="AI111" s="919"/>
      <c r="AJ111" s="920"/>
      <c r="AK111" s="921" t="s">
        <v>440</v>
      </c>
      <c r="AL111" s="919"/>
      <c r="AM111" s="919"/>
      <c r="AN111" s="919"/>
      <c r="AO111" s="920"/>
      <c r="AP111" s="922" t="s">
        <v>128</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12701</v>
      </c>
      <c r="BR111" s="817"/>
      <c r="BS111" s="817"/>
      <c r="BT111" s="817"/>
      <c r="BU111" s="817"/>
      <c r="BV111" s="817">
        <v>7975</v>
      </c>
      <c r="BW111" s="817"/>
      <c r="BX111" s="817"/>
      <c r="BY111" s="817"/>
      <c r="BZ111" s="817"/>
      <c r="CA111" s="817">
        <v>5670</v>
      </c>
      <c r="CB111" s="817"/>
      <c r="CC111" s="817"/>
      <c r="CD111" s="817"/>
      <c r="CE111" s="817"/>
      <c r="CF111" s="875">
        <v>0</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415</v>
      </c>
      <c r="DH111" s="817"/>
      <c r="DI111" s="817"/>
      <c r="DJ111" s="817"/>
      <c r="DK111" s="817"/>
      <c r="DL111" s="817" t="s">
        <v>128</v>
      </c>
      <c r="DM111" s="817"/>
      <c r="DN111" s="817"/>
      <c r="DO111" s="817"/>
      <c r="DP111" s="817"/>
      <c r="DQ111" s="817" t="s">
        <v>128</v>
      </c>
      <c r="DR111" s="817"/>
      <c r="DS111" s="817"/>
      <c r="DT111" s="817"/>
      <c r="DU111" s="817"/>
      <c r="DV111" s="794" t="s">
        <v>128</v>
      </c>
      <c r="DW111" s="794"/>
      <c r="DX111" s="794"/>
      <c r="DY111" s="794"/>
      <c r="DZ111" s="795"/>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128</v>
      </c>
      <c r="AB112" s="780"/>
      <c r="AC112" s="780"/>
      <c r="AD112" s="780"/>
      <c r="AE112" s="781"/>
      <c r="AF112" s="782" t="s">
        <v>415</v>
      </c>
      <c r="AG112" s="780"/>
      <c r="AH112" s="780"/>
      <c r="AI112" s="780"/>
      <c r="AJ112" s="781"/>
      <c r="AK112" s="782" t="s">
        <v>415</v>
      </c>
      <c r="AL112" s="780"/>
      <c r="AM112" s="780"/>
      <c r="AN112" s="780"/>
      <c r="AO112" s="781"/>
      <c r="AP112" s="824" t="s">
        <v>128</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7449550</v>
      </c>
      <c r="BR112" s="817"/>
      <c r="BS112" s="817"/>
      <c r="BT112" s="817"/>
      <c r="BU112" s="817"/>
      <c r="BV112" s="817">
        <v>6298719</v>
      </c>
      <c r="BW112" s="817"/>
      <c r="BX112" s="817"/>
      <c r="BY112" s="817"/>
      <c r="BZ112" s="817"/>
      <c r="CA112" s="817">
        <v>5212227</v>
      </c>
      <c r="CB112" s="817"/>
      <c r="CC112" s="817"/>
      <c r="CD112" s="817"/>
      <c r="CE112" s="817"/>
      <c r="CF112" s="875">
        <v>39.4</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128</v>
      </c>
      <c r="DH112" s="817"/>
      <c r="DI112" s="817"/>
      <c r="DJ112" s="817"/>
      <c r="DK112" s="817"/>
      <c r="DL112" s="817" t="s">
        <v>415</v>
      </c>
      <c r="DM112" s="817"/>
      <c r="DN112" s="817"/>
      <c r="DO112" s="817"/>
      <c r="DP112" s="817"/>
      <c r="DQ112" s="817" t="s">
        <v>128</v>
      </c>
      <c r="DR112" s="817"/>
      <c r="DS112" s="817"/>
      <c r="DT112" s="817"/>
      <c r="DU112" s="817"/>
      <c r="DV112" s="794" t="s">
        <v>128</v>
      </c>
      <c r="DW112" s="794"/>
      <c r="DX112" s="794"/>
      <c r="DY112" s="794"/>
      <c r="DZ112" s="795"/>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576487</v>
      </c>
      <c r="AB113" s="919"/>
      <c r="AC113" s="919"/>
      <c r="AD113" s="919"/>
      <c r="AE113" s="920"/>
      <c r="AF113" s="921">
        <v>565858</v>
      </c>
      <c r="AG113" s="919"/>
      <c r="AH113" s="919"/>
      <c r="AI113" s="919"/>
      <c r="AJ113" s="920"/>
      <c r="AK113" s="921">
        <v>537781</v>
      </c>
      <c r="AL113" s="919"/>
      <c r="AM113" s="919"/>
      <c r="AN113" s="919"/>
      <c r="AO113" s="920"/>
      <c r="AP113" s="922">
        <v>4.0999999999999996</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2342095</v>
      </c>
      <c r="BR113" s="817"/>
      <c r="BS113" s="817"/>
      <c r="BT113" s="817"/>
      <c r="BU113" s="817"/>
      <c r="BV113" s="817">
        <v>3098473</v>
      </c>
      <c r="BW113" s="817"/>
      <c r="BX113" s="817"/>
      <c r="BY113" s="817"/>
      <c r="BZ113" s="817"/>
      <c r="CA113" s="817">
        <v>2983100</v>
      </c>
      <c r="CB113" s="817"/>
      <c r="CC113" s="817"/>
      <c r="CD113" s="817"/>
      <c r="CE113" s="817"/>
      <c r="CF113" s="875">
        <v>22.6</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128</v>
      </c>
      <c r="DH113" s="780"/>
      <c r="DI113" s="780"/>
      <c r="DJ113" s="780"/>
      <c r="DK113" s="781"/>
      <c r="DL113" s="782" t="s">
        <v>128</v>
      </c>
      <c r="DM113" s="780"/>
      <c r="DN113" s="780"/>
      <c r="DO113" s="780"/>
      <c r="DP113" s="781"/>
      <c r="DQ113" s="782" t="s">
        <v>128</v>
      </c>
      <c r="DR113" s="780"/>
      <c r="DS113" s="780"/>
      <c r="DT113" s="780"/>
      <c r="DU113" s="781"/>
      <c r="DV113" s="824" t="s">
        <v>128</v>
      </c>
      <c r="DW113" s="825"/>
      <c r="DX113" s="825"/>
      <c r="DY113" s="825"/>
      <c r="DZ113" s="826"/>
    </row>
    <row r="114" spans="1:130" s="230" customFormat="1" ht="26.25" customHeight="1" x14ac:dyDescent="0.15">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174986</v>
      </c>
      <c r="AB114" s="780"/>
      <c r="AC114" s="780"/>
      <c r="AD114" s="780"/>
      <c r="AE114" s="781"/>
      <c r="AF114" s="782">
        <v>148035</v>
      </c>
      <c r="AG114" s="780"/>
      <c r="AH114" s="780"/>
      <c r="AI114" s="780"/>
      <c r="AJ114" s="781"/>
      <c r="AK114" s="782">
        <v>191240</v>
      </c>
      <c r="AL114" s="780"/>
      <c r="AM114" s="780"/>
      <c r="AN114" s="780"/>
      <c r="AO114" s="781"/>
      <c r="AP114" s="824">
        <v>1.4</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4188400</v>
      </c>
      <c r="BR114" s="817"/>
      <c r="BS114" s="817"/>
      <c r="BT114" s="817"/>
      <c r="BU114" s="817"/>
      <c r="BV114" s="817">
        <v>4067941</v>
      </c>
      <c r="BW114" s="817"/>
      <c r="BX114" s="817"/>
      <c r="BY114" s="817"/>
      <c r="BZ114" s="817"/>
      <c r="CA114" s="817">
        <v>4001074</v>
      </c>
      <c r="CB114" s="817"/>
      <c r="CC114" s="817"/>
      <c r="CD114" s="817"/>
      <c r="CE114" s="817"/>
      <c r="CF114" s="875">
        <v>30.3</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128</v>
      </c>
      <c r="DH114" s="780"/>
      <c r="DI114" s="780"/>
      <c r="DJ114" s="780"/>
      <c r="DK114" s="781"/>
      <c r="DL114" s="782" t="s">
        <v>415</v>
      </c>
      <c r="DM114" s="780"/>
      <c r="DN114" s="780"/>
      <c r="DO114" s="780"/>
      <c r="DP114" s="781"/>
      <c r="DQ114" s="782" t="s">
        <v>415</v>
      </c>
      <c r="DR114" s="780"/>
      <c r="DS114" s="780"/>
      <c r="DT114" s="780"/>
      <c r="DU114" s="781"/>
      <c r="DV114" s="824" t="s">
        <v>128</v>
      </c>
      <c r="DW114" s="825"/>
      <c r="DX114" s="825"/>
      <c r="DY114" s="825"/>
      <c r="DZ114" s="826"/>
    </row>
    <row r="115" spans="1:130" s="230" customFormat="1" ht="26.25" customHeight="1" x14ac:dyDescent="0.15">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4925</v>
      </c>
      <c r="AB115" s="919"/>
      <c r="AC115" s="919"/>
      <c r="AD115" s="919"/>
      <c r="AE115" s="920"/>
      <c r="AF115" s="921">
        <v>30923</v>
      </c>
      <c r="AG115" s="919"/>
      <c r="AH115" s="919"/>
      <c r="AI115" s="919"/>
      <c r="AJ115" s="920"/>
      <c r="AK115" s="921">
        <v>21592</v>
      </c>
      <c r="AL115" s="919"/>
      <c r="AM115" s="919"/>
      <c r="AN115" s="919"/>
      <c r="AO115" s="920"/>
      <c r="AP115" s="922">
        <v>0.2</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415</v>
      </c>
      <c r="BR115" s="817"/>
      <c r="BS115" s="817"/>
      <c r="BT115" s="817"/>
      <c r="BU115" s="817"/>
      <c r="BV115" s="817" t="s">
        <v>415</v>
      </c>
      <c r="BW115" s="817"/>
      <c r="BX115" s="817"/>
      <c r="BY115" s="817"/>
      <c r="BZ115" s="817"/>
      <c r="CA115" s="817" t="s">
        <v>128</v>
      </c>
      <c r="CB115" s="817"/>
      <c r="CC115" s="817"/>
      <c r="CD115" s="817"/>
      <c r="CE115" s="817"/>
      <c r="CF115" s="875" t="s">
        <v>415</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415</v>
      </c>
      <c r="DH115" s="780"/>
      <c r="DI115" s="780"/>
      <c r="DJ115" s="780"/>
      <c r="DK115" s="781"/>
      <c r="DL115" s="782" t="s">
        <v>128</v>
      </c>
      <c r="DM115" s="780"/>
      <c r="DN115" s="780"/>
      <c r="DO115" s="780"/>
      <c r="DP115" s="781"/>
      <c r="DQ115" s="782" t="s">
        <v>128</v>
      </c>
      <c r="DR115" s="780"/>
      <c r="DS115" s="780"/>
      <c r="DT115" s="780"/>
      <c r="DU115" s="781"/>
      <c r="DV115" s="824" t="s">
        <v>128</v>
      </c>
      <c r="DW115" s="825"/>
      <c r="DX115" s="825"/>
      <c r="DY115" s="825"/>
      <c r="DZ115" s="826"/>
    </row>
    <row r="116" spans="1:130" s="230" customFormat="1" ht="26.25" customHeight="1" x14ac:dyDescent="0.15">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81</v>
      </c>
      <c r="AB116" s="780"/>
      <c r="AC116" s="780"/>
      <c r="AD116" s="780"/>
      <c r="AE116" s="781"/>
      <c r="AF116" s="782">
        <v>17</v>
      </c>
      <c r="AG116" s="780"/>
      <c r="AH116" s="780"/>
      <c r="AI116" s="780"/>
      <c r="AJ116" s="781"/>
      <c r="AK116" s="782" t="s">
        <v>128</v>
      </c>
      <c r="AL116" s="780"/>
      <c r="AM116" s="780"/>
      <c r="AN116" s="780"/>
      <c r="AO116" s="781"/>
      <c r="AP116" s="824" t="s">
        <v>128</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128</v>
      </c>
      <c r="BR116" s="817"/>
      <c r="BS116" s="817"/>
      <c r="BT116" s="817"/>
      <c r="BU116" s="817"/>
      <c r="BV116" s="817" t="s">
        <v>415</v>
      </c>
      <c r="BW116" s="817"/>
      <c r="BX116" s="817"/>
      <c r="BY116" s="817"/>
      <c r="BZ116" s="817"/>
      <c r="CA116" s="817" t="s">
        <v>128</v>
      </c>
      <c r="CB116" s="817"/>
      <c r="CC116" s="817"/>
      <c r="CD116" s="817"/>
      <c r="CE116" s="817"/>
      <c r="CF116" s="875" t="s">
        <v>128</v>
      </c>
      <c r="CG116" s="876"/>
      <c r="CH116" s="876"/>
      <c r="CI116" s="876"/>
      <c r="CJ116" s="876"/>
      <c r="CK116" s="927"/>
      <c r="CL116" s="821"/>
      <c r="CM116" s="815" t="s">
        <v>458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2291</v>
      </c>
      <c r="DH116" s="780"/>
      <c r="DI116" s="780"/>
      <c r="DJ116" s="780"/>
      <c r="DK116" s="781"/>
      <c r="DL116" s="782" t="s">
        <v>128</v>
      </c>
      <c r="DM116" s="780"/>
      <c r="DN116" s="780"/>
      <c r="DO116" s="780"/>
      <c r="DP116" s="781"/>
      <c r="DQ116" s="782" t="s">
        <v>128</v>
      </c>
      <c r="DR116" s="780"/>
      <c r="DS116" s="780"/>
      <c r="DT116" s="780"/>
      <c r="DU116" s="781"/>
      <c r="DV116" s="824" t="s">
        <v>128</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459</v>
      </c>
      <c r="Z117" s="897"/>
      <c r="AA117" s="902">
        <v>3037642</v>
      </c>
      <c r="AB117" s="903"/>
      <c r="AC117" s="903"/>
      <c r="AD117" s="903"/>
      <c r="AE117" s="904"/>
      <c r="AF117" s="905">
        <v>3094586</v>
      </c>
      <c r="AG117" s="903"/>
      <c r="AH117" s="903"/>
      <c r="AI117" s="903"/>
      <c r="AJ117" s="904"/>
      <c r="AK117" s="905">
        <v>3138459</v>
      </c>
      <c r="AL117" s="903"/>
      <c r="AM117" s="903"/>
      <c r="AN117" s="903"/>
      <c r="AO117" s="904"/>
      <c r="AP117" s="906"/>
      <c r="AQ117" s="907"/>
      <c r="AR117" s="907"/>
      <c r="AS117" s="907"/>
      <c r="AT117" s="908"/>
      <c r="AU117" s="932"/>
      <c r="AV117" s="933"/>
      <c r="AW117" s="933"/>
      <c r="AX117" s="933"/>
      <c r="AY117" s="933"/>
      <c r="AZ117" s="863" t="s">
        <v>460</v>
      </c>
      <c r="BA117" s="864"/>
      <c r="BB117" s="864"/>
      <c r="BC117" s="864"/>
      <c r="BD117" s="864"/>
      <c r="BE117" s="864"/>
      <c r="BF117" s="864"/>
      <c r="BG117" s="864"/>
      <c r="BH117" s="864"/>
      <c r="BI117" s="864"/>
      <c r="BJ117" s="864"/>
      <c r="BK117" s="864"/>
      <c r="BL117" s="864"/>
      <c r="BM117" s="864"/>
      <c r="BN117" s="864"/>
      <c r="BO117" s="864"/>
      <c r="BP117" s="865"/>
      <c r="BQ117" s="816" t="s">
        <v>128</v>
      </c>
      <c r="BR117" s="817"/>
      <c r="BS117" s="817"/>
      <c r="BT117" s="817"/>
      <c r="BU117" s="817"/>
      <c r="BV117" s="817" t="s">
        <v>128</v>
      </c>
      <c r="BW117" s="817"/>
      <c r="BX117" s="817"/>
      <c r="BY117" s="817"/>
      <c r="BZ117" s="817"/>
      <c r="CA117" s="817" t="s">
        <v>128</v>
      </c>
      <c r="CB117" s="817"/>
      <c r="CC117" s="817"/>
      <c r="CD117" s="817"/>
      <c r="CE117" s="817"/>
      <c r="CF117" s="875" t="s">
        <v>415</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128</v>
      </c>
      <c r="DH117" s="780"/>
      <c r="DI117" s="780"/>
      <c r="DJ117" s="780"/>
      <c r="DK117" s="781"/>
      <c r="DL117" s="782" t="s">
        <v>128</v>
      </c>
      <c r="DM117" s="780"/>
      <c r="DN117" s="780"/>
      <c r="DO117" s="780"/>
      <c r="DP117" s="781"/>
      <c r="DQ117" s="782" t="s">
        <v>128</v>
      </c>
      <c r="DR117" s="780"/>
      <c r="DS117" s="780"/>
      <c r="DT117" s="780"/>
      <c r="DU117" s="781"/>
      <c r="DV117" s="824" t="s">
        <v>415</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309</v>
      </c>
      <c r="AL118" s="896"/>
      <c r="AM118" s="896"/>
      <c r="AN118" s="896"/>
      <c r="AO118" s="897"/>
      <c r="AP118" s="899" t="s">
        <v>433</v>
      </c>
      <c r="AQ118" s="900"/>
      <c r="AR118" s="900"/>
      <c r="AS118" s="900"/>
      <c r="AT118" s="901"/>
      <c r="AU118" s="932"/>
      <c r="AV118" s="933"/>
      <c r="AW118" s="933"/>
      <c r="AX118" s="933"/>
      <c r="AY118" s="933"/>
      <c r="AZ118" s="838" t="s">
        <v>462</v>
      </c>
      <c r="BA118" s="839"/>
      <c r="BB118" s="839"/>
      <c r="BC118" s="839"/>
      <c r="BD118" s="839"/>
      <c r="BE118" s="839"/>
      <c r="BF118" s="839"/>
      <c r="BG118" s="839"/>
      <c r="BH118" s="839"/>
      <c r="BI118" s="839"/>
      <c r="BJ118" s="839"/>
      <c r="BK118" s="839"/>
      <c r="BL118" s="839"/>
      <c r="BM118" s="839"/>
      <c r="BN118" s="839"/>
      <c r="BO118" s="839"/>
      <c r="BP118" s="840"/>
      <c r="BQ118" s="879" t="s">
        <v>128</v>
      </c>
      <c r="BR118" s="845"/>
      <c r="BS118" s="845"/>
      <c r="BT118" s="845"/>
      <c r="BU118" s="845"/>
      <c r="BV118" s="845" t="s">
        <v>128</v>
      </c>
      <c r="BW118" s="845"/>
      <c r="BX118" s="845"/>
      <c r="BY118" s="845"/>
      <c r="BZ118" s="845"/>
      <c r="CA118" s="845" t="s">
        <v>128</v>
      </c>
      <c r="CB118" s="845"/>
      <c r="CC118" s="845"/>
      <c r="CD118" s="845"/>
      <c r="CE118" s="845"/>
      <c r="CF118" s="875" t="s">
        <v>128</v>
      </c>
      <c r="CG118" s="876"/>
      <c r="CH118" s="876"/>
      <c r="CI118" s="876"/>
      <c r="CJ118" s="876"/>
      <c r="CK118" s="927"/>
      <c r="CL118" s="821"/>
      <c r="CM118" s="815" t="s">
        <v>463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415</v>
      </c>
      <c r="DH118" s="780"/>
      <c r="DI118" s="780"/>
      <c r="DJ118" s="780"/>
      <c r="DK118" s="781"/>
      <c r="DL118" s="782" t="s">
        <v>415</v>
      </c>
      <c r="DM118" s="780"/>
      <c r="DN118" s="780"/>
      <c r="DO118" s="780"/>
      <c r="DP118" s="781"/>
      <c r="DQ118" s="782" t="s">
        <v>128</v>
      </c>
      <c r="DR118" s="780"/>
      <c r="DS118" s="780"/>
      <c r="DT118" s="780"/>
      <c r="DU118" s="781"/>
      <c r="DV118" s="824" t="s">
        <v>128</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415</v>
      </c>
      <c r="AB119" s="889"/>
      <c r="AC119" s="889"/>
      <c r="AD119" s="889"/>
      <c r="AE119" s="890"/>
      <c r="AF119" s="891" t="s">
        <v>415</v>
      </c>
      <c r="AG119" s="889"/>
      <c r="AH119" s="889"/>
      <c r="AI119" s="889"/>
      <c r="AJ119" s="890"/>
      <c r="AK119" s="891" t="s">
        <v>128</v>
      </c>
      <c r="AL119" s="889"/>
      <c r="AM119" s="889"/>
      <c r="AN119" s="889"/>
      <c r="AO119" s="890"/>
      <c r="AP119" s="892" t="s">
        <v>415</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464</v>
      </c>
      <c r="BP119" s="878"/>
      <c r="BQ119" s="879">
        <v>39881342</v>
      </c>
      <c r="BR119" s="845"/>
      <c r="BS119" s="845"/>
      <c r="BT119" s="845"/>
      <c r="BU119" s="845"/>
      <c r="BV119" s="845">
        <v>40137006</v>
      </c>
      <c r="BW119" s="845"/>
      <c r="BX119" s="845"/>
      <c r="BY119" s="845"/>
      <c r="BZ119" s="845"/>
      <c r="CA119" s="845">
        <v>38586329</v>
      </c>
      <c r="CB119" s="845"/>
      <c r="CC119" s="845"/>
      <c r="CD119" s="845"/>
      <c r="CE119" s="845"/>
      <c r="CF119" s="748"/>
      <c r="CG119" s="749"/>
      <c r="CH119" s="749"/>
      <c r="CI119" s="749"/>
      <c r="CJ119" s="834"/>
      <c r="CK119" s="928"/>
      <c r="CL119" s="823"/>
      <c r="CM119" s="838" t="s">
        <v>465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10410</v>
      </c>
      <c r="DH119" s="764"/>
      <c r="DI119" s="764"/>
      <c r="DJ119" s="764"/>
      <c r="DK119" s="765"/>
      <c r="DL119" s="766">
        <v>7975</v>
      </c>
      <c r="DM119" s="764"/>
      <c r="DN119" s="764"/>
      <c r="DO119" s="764"/>
      <c r="DP119" s="765"/>
      <c r="DQ119" s="766">
        <v>5670</v>
      </c>
      <c r="DR119" s="764"/>
      <c r="DS119" s="764"/>
      <c r="DT119" s="764"/>
      <c r="DU119" s="765"/>
      <c r="DV119" s="848">
        <v>0</v>
      </c>
      <c r="DW119" s="849"/>
      <c r="DX119" s="849"/>
      <c r="DY119" s="849"/>
      <c r="DZ119" s="850"/>
    </row>
    <row r="120" spans="1:130" s="230" customFormat="1" ht="26.25" customHeight="1" x14ac:dyDescent="0.15">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415</v>
      </c>
      <c r="AG120" s="780"/>
      <c r="AH120" s="780"/>
      <c r="AI120" s="780"/>
      <c r="AJ120" s="781"/>
      <c r="AK120" s="782" t="s">
        <v>415</v>
      </c>
      <c r="AL120" s="780"/>
      <c r="AM120" s="780"/>
      <c r="AN120" s="780"/>
      <c r="AO120" s="781"/>
      <c r="AP120" s="824" t="s">
        <v>415</v>
      </c>
      <c r="AQ120" s="825"/>
      <c r="AR120" s="825"/>
      <c r="AS120" s="825"/>
      <c r="AT120" s="826"/>
      <c r="AU120" s="880" t="s">
        <v>466</v>
      </c>
      <c r="AV120" s="881"/>
      <c r="AW120" s="881"/>
      <c r="AX120" s="881"/>
      <c r="AY120" s="882"/>
      <c r="AZ120" s="860" t="s">
        <v>467</v>
      </c>
      <c r="BA120" s="808"/>
      <c r="BB120" s="808"/>
      <c r="BC120" s="808"/>
      <c r="BD120" s="808"/>
      <c r="BE120" s="808"/>
      <c r="BF120" s="808"/>
      <c r="BG120" s="808"/>
      <c r="BH120" s="808"/>
      <c r="BI120" s="808"/>
      <c r="BJ120" s="808"/>
      <c r="BK120" s="808"/>
      <c r="BL120" s="808"/>
      <c r="BM120" s="808"/>
      <c r="BN120" s="808"/>
      <c r="BO120" s="808"/>
      <c r="BP120" s="809"/>
      <c r="BQ120" s="861">
        <v>5919495</v>
      </c>
      <c r="BR120" s="842"/>
      <c r="BS120" s="842"/>
      <c r="BT120" s="842"/>
      <c r="BU120" s="842"/>
      <c r="BV120" s="842">
        <v>5607091</v>
      </c>
      <c r="BW120" s="842"/>
      <c r="BX120" s="842"/>
      <c r="BY120" s="842"/>
      <c r="BZ120" s="842"/>
      <c r="CA120" s="842">
        <v>4620245</v>
      </c>
      <c r="CB120" s="842"/>
      <c r="CC120" s="842"/>
      <c r="CD120" s="842"/>
      <c r="CE120" s="842"/>
      <c r="CF120" s="866">
        <v>34.9</v>
      </c>
      <c r="CG120" s="867"/>
      <c r="CH120" s="867"/>
      <c r="CI120" s="867"/>
      <c r="CJ120" s="867"/>
      <c r="CK120" s="868" t="s">
        <v>468</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6910749</v>
      </c>
      <c r="DH120" s="842"/>
      <c r="DI120" s="842"/>
      <c r="DJ120" s="842"/>
      <c r="DK120" s="842"/>
      <c r="DL120" s="842">
        <v>5791835</v>
      </c>
      <c r="DM120" s="842"/>
      <c r="DN120" s="842"/>
      <c r="DO120" s="842"/>
      <c r="DP120" s="842"/>
      <c r="DQ120" s="842">
        <v>4723915</v>
      </c>
      <c r="DR120" s="842"/>
      <c r="DS120" s="842"/>
      <c r="DT120" s="842"/>
      <c r="DU120" s="842"/>
      <c r="DV120" s="843">
        <v>35.700000000000003</v>
      </c>
      <c r="DW120" s="843"/>
      <c r="DX120" s="843"/>
      <c r="DY120" s="843"/>
      <c r="DZ120" s="844"/>
    </row>
    <row r="121" spans="1:130" s="230" customFormat="1" ht="26.25" customHeight="1" x14ac:dyDescent="0.15">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128</v>
      </c>
      <c r="AB121" s="780"/>
      <c r="AC121" s="780"/>
      <c r="AD121" s="780"/>
      <c r="AE121" s="781"/>
      <c r="AF121" s="782" t="s">
        <v>415</v>
      </c>
      <c r="AG121" s="780"/>
      <c r="AH121" s="780"/>
      <c r="AI121" s="780"/>
      <c r="AJ121" s="781"/>
      <c r="AK121" s="782" t="s">
        <v>415</v>
      </c>
      <c r="AL121" s="780"/>
      <c r="AM121" s="780"/>
      <c r="AN121" s="780"/>
      <c r="AO121" s="781"/>
      <c r="AP121" s="824" t="s">
        <v>128</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252687</v>
      </c>
      <c r="BR121" s="817"/>
      <c r="BS121" s="817"/>
      <c r="BT121" s="817"/>
      <c r="BU121" s="817"/>
      <c r="BV121" s="817">
        <v>204048</v>
      </c>
      <c r="BW121" s="817"/>
      <c r="BX121" s="817"/>
      <c r="BY121" s="817"/>
      <c r="BZ121" s="817"/>
      <c r="CA121" s="817">
        <v>174230</v>
      </c>
      <c r="CB121" s="817"/>
      <c r="CC121" s="817"/>
      <c r="CD121" s="817"/>
      <c r="CE121" s="817"/>
      <c r="CF121" s="875">
        <v>1.3</v>
      </c>
      <c r="CG121" s="876"/>
      <c r="CH121" s="876"/>
      <c r="CI121" s="876"/>
      <c r="CJ121" s="876"/>
      <c r="CK121" s="869"/>
      <c r="CL121" s="855"/>
      <c r="CM121" s="855"/>
      <c r="CN121" s="855"/>
      <c r="CO121" s="856"/>
      <c r="CP121" s="835" t="s">
        <v>471</v>
      </c>
      <c r="CQ121" s="836"/>
      <c r="CR121" s="836"/>
      <c r="CS121" s="836"/>
      <c r="CT121" s="836"/>
      <c r="CU121" s="836"/>
      <c r="CV121" s="836"/>
      <c r="CW121" s="836"/>
      <c r="CX121" s="836"/>
      <c r="CY121" s="836"/>
      <c r="CZ121" s="836"/>
      <c r="DA121" s="836"/>
      <c r="DB121" s="836"/>
      <c r="DC121" s="836"/>
      <c r="DD121" s="836"/>
      <c r="DE121" s="836"/>
      <c r="DF121" s="837"/>
      <c r="DG121" s="816">
        <v>538801</v>
      </c>
      <c r="DH121" s="817"/>
      <c r="DI121" s="817"/>
      <c r="DJ121" s="817"/>
      <c r="DK121" s="817"/>
      <c r="DL121" s="817">
        <v>506884</v>
      </c>
      <c r="DM121" s="817"/>
      <c r="DN121" s="817"/>
      <c r="DO121" s="817"/>
      <c r="DP121" s="817"/>
      <c r="DQ121" s="817">
        <v>488312</v>
      </c>
      <c r="DR121" s="817"/>
      <c r="DS121" s="817"/>
      <c r="DT121" s="817"/>
      <c r="DU121" s="817"/>
      <c r="DV121" s="794">
        <v>3.7</v>
      </c>
      <c r="DW121" s="794"/>
      <c r="DX121" s="794"/>
      <c r="DY121" s="794"/>
      <c r="DZ121" s="795"/>
    </row>
    <row r="122" spans="1:130" s="230" customFormat="1" ht="26.25" customHeight="1" x14ac:dyDescent="0.15">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415</v>
      </c>
      <c r="AB122" s="780"/>
      <c r="AC122" s="780"/>
      <c r="AD122" s="780"/>
      <c r="AE122" s="781"/>
      <c r="AF122" s="782" t="s">
        <v>128</v>
      </c>
      <c r="AG122" s="780"/>
      <c r="AH122" s="780"/>
      <c r="AI122" s="780"/>
      <c r="AJ122" s="781"/>
      <c r="AK122" s="782" t="s">
        <v>128</v>
      </c>
      <c r="AL122" s="780"/>
      <c r="AM122" s="780"/>
      <c r="AN122" s="780"/>
      <c r="AO122" s="781"/>
      <c r="AP122" s="824" t="s">
        <v>128</v>
      </c>
      <c r="AQ122" s="825"/>
      <c r="AR122" s="825"/>
      <c r="AS122" s="825"/>
      <c r="AT122" s="826"/>
      <c r="AU122" s="883"/>
      <c r="AV122" s="884"/>
      <c r="AW122" s="884"/>
      <c r="AX122" s="884"/>
      <c r="AY122" s="885"/>
      <c r="AZ122" s="838" t="s">
        <v>472</v>
      </c>
      <c r="BA122" s="839"/>
      <c r="BB122" s="839"/>
      <c r="BC122" s="839"/>
      <c r="BD122" s="839"/>
      <c r="BE122" s="839"/>
      <c r="BF122" s="839"/>
      <c r="BG122" s="839"/>
      <c r="BH122" s="839"/>
      <c r="BI122" s="839"/>
      <c r="BJ122" s="839"/>
      <c r="BK122" s="839"/>
      <c r="BL122" s="839"/>
      <c r="BM122" s="839"/>
      <c r="BN122" s="839"/>
      <c r="BO122" s="839"/>
      <c r="BP122" s="840"/>
      <c r="BQ122" s="879">
        <v>26993149</v>
      </c>
      <c r="BR122" s="845"/>
      <c r="BS122" s="845"/>
      <c r="BT122" s="845"/>
      <c r="BU122" s="845"/>
      <c r="BV122" s="845">
        <v>27047066</v>
      </c>
      <c r="BW122" s="845"/>
      <c r="BX122" s="845"/>
      <c r="BY122" s="845"/>
      <c r="BZ122" s="845"/>
      <c r="CA122" s="845">
        <v>25725031</v>
      </c>
      <c r="CB122" s="845"/>
      <c r="CC122" s="845"/>
      <c r="CD122" s="845"/>
      <c r="CE122" s="845"/>
      <c r="CF122" s="846">
        <v>194.6</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t="s">
        <v>128</v>
      </c>
      <c r="DH122" s="817"/>
      <c r="DI122" s="817"/>
      <c r="DJ122" s="817"/>
      <c r="DK122" s="817"/>
      <c r="DL122" s="817" t="s">
        <v>128</v>
      </c>
      <c r="DM122" s="817"/>
      <c r="DN122" s="817"/>
      <c r="DO122" s="817"/>
      <c r="DP122" s="817"/>
      <c r="DQ122" s="817" t="s">
        <v>415</v>
      </c>
      <c r="DR122" s="817"/>
      <c r="DS122" s="817"/>
      <c r="DT122" s="817"/>
      <c r="DU122" s="817"/>
      <c r="DV122" s="794" t="s">
        <v>128</v>
      </c>
      <c r="DW122" s="794"/>
      <c r="DX122" s="794"/>
      <c r="DY122" s="794"/>
      <c r="DZ122" s="795"/>
    </row>
    <row r="123" spans="1:130" s="230" customFormat="1" ht="26.25" customHeight="1" x14ac:dyDescent="0.15">
      <c r="A123" s="820"/>
      <c r="B123" s="821"/>
      <c r="C123" s="815" t="s">
        <v>458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2303</v>
      </c>
      <c r="AB123" s="780"/>
      <c r="AC123" s="780"/>
      <c r="AD123" s="780"/>
      <c r="AE123" s="781"/>
      <c r="AF123" s="782">
        <v>2297</v>
      </c>
      <c r="AG123" s="780"/>
      <c r="AH123" s="780"/>
      <c r="AI123" s="780"/>
      <c r="AJ123" s="781"/>
      <c r="AK123" s="782" t="s">
        <v>128</v>
      </c>
      <c r="AL123" s="780"/>
      <c r="AM123" s="780"/>
      <c r="AN123" s="780"/>
      <c r="AO123" s="781"/>
      <c r="AP123" s="824" t="s">
        <v>128</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473</v>
      </c>
      <c r="BP123" s="878"/>
      <c r="BQ123" s="832">
        <v>33165331</v>
      </c>
      <c r="BR123" s="833"/>
      <c r="BS123" s="833"/>
      <c r="BT123" s="833"/>
      <c r="BU123" s="833"/>
      <c r="BV123" s="833">
        <v>32858205</v>
      </c>
      <c r="BW123" s="833"/>
      <c r="BX123" s="833"/>
      <c r="BY123" s="833"/>
      <c r="BZ123" s="833"/>
      <c r="CA123" s="833">
        <v>30519506</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415</v>
      </c>
      <c r="DH123" s="780"/>
      <c r="DI123" s="780"/>
      <c r="DJ123" s="780"/>
      <c r="DK123" s="781"/>
      <c r="DL123" s="782" t="s">
        <v>415</v>
      </c>
      <c r="DM123" s="780"/>
      <c r="DN123" s="780"/>
      <c r="DO123" s="780"/>
      <c r="DP123" s="781"/>
      <c r="DQ123" s="782" t="s">
        <v>128</v>
      </c>
      <c r="DR123" s="780"/>
      <c r="DS123" s="780"/>
      <c r="DT123" s="780"/>
      <c r="DU123" s="781"/>
      <c r="DV123" s="824" t="s">
        <v>128</v>
      </c>
      <c r="DW123" s="825"/>
      <c r="DX123" s="825"/>
      <c r="DY123" s="825"/>
      <c r="DZ123" s="826"/>
    </row>
    <row r="124" spans="1:130" s="230" customFormat="1" ht="26.25" customHeight="1" thickBot="1" x14ac:dyDescent="0.2">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415</v>
      </c>
      <c r="AB124" s="780"/>
      <c r="AC124" s="780"/>
      <c r="AD124" s="780"/>
      <c r="AE124" s="781"/>
      <c r="AF124" s="782" t="s">
        <v>415</v>
      </c>
      <c r="AG124" s="780"/>
      <c r="AH124" s="780"/>
      <c r="AI124" s="780"/>
      <c r="AJ124" s="781"/>
      <c r="AK124" s="782" t="s">
        <v>128</v>
      </c>
      <c r="AL124" s="780"/>
      <c r="AM124" s="780"/>
      <c r="AN124" s="780"/>
      <c r="AO124" s="781"/>
      <c r="AP124" s="824" t="s">
        <v>415</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50.7</v>
      </c>
      <c r="BR124" s="831"/>
      <c r="BS124" s="831"/>
      <c r="BT124" s="831"/>
      <c r="BU124" s="831"/>
      <c r="BV124" s="831">
        <v>53.1</v>
      </c>
      <c r="BW124" s="831"/>
      <c r="BX124" s="831"/>
      <c r="BY124" s="831"/>
      <c r="BZ124" s="831"/>
      <c r="CA124" s="831">
        <v>61</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128</v>
      </c>
      <c r="DH124" s="764"/>
      <c r="DI124" s="764"/>
      <c r="DJ124" s="764"/>
      <c r="DK124" s="765"/>
      <c r="DL124" s="766" t="s">
        <v>128</v>
      </c>
      <c r="DM124" s="764"/>
      <c r="DN124" s="764"/>
      <c r="DO124" s="764"/>
      <c r="DP124" s="765"/>
      <c r="DQ124" s="766" t="s">
        <v>415</v>
      </c>
      <c r="DR124" s="764"/>
      <c r="DS124" s="764"/>
      <c r="DT124" s="764"/>
      <c r="DU124" s="765"/>
      <c r="DV124" s="848" t="s">
        <v>128</v>
      </c>
      <c r="DW124" s="849"/>
      <c r="DX124" s="849"/>
      <c r="DY124" s="849"/>
      <c r="DZ124" s="850"/>
    </row>
    <row r="125" spans="1:130" s="230" customFormat="1" ht="26.25" customHeight="1" x14ac:dyDescent="0.15">
      <c r="A125" s="820"/>
      <c r="B125" s="821"/>
      <c r="C125" s="815" t="s">
        <v>463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128</v>
      </c>
      <c r="AB125" s="780"/>
      <c r="AC125" s="780"/>
      <c r="AD125" s="780"/>
      <c r="AE125" s="781"/>
      <c r="AF125" s="782" t="s">
        <v>415</v>
      </c>
      <c r="AG125" s="780"/>
      <c r="AH125" s="780"/>
      <c r="AI125" s="780"/>
      <c r="AJ125" s="781"/>
      <c r="AK125" s="782" t="s">
        <v>128</v>
      </c>
      <c r="AL125" s="780"/>
      <c r="AM125" s="780"/>
      <c r="AN125" s="780"/>
      <c r="AO125" s="781"/>
      <c r="AP125" s="824" t="s">
        <v>415</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415</v>
      </c>
      <c r="DH125" s="842"/>
      <c r="DI125" s="842"/>
      <c r="DJ125" s="842"/>
      <c r="DK125" s="842"/>
      <c r="DL125" s="842" t="s">
        <v>128</v>
      </c>
      <c r="DM125" s="842"/>
      <c r="DN125" s="842"/>
      <c r="DO125" s="842"/>
      <c r="DP125" s="842"/>
      <c r="DQ125" s="842" t="s">
        <v>128</v>
      </c>
      <c r="DR125" s="842"/>
      <c r="DS125" s="842"/>
      <c r="DT125" s="842"/>
      <c r="DU125" s="842"/>
      <c r="DV125" s="843" t="s">
        <v>128</v>
      </c>
      <c r="DW125" s="843"/>
      <c r="DX125" s="843"/>
      <c r="DY125" s="843"/>
      <c r="DZ125" s="844"/>
    </row>
    <row r="126" spans="1:130" s="230" customFormat="1" ht="26.25" customHeight="1" thickBot="1" x14ac:dyDescent="0.2">
      <c r="A126" s="820"/>
      <c r="B126" s="821"/>
      <c r="C126" s="815" t="s">
        <v>465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2622</v>
      </c>
      <c r="AB126" s="780"/>
      <c r="AC126" s="780"/>
      <c r="AD126" s="780"/>
      <c r="AE126" s="781"/>
      <c r="AF126" s="782">
        <v>28626</v>
      </c>
      <c r="AG126" s="780"/>
      <c r="AH126" s="780"/>
      <c r="AI126" s="780"/>
      <c r="AJ126" s="781"/>
      <c r="AK126" s="782">
        <v>21592</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128</v>
      </c>
      <c r="DH126" s="817"/>
      <c r="DI126" s="817"/>
      <c r="DJ126" s="817"/>
      <c r="DK126" s="817"/>
      <c r="DL126" s="817" t="s">
        <v>128</v>
      </c>
      <c r="DM126" s="817"/>
      <c r="DN126" s="817"/>
      <c r="DO126" s="817"/>
      <c r="DP126" s="817"/>
      <c r="DQ126" s="817" t="s">
        <v>128</v>
      </c>
      <c r="DR126" s="817"/>
      <c r="DS126" s="817"/>
      <c r="DT126" s="817"/>
      <c r="DU126" s="817"/>
      <c r="DV126" s="794" t="s">
        <v>415</v>
      </c>
      <c r="DW126" s="794"/>
      <c r="DX126" s="794"/>
      <c r="DY126" s="794"/>
      <c r="DZ126" s="795"/>
    </row>
    <row r="127" spans="1:130" s="230" customFormat="1" ht="26.25" customHeight="1" x14ac:dyDescent="0.15">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415</v>
      </c>
      <c r="AB127" s="780"/>
      <c r="AC127" s="780"/>
      <c r="AD127" s="780"/>
      <c r="AE127" s="781"/>
      <c r="AF127" s="782" t="s">
        <v>128</v>
      </c>
      <c r="AG127" s="780"/>
      <c r="AH127" s="780"/>
      <c r="AI127" s="780"/>
      <c r="AJ127" s="781"/>
      <c r="AK127" s="782" t="s">
        <v>128</v>
      </c>
      <c r="AL127" s="780"/>
      <c r="AM127" s="780"/>
      <c r="AN127" s="780"/>
      <c r="AO127" s="781"/>
      <c r="AP127" s="824" t="s">
        <v>128</v>
      </c>
      <c r="AQ127" s="825"/>
      <c r="AR127" s="825"/>
      <c r="AS127" s="825"/>
      <c r="AT127" s="826"/>
      <c r="AU127" s="232"/>
      <c r="AV127" s="232"/>
      <c r="AW127" s="232"/>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128</v>
      </c>
      <c r="DH127" s="817"/>
      <c r="DI127" s="817"/>
      <c r="DJ127" s="817"/>
      <c r="DK127" s="817"/>
      <c r="DL127" s="817" t="s">
        <v>415</v>
      </c>
      <c r="DM127" s="817"/>
      <c r="DN127" s="817"/>
      <c r="DO127" s="817"/>
      <c r="DP127" s="817"/>
      <c r="DQ127" s="817" t="s">
        <v>415</v>
      </c>
      <c r="DR127" s="817"/>
      <c r="DS127" s="817"/>
      <c r="DT127" s="817"/>
      <c r="DU127" s="817"/>
      <c r="DV127" s="794" t="s">
        <v>128</v>
      </c>
      <c r="DW127" s="794"/>
      <c r="DX127" s="794"/>
      <c r="DY127" s="794"/>
      <c r="DZ127" s="795"/>
    </row>
    <row r="128" spans="1:130" s="230" customFormat="1" ht="26.25" customHeight="1" thickBot="1" x14ac:dyDescent="0.2">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50797</v>
      </c>
      <c r="AB128" s="801"/>
      <c r="AC128" s="801"/>
      <c r="AD128" s="801"/>
      <c r="AE128" s="802"/>
      <c r="AF128" s="803">
        <v>36374</v>
      </c>
      <c r="AG128" s="801"/>
      <c r="AH128" s="801"/>
      <c r="AI128" s="801"/>
      <c r="AJ128" s="802"/>
      <c r="AK128" s="803">
        <v>32093</v>
      </c>
      <c r="AL128" s="801"/>
      <c r="AM128" s="801"/>
      <c r="AN128" s="801"/>
      <c r="AO128" s="802"/>
      <c r="AP128" s="804"/>
      <c r="AQ128" s="805"/>
      <c r="AR128" s="805"/>
      <c r="AS128" s="805"/>
      <c r="AT128" s="806"/>
      <c r="AU128" s="232"/>
      <c r="AV128" s="232"/>
      <c r="AW128" s="232"/>
      <c r="AX128" s="807" t="s">
        <v>487</v>
      </c>
      <c r="AY128" s="808"/>
      <c r="AZ128" s="808"/>
      <c r="BA128" s="808"/>
      <c r="BB128" s="808"/>
      <c r="BC128" s="808"/>
      <c r="BD128" s="808"/>
      <c r="BE128" s="809"/>
      <c r="BF128" s="786" t="s">
        <v>128</v>
      </c>
      <c r="BG128" s="787"/>
      <c r="BH128" s="787"/>
      <c r="BI128" s="787"/>
      <c r="BJ128" s="787"/>
      <c r="BK128" s="787"/>
      <c r="BL128" s="810"/>
      <c r="BM128" s="786">
        <v>12.75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t="s">
        <v>128</v>
      </c>
      <c r="DH128" s="791"/>
      <c r="DI128" s="791"/>
      <c r="DJ128" s="791"/>
      <c r="DK128" s="791"/>
      <c r="DL128" s="791" t="s">
        <v>128</v>
      </c>
      <c r="DM128" s="791"/>
      <c r="DN128" s="791"/>
      <c r="DO128" s="791"/>
      <c r="DP128" s="791"/>
      <c r="DQ128" s="791" t="s">
        <v>128</v>
      </c>
      <c r="DR128" s="791"/>
      <c r="DS128" s="791"/>
      <c r="DT128" s="791"/>
      <c r="DU128" s="791"/>
      <c r="DV128" s="792" t="s">
        <v>128</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15406207</v>
      </c>
      <c r="AB129" s="780"/>
      <c r="AC129" s="780"/>
      <c r="AD129" s="780"/>
      <c r="AE129" s="781"/>
      <c r="AF129" s="782">
        <v>15897843</v>
      </c>
      <c r="AG129" s="780"/>
      <c r="AH129" s="780"/>
      <c r="AI129" s="780"/>
      <c r="AJ129" s="781"/>
      <c r="AK129" s="782">
        <v>15432271</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128</v>
      </c>
      <c r="BG129" s="771"/>
      <c r="BH129" s="771"/>
      <c r="BI129" s="771"/>
      <c r="BJ129" s="771"/>
      <c r="BK129" s="771"/>
      <c r="BL129" s="772"/>
      <c r="BM129" s="770">
        <v>17.75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2178803</v>
      </c>
      <c r="AB130" s="780"/>
      <c r="AC130" s="780"/>
      <c r="AD130" s="780"/>
      <c r="AE130" s="781"/>
      <c r="AF130" s="782">
        <v>2200847</v>
      </c>
      <c r="AG130" s="780"/>
      <c r="AH130" s="780"/>
      <c r="AI130" s="780"/>
      <c r="AJ130" s="781"/>
      <c r="AK130" s="782">
        <v>2210843</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6.3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13227404</v>
      </c>
      <c r="AB131" s="764"/>
      <c r="AC131" s="764"/>
      <c r="AD131" s="764"/>
      <c r="AE131" s="765"/>
      <c r="AF131" s="766">
        <v>13696996</v>
      </c>
      <c r="AG131" s="764"/>
      <c r="AH131" s="764"/>
      <c r="AI131" s="764"/>
      <c r="AJ131" s="765"/>
      <c r="AK131" s="766">
        <v>13221428</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v>61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6.1088479639999997</v>
      </c>
      <c r="AB132" s="745"/>
      <c r="AC132" s="745"/>
      <c r="AD132" s="745"/>
      <c r="AE132" s="746"/>
      <c r="AF132" s="747">
        <v>6.2595112100000003</v>
      </c>
      <c r="AG132" s="745"/>
      <c r="AH132" s="745"/>
      <c r="AI132" s="745"/>
      <c r="AJ132" s="746"/>
      <c r="AK132" s="747">
        <v>6.7732698769999997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7.5</v>
      </c>
      <c r="AB133" s="724"/>
      <c r="AC133" s="724"/>
      <c r="AD133" s="724"/>
      <c r="AE133" s="725"/>
      <c r="AF133" s="723">
        <v>6.8</v>
      </c>
      <c r="AG133" s="724"/>
      <c r="AH133" s="724"/>
      <c r="AI133" s="724"/>
      <c r="AJ133" s="725"/>
      <c r="AK133" s="723">
        <v>6.3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ka/7PV7/g0CzdwGvnaKiX14yN5BoTjeZQJDZFBUWJvtNz/54OZVZ1BNAhsK/aoEgNRDba6T87Fh5lNnnD6Peuw==" saltValue="sHpW/to5ykkbfUwwN2uG9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s="260" customFormat="1" x14ac:dyDescent="0.15"/>
    <row r="82" spans="97:112" s="260" customFormat="1" x14ac:dyDescent="0.15"/>
    <row r="83" spans="97:112" s="260" customFormat="1" x14ac:dyDescent="0.15"/>
    <row r="84" spans="97:112" s="260" customFormat="1" x14ac:dyDescent="0.15"/>
    <row r="85" spans="97:112" s="260" customFormat="1" x14ac:dyDescent="0.15"/>
    <row r="86" spans="97:112" s="260" customFormat="1" x14ac:dyDescent="0.15"/>
    <row r="87" spans="97:112" s="260" customFormat="1" x14ac:dyDescent="0.15"/>
    <row r="88" spans="97:112" s="260" customFormat="1" x14ac:dyDescent="0.15"/>
    <row r="89" spans="97:112" s="260" customFormat="1" x14ac:dyDescent="0.15"/>
    <row r="90" spans="97:112" s="260" customFormat="1" x14ac:dyDescent="0.15"/>
    <row r="91" spans="97:112" s="260" customFormat="1" x14ac:dyDescent="0.15"/>
    <row r="92" spans="97:112" s="260" customFormat="1" x14ac:dyDescent="0.15"/>
    <row r="93" spans="97:112" s="260" customFormat="1" x14ac:dyDescent="0.15"/>
    <row r="94" spans="97:112" s="260" customFormat="1" x14ac:dyDescent="0.15"/>
    <row r="95" spans="97:112" s="260" customFormat="1" x14ac:dyDescent="0.15"/>
    <row r="96" spans="97:112" s="260" customFormat="1"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Hl+jMfOKqJrv83QlxgTJLzY0NSIWjZCoFe3HwNlroRF930V+jIw0RP76ZxxYV0U56JczgDX8viTqC5UPP7xrEA==" saltValue="KZvpvpR9R1xQjz9nFoT6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MctmcokxKP3uuoiQ0qOzwuI5Fn6FPiJneWxpfVg75PgGSBfCCHaWmC3aqbBRcygbbLIMVvQ4XbNQywwkna+TA==" saltValue="DFlToKCu5WC+OqqWGp4lR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507</v>
      </c>
      <c r="AL9" s="1131"/>
      <c r="AM9" s="1131"/>
      <c r="AN9" s="1132"/>
      <c r="AO9" s="281">
        <v>5133764</v>
      </c>
      <c r="AP9" s="281">
        <v>113886</v>
      </c>
      <c r="AQ9" s="282">
        <v>105319</v>
      </c>
      <c r="AR9" s="283">
        <v>8.1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508</v>
      </c>
      <c r="AL10" s="1131"/>
      <c r="AM10" s="1131"/>
      <c r="AN10" s="1132"/>
      <c r="AO10" s="284">
        <v>892231</v>
      </c>
      <c r="AP10" s="284">
        <v>19793</v>
      </c>
      <c r="AQ10" s="285">
        <v>9860</v>
      </c>
      <c r="AR10" s="286">
        <v>100.7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509</v>
      </c>
      <c r="AL11" s="1131"/>
      <c r="AM11" s="1131"/>
      <c r="AN11" s="1132"/>
      <c r="AO11" s="284" t="s">
        <v>510</v>
      </c>
      <c r="AP11" s="284" t="s">
        <v>510</v>
      </c>
      <c r="AQ11" s="285">
        <v>1656</v>
      </c>
      <c r="AR11" s="286" t="s">
        <v>510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511</v>
      </c>
      <c r="AL12" s="1131"/>
      <c r="AM12" s="1131"/>
      <c r="AN12" s="1132"/>
      <c r="AO12" s="284" t="s">
        <v>510</v>
      </c>
      <c r="AP12" s="284" t="s">
        <v>510</v>
      </c>
      <c r="AQ12" s="285">
        <v>3</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512</v>
      </c>
      <c r="AL13" s="1131"/>
      <c r="AM13" s="1131"/>
      <c r="AN13" s="1132"/>
      <c r="AO13" s="284">
        <v>194119</v>
      </c>
      <c r="AP13" s="284">
        <v>4306</v>
      </c>
      <c r="AQ13" s="285">
        <v>4056</v>
      </c>
      <c r="AR13" s="286">
        <v>6.2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513</v>
      </c>
      <c r="AL14" s="1131"/>
      <c r="AM14" s="1131"/>
      <c r="AN14" s="1132"/>
      <c r="AO14" s="284">
        <v>22952</v>
      </c>
      <c r="AP14" s="284">
        <v>509</v>
      </c>
      <c r="AQ14" s="285">
        <v>2339</v>
      </c>
      <c r="AR14" s="286">
        <v>-78.2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514</v>
      </c>
      <c r="AL15" s="1134"/>
      <c r="AM15" s="1134"/>
      <c r="AN15" s="1135"/>
      <c r="AO15" s="284">
        <v>-348663</v>
      </c>
      <c r="AP15" s="284">
        <v>-7735</v>
      </c>
      <c r="AQ15" s="285">
        <v>-7717</v>
      </c>
      <c r="AR15" s="286">
        <v>0.2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5894403</v>
      </c>
      <c r="AP16" s="284">
        <v>130760</v>
      </c>
      <c r="AQ16" s="285">
        <v>115515</v>
      </c>
      <c r="AR16" s="286">
        <v>13.2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519</v>
      </c>
      <c r="AL21" s="1137"/>
      <c r="AM21" s="1137"/>
      <c r="AN21" s="1138"/>
      <c r="AO21" s="297">
        <v>10.45</v>
      </c>
      <c r="AP21" s="298">
        <v>10.69</v>
      </c>
      <c r="AQ21" s="299">
        <v>-0.24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520</v>
      </c>
      <c r="AL22" s="1137"/>
      <c r="AM22" s="1137"/>
      <c r="AN22" s="1138"/>
      <c r="AO22" s="302">
        <v>101.1</v>
      </c>
      <c r="AP22" s="303">
        <v>97.4</v>
      </c>
      <c r="AQ22" s="304">
        <v>3.7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524</v>
      </c>
      <c r="AL32" s="1121"/>
      <c r="AM32" s="1121"/>
      <c r="AN32" s="1122"/>
      <c r="AO32" s="312">
        <v>2387846</v>
      </c>
      <c r="AP32" s="312">
        <v>52971</v>
      </c>
      <c r="AQ32" s="313">
        <v>74824</v>
      </c>
      <c r="AR32" s="314">
        <v>-29.2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525</v>
      </c>
      <c r="AL33" s="1121"/>
      <c r="AM33" s="1121"/>
      <c r="AN33" s="112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526</v>
      </c>
      <c r="AL34" s="1121"/>
      <c r="AM34" s="1121"/>
      <c r="AN34" s="1122"/>
      <c r="AO34" s="312" t="s">
        <v>510</v>
      </c>
      <c r="AP34" s="312" t="s">
        <v>510</v>
      </c>
      <c r="AQ34" s="313">
        <v>1</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527</v>
      </c>
      <c r="AL35" s="1121"/>
      <c r="AM35" s="1121"/>
      <c r="AN35" s="1122"/>
      <c r="AO35" s="312">
        <v>537781</v>
      </c>
      <c r="AP35" s="312">
        <v>11930</v>
      </c>
      <c r="AQ35" s="313">
        <v>17427</v>
      </c>
      <c r="AR35" s="314">
        <v>-31.5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528</v>
      </c>
      <c r="AL36" s="1121"/>
      <c r="AM36" s="1121"/>
      <c r="AN36" s="1122"/>
      <c r="AO36" s="312">
        <v>191240</v>
      </c>
      <c r="AP36" s="312">
        <v>4242</v>
      </c>
      <c r="AQ36" s="313">
        <v>2447</v>
      </c>
      <c r="AR36" s="314">
        <v>73.400000000000006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529</v>
      </c>
      <c r="AL37" s="1121"/>
      <c r="AM37" s="1121"/>
      <c r="AN37" s="1122"/>
      <c r="AO37" s="312">
        <v>21592</v>
      </c>
      <c r="AP37" s="312">
        <v>479</v>
      </c>
      <c r="AQ37" s="313">
        <v>591</v>
      </c>
      <c r="AR37" s="314">
        <v>-19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530</v>
      </c>
      <c r="AL38" s="1124"/>
      <c r="AM38" s="1124"/>
      <c r="AN38" s="1125"/>
      <c r="AO38" s="315" t="s">
        <v>510</v>
      </c>
      <c r="AP38" s="315" t="s">
        <v>510</v>
      </c>
      <c r="AQ38" s="316">
        <v>2</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531</v>
      </c>
      <c r="AL39" s="1124"/>
      <c r="AM39" s="1124"/>
      <c r="AN39" s="1125"/>
      <c r="AO39" s="312">
        <v>-32093</v>
      </c>
      <c r="AP39" s="312">
        <v>-712</v>
      </c>
      <c r="AQ39" s="313">
        <v>-3618</v>
      </c>
      <c r="AR39" s="314">
        <v>-80.3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532</v>
      </c>
      <c r="AL40" s="1121"/>
      <c r="AM40" s="1121"/>
      <c r="AN40" s="1122"/>
      <c r="AO40" s="312">
        <v>-2210843</v>
      </c>
      <c r="AP40" s="312">
        <v>-49045</v>
      </c>
      <c r="AQ40" s="313">
        <v>-63812</v>
      </c>
      <c r="AR40" s="314">
        <v>-23.1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895523</v>
      </c>
      <c r="AP41" s="312">
        <v>19866</v>
      </c>
      <c r="AQ41" s="313">
        <v>27863</v>
      </c>
      <c r="AR41" s="314">
        <v>-28.7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502</v>
      </c>
      <c r="AN49" s="1115" t="s">
        <v>536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2672646</v>
      </c>
      <c r="AN51" s="334">
        <v>55681</v>
      </c>
      <c r="AO51" s="335">
        <v>-18.399999999999999</v>
      </c>
      <c r="AP51" s="336">
        <v>85173</v>
      </c>
      <c r="AQ51" s="337">
        <v>-4.3</v>
      </c>
      <c r="AR51" s="338">
        <v>-14.1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1601581</v>
      </c>
      <c r="AN52" s="342">
        <v>33367</v>
      </c>
      <c r="AO52" s="343">
        <v>-1</v>
      </c>
      <c r="AP52" s="344">
        <v>43913</v>
      </c>
      <c r="AQ52" s="345">
        <v>-3.4</v>
      </c>
      <c r="AR52" s="346">
        <v>2.4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2766670</v>
      </c>
      <c r="AN53" s="334">
        <v>58425</v>
      </c>
      <c r="AO53" s="335">
        <v>4.9000000000000004</v>
      </c>
      <c r="AP53" s="336">
        <v>94081</v>
      </c>
      <c r="AQ53" s="337">
        <v>10.5</v>
      </c>
      <c r="AR53" s="338">
        <v>-5.6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1968091</v>
      </c>
      <c r="AN54" s="342">
        <v>41561</v>
      </c>
      <c r="AO54" s="343">
        <v>24.6</v>
      </c>
      <c r="AP54" s="344">
        <v>48949</v>
      </c>
      <c r="AQ54" s="345">
        <v>11.5</v>
      </c>
      <c r="AR54" s="346">
        <v>13.1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3209362</v>
      </c>
      <c r="AN55" s="334">
        <v>68867</v>
      </c>
      <c r="AO55" s="335">
        <v>17.899999999999999</v>
      </c>
      <c r="AP55" s="336">
        <v>92632</v>
      </c>
      <c r="AQ55" s="337">
        <v>-1.5</v>
      </c>
      <c r="AR55" s="338">
        <v>19.399999999999999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1894608</v>
      </c>
      <c r="AN56" s="342">
        <v>40655</v>
      </c>
      <c r="AO56" s="343">
        <v>-2.2000000000000002</v>
      </c>
      <c r="AP56" s="344">
        <v>47978</v>
      </c>
      <c r="AQ56" s="345">
        <v>-2</v>
      </c>
      <c r="AR56" s="346">
        <v>-0.2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3808606</v>
      </c>
      <c r="AN57" s="334">
        <v>82789</v>
      </c>
      <c r="AO57" s="335">
        <v>20.2</v>
      </c>
      <c r="AP57" s="336">
        <v>96469</v>
      </c>
      <c r="AQ57" s="337">
        <v>4.0999999999999996</v>
      </c>
      <c r="AR57" s="338">
        <v>16.100000000000001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2448159</v>
      </c>
      <c r="AN58" s="342">
        <v>53216</v>
      </c>
      <c r="AO58" s="343">
        <v>30.9</v>
      </c>
      <c r="AP58" s="344">
        <v>49775</v>
      </c>
      <c r="AQ58" s="345">
        <v>3.7</v>
      </c>
      <c r="AR58" s="346">
        <v>27.2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2959242</v>
      </c>
      <c r="AN59" s="334">
        <v>65647</v>
      </c>
      <c r="AO59" s="335">
        <v>-20.7</v>
      </c>
      <c r="AP59" s="336">
        <v>85743</v>
      </c>
      <c r="AQ59" s="337">
        <v>-11.1</v>
      </c>
      <c r="AR59" s="338">
        <v>-9.6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1742694</v>
      </c>
      <c r="AN60" s="342">
        <v>38660</v>
      </c>
      <c r="AO60" s="343">
        <v>-27.4</v>
      </c>
      <c r="AP60" s="344">
        <v>45231</v>
      </c>
      <c r="AQ60" s="345">
        <v>-9.1</v>
      </c>
      <c r="AR60" s="346">
        <v>-18.3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3083305</v>
      </c>
      <c r="AN61" s="349">
        <v>66282</v>
      </c>
      <c r="AO61" s="350">
        <v>0.8</v>
      </c>
      <c r="AP61" s="351">
        <v>90820</v>
      </c>
      <c r="AQ61" s="352">
        <v>-0.5</v>
      </c>
      <c r="AR61" s="338">
        <v>1.3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1931027</v>
      </c>
      <c r="AN62" s="342">
        <v>41492</v>
      </c>
      <c r="AO62" s="343">
        <v>5</v>
      </c>
      <c r="AP62" s="344">
        <v>47169</v>
      </c>
      <c r="AQ62" s="345">
        <v>0.1</v>
      </c>
      <c r="AR62" s="346">
        <v>4.9000000000000004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kUwXR/hHM4ErZb98nNKdF/EvIXW1cTNyLt4qfjgg/sffqOXUS5gxFlgVEVwvXuCJ3H/3AJV9yriTAP3C6nhYA==" saltValue="C5Q9VlEieVSAwkRy+Z8Rv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0" spans="125:125" ht="13.5" hidden="1" customHeight="1" x14ac:dyDescent="0.15"/>
    <row r="121" spans="125:125" ht="13.5" hidden="1" customHeight="1" x14ac:dyDescent="0.15">
      <c r="DU121" s="259"/>
    </row>
  </sheetData>
  <sheetProtection algorithmName="SHA-512" hashValue="QEmldE5bbTez02kLE3xJpbH+FEiN15HYTeipSM+7LxtaVPO9K4eHdkJS2bZPxbYb0Sbr2glsxVvUg/HyFg2nsA==" saltValue="U0rCr1HpycgSeZUZncmTC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fMp0DUyC/HuAiVqGyz0XdY5xdp3aAZJ52RnpgSbSGlWI8tesUT4MZkNr0WDrxnQaOYab3a6MGUUEQ/zJQ6FPmg==" saltValue="lK0q68YAwyRVNqxSkY7di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18.989999999999998</v>
      </c>
      <c r="G47" s="12">
        <v>17.600000000000001</v>
      </c>
      <c r="H47" s="12">
        <v>12.74</v>
      </c>
      <c r="I47" s="12">
        <v>14.03</v>
      </c>
      <c r="J47" s="13">
        <v>12.16</v>
      </c>
    </row>
    <row r="48" spans="2:10" ht="57.75" customHeight="1" x14ac:dyDescent="0.15">
      <c r="B48" s="14"/>
      <c r="C48" s="1141" t="s">
        <v>4</v>
      </c>
      <c r="D48" s="1141"/>
      <c r="E48" s="1142"/>
      <c r="F48" s="15">
        <v>2.42</v>
      </c>
      <c r="G48" s="16">
        <v>2.2799999999999998</v>
      </c>
      <c r="H48" s="16">
        <v>2.72</v>
      </c>
      <c r="I48" s="16">
        <v>4.78</v>
      </c>
      <c r="J48" s="17">
        <v>4.53</v>
      </c>
    </row>
    <row r="49" spans="2:10" ht="57.75" customHeight="1" thickBot="1" x14ac:dyDescent="0.2">
      <c r="B49" s="18"/>
      <c r="C49" s="1143" t="s">
        <v>5</v>
      </c>
      <c r="D49" s="1143"/>
      <c r="E49" s="1144"/>
      <c r="F49" s="19" t="s">
        <v>557</v>
      </c>
      <c r="G49" s="20" t="s">
        <v>558</v>
      </c>
      <c r="H49" s="20" t="s">
        <v>559</v>
      </c>
      <c r="I49" s="20">
        <v>3.83</v>
      </c>
      <c r="J49" s="21" t="s">
        <v>560</v>
      </c>
    </row>
    <row r="50" spans="2:10" x14ac:dyDescent="0.15"/>
  </sheetData>
  <sheetProtection algorithmName="SHA-512" hashValue="w6HTzE2xiCIMhKVbZg3ZihrqFewA/o1L0xVA3cZ5peA7fg2kX4glRP0I87vMK2Gy/pmNGUzp+6QDikWhPjo7Ng==" saltValue="iH8htuHpJ7IqkwaYlS8u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