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192.168.4.20\share\02_総務企画課\フォルダ管理\大分類　2.財務\中分類　1.財政\小分類　2.調査\財政状況資料集\R4分\04 回答データ\"/>
    </mc:Choice>
  </mc:AlternateContent>
  <xr:revisionPtr revIDLastSave="0" documentId="13_ncr:1_{BF47ABB1-F74F-46B8-B331-2C49CCD3B451}"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BE36" i="10"/>
  <c r="AM36" i="10"/>
  <c r="C36" i="10"/>
  <c r="AM35" i="10"/>
  <c r="C35" i="10"/>
  <c r="CO34" i="10"/>
  <c r="CO35" i="10" s="1"/>
  <c r="CO36" i="10" s="1"/>
  <c r="BW34" i="10"/>
  <c r="BW35" i="10" s="1"/>
  <c r="BW36" i="10" s="1"/>
  <c r="BW37" i="10" s="1"/>
  <c r="BW38" i="10" s="1"/>
  <c r="BW39" i="10" s="1"/>
  <c r="BW40" i="10" s="1"/>
  <c r="BW41" i="10" s="1"/>
  <c r="BW42" i="10" s="1"/>
  <c r="AM34" i="10"/>
  <c r="U34" i="10"/>
  <c r="C34" i="10"/>
  <c r="U35" i="10" l="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<sst xmlns="http://schemas.openxmlformats.org/spreadsheetml/2006/main" count="1111" uniqueCount="602">
  <si>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</si>
  <si>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</si>
  <si>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</si>
  <si>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</si>
  <si>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</si>
  <si>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</si>
  <si>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</si>
  <si>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</si>
  <si>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</si>
  <si>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</si>
  <si>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</si>
  <si>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</si>
  <si>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</si>
  <si>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</si>
  <si>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</si>
  <si>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</si>
  <si>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</si>
  <si>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</si>
  <si>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</si>
  <si>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</si>
  <si>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</si>
  <si>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</si>
  <si>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</si>
  <si>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</si>
  <si>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</si>
  <si>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</si>
  <si>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</si>
  <si>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</si>
  <si>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</si>
  <si>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</si>
  <si>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</si>
  <si>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</si>
  <si>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</si>
  <si>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</si>
  <si>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</si>
  <si>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</si>
  <si>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</si>
  <si>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</si>
  <si>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</si>
  <si>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</si>
  <si>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</si>
  <si>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</si>
  <si>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</si>
  <si>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</si>
  <si>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</si>
  <si>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</si>
  <si>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</si>
  <si>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</si>
  <si>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</si>
  <si>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</si>
  <si>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</si>
  <si>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</si>
  <si>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</si>
  <si>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</si>
  <si>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</si>
  <si>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</si>
  <si>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</si>
  <si>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</si>
  <si>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</si>
  <si>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</si>
  <si>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</si>
  <si>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</si>
  <si>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</si>
  <si>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</si>
  <si>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</si>
  <si>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</si>
  <si>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</si>
  <si>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</si>
  <si>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</si>
  <si>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</si>
  <si>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</si>
  <si>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</si>
  <si>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</si>
  <si>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</si>
  <si>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</si>
  <si>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</si>
  <si>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</si>
  <si>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</si>
  <si>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</si>
  <si>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</si>
  <si>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</si>
  <si>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</si>
  <si>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</si>
  <si>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</si>
  <si>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</si>
  <si>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</si>
  <si>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</si>
  <si>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</si>
  <si>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</si>
  <si>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</si>
  <si>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</si>
  <si>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</si>
  <si>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</si>
  <si>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</si>
  <si>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</si>
  <si>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</si>
  <si>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</si>
  <si>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</si>
  <si>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</si>
  <si>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只見町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</si>
  <si>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</si>
  <si>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</si>
  <si>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</si>
  <si>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</si>
  <si>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</si>
  <si>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</si>
  <si>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</si>
  <si>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</si>
  <si>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</si>
  <si>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</si>
  <si>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</si>
  <si>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</si>
  <si>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</si>
  <si>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</si>
  <si>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</si>
  <si>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</si>
  <si>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</si>
  <si>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</si>
  <si>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</si>
  <si>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</si>
  <si>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</si>
  <si>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</si>
  <si>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</si>
  <si>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</si>
  <si>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</si>
  <si>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</si>
  <si>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</si>
  <si>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</si>
  <si>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</si>
  <si>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</si>
  <si>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</si>
  <si>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</si>
  <si>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</si>
  <si>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</si>
  <si>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</si>
  <si>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</si>
  <si>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</si>
  <si>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</si>
  <si>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</si>
  <si>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</si>
  <si>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</si>
  <si>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</si>
  <si>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</si>
  <si>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</si>
  <si>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</si>
  <si>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</si>
  <si>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</si>
  <si>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</si>
  <si>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</si>
  <si>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</si>
  <si>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</si>
  <si>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</si>
  <si>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</si>
  <si>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</si>
  <si>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</si>
  <si>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</si>
  <si>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</si>
  <si>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</si>
  <si>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</si>
  <si>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</si>
  <si>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</si>
  <si>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</si>
  <si>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</si>
  <si>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</si>
  <si>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</si>
  <si>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</si>
  <si>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</si>
  <si>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</si>
  <si>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</si>
  <si>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</si>
  <si>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</si>
  <si>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</si>
  <si>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</si>
  <si>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</si>
  <si>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</si>
  <si>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</si>
  <si>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</si>
  <si>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</si>
  <si>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</si>
  <si>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</si>
  <si>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</si>
  <si>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</si>
  <si>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</si>
  <si>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</si>
  <si>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</si>
  <si>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</si>
  <si>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</si>
  <si>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</si>
  <si>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</si>
  <si>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</si>
  <si>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</si>
  <si>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</si>
  <si>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</si>
  <si>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</si>
  <si>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</si>
  <si>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</si>
  <si>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</si>
  <si>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</si>
  <si>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</si>
  <si>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</si>
  <si>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</si>
  <si>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</si>
  <si>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</si>
  <si>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</si>
  <si>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</si>
  <si>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</si>
  <si>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</si>
  <si>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</si>
  <si>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</si>
  <si>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</si>
  <si>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</si>
  <si>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</si>
  <si>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</si>
  <si>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</si>
  <si>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</si>
  <si>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</si>
  <si>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</si>
  <si>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福島県只見町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</si>
  <si>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</si>
  <si>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</si>
  <si>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</si>
  <si>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</si>
  <si>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</si>
  <si>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</si>
  <si>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</si>
  <si>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</si>
  <si>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</si>
  <si>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</si>
  <si>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</si>
  <si>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</si>
  <si>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</si>
  <si>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</si>
  <si>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</si>
  <si>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</si>
  <si>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</si>
  <si>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</si>
  <si>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</si>
  <si>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</si>
  <si>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</si>
  <si>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</si>
  <si>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</si>
  <si>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</si>
  <si>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</si>
  <si>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</si>
  <si>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</si>
  <si>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</si>
  <si>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</si>
  <si>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</si>
  <si>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</si>
  <si>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</si>
  <si>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</si>
  <si>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</si>
  <si>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</si>
  <si>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</si>
  <si>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</si>
  <si>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</si>
  <si>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</si>
  <si>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</si>
  <si>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</si>
  <si>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</si>
  <si>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</si>
  <si>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</si>
  <si>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</si>
  <si>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</si>
  <si>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</si>
  <si>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</si>
  <si>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</si>
  <si>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</si>
  <si>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</si>
  <si>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</si>
  <si>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</si>
  <si>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</si>
  <si>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</si>
  <si>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</si>
  <si>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</si>
  <si>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</si>
  <si>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</si>
  <si>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</si>
  <si>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</si>
  <si>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</si>
  <si>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</si>
  <si>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</si>
  <si>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</si>
  <si>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</si>
  <si>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</si>
  <si>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</si>
  <si>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</si>
  <si>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</si>
  <si>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</si>
  <si>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</si>
  <si>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</si>
  <si>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</si>
  <si>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</si>
  <si>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</si>
  <si>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</si>
  <si>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</si>
  <si>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</si>
  <si>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</si>
  <si>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</si>
  <si>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</si>
  <si>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</si>
  <si>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</si>
  <si>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</si>
  <si>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</si>
  <si>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</si>
  <si>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</si>
  <si>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</si>
  <si>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</si>
  <si>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</si>
  <si>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</si>
  <si>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</si>
  <si>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</si>
  <si>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</si>
  <si>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</si>
  <si>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</si>
  <si>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</si>
  <si>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</si>
  <si>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</si>
  <si>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</si>
  <si>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</si>
  <si>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</si>
  <si>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</si>
  <si>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</si>
  <si>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</si>
  <si>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</si>
  <si>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</si>
  <si>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</si>
  <si>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</si>
  <si>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</si>
  <si>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</si>
  <si>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</si>
  <si>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</si>
  <si>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</si>
  <si>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</si>
  <si>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</si>
  <si>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</si>
  <si>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</si>
  <si>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</si>
  <si>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</si>
  <si>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</si>
  <si>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</si>
  <si>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</si>
  <si>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</si>
  <si>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</si>
  <si>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</si>
  <si>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</si>
  <si>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</si>
  <si>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</si>
  <si>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</si>
  <si>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</si>
  <si>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</si>
  <si>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</si>
  <si>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</si>
  <si>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</si>
  <si>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</si>
  <si>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</si>
  <si>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</si>
  <si>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</si>
  <si>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</si>
  <si>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</si>
  <si>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</si>
  <si>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</si>
  <si>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</si>
  <si>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</si>
  <si>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</si>
  <si>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</si>
  <si>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</si>
  <si>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</si>
  <si>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</si>
  <si>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福島県只見町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</si>
  <si>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</si>
  <si>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</si>
  <si>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</si>
  <si>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</si>
  <si>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</si>
  <si>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</si>
  <si>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</si>
  <si>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</si>
  <si>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</si>
  <si>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</si>
  <si>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</si>
  <si>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</si>
  <si>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</si>
  <si>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</si>
  <si>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</si>
  <si>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</si>
  <si>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</si>
  <si>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</si>
  <si>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</si>
  <si>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</si>
  <si>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</si>
  <si>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</si>
  <si>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</si>
  <si>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</si>
  <si>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</si>
  <si>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</si>
  <si>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</si>
  <si>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</si>
  <si>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</si>
  <si>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</si>
  <si>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</si>
  <si>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</si>
  <si>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</si>
  <si>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</si>
  <si>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只見町国民健康保険事業特別会計</t>
    <phoneticPr fontId="5"/>
  </si>
  <si>
    <t>只見町国民健康保険施設特別会計</t>
    <phoneticPr fontId="5"/>
  </si>
  <si>
    <t>只見町後期高齢者医療特別会計</t>
    <phoneticPr fontId="5"/>
  </si>
  <si>
    <t>只見町介護保険事業特別会計</t>
    <phoneticPr fontId="5"/>
  </si>
  <si>
    <t>只見町介護老人保健施設特別会計</t>
    <phoneticPr fontId="5"/>
  </si>
  <si>
    <t>只見町地域包括支援センター特別会計</t>
    <phoneticPr fontId="5"/>
  </si>
  <si>
    <t>只見町簡易水道特別会計</t>
    <phoneticPr fontId="5"/>
  </si>
  <si>
    <t>法非適用企業</t>
    <phoneticPr fontId="5"/>
  </si>
  <si>
    <t>只見町集落排水事業特別会計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</si>
  <si>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</si>
  <si>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</si>
  <si>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</si>
  <si>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</si>
  <si>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</si>
  <si>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</si>
  <si>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</si>
  <si>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</si>
  <si>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</si>
  <si>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</si>
  <si>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</si>
  <si>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</si>
  <si>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</si>
  <si>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</si>
  <si>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</si>
  <si>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</si>
  <si>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</si>
  <si>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</si>
  <si>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</si>
  <si>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</si>
  <si>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</si>
  <si>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</si>
  <si>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</si>
  <si>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</si>
  <si>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</si>
  <si>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</si>
  <si>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</si>
  <si>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</si>
  <si>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</si>
  <si>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</si>
  <si>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</si>
  <si>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</si>
  <si>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</si>
  <si>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</si>
  <si>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</si>
  <si>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</si>
  <si>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</si>
  <si>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</si>
  <si>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</si>
  <si>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</si>
  <si>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</si>
  <si>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</si>
  <si>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</si>
  <si>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</si>
  <si>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</si>
  <si>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</si>
  <si>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</si>
  <si>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</si>
  <si>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</si>
  <si>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</si>
  <si>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</si>
  <si>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</si>
  <si>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</si>
  <si>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</si>
  <si>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</si>
  <si>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</si>
  <si>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</si>
  <si>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只見町集落排水事業特別会計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</si>
  <si>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</si>
  <si>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</si>
  <si>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只見町簡易水道特別会計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</si>
  <si>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</si>
  <si>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只見町国民健康保険施設特別会計</t>
    <phoneticPr fontId="5"/>
  </si>
  <si>
    <t>(Ｆ)</t>
    <phoneticPr fontId="5"/>
  </si>
  <si>
    <t>只見町介護老人保健施設特別会計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</si>
  <si>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</si>
  <si>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</si>
  <si>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</si>
  <si>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</si>
  <si>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</si>
  <si>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</si>
  <si>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</si>
  <si>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</si>
  <si>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</si>
  <si>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</si>
  <si>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</si>
  <si>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</si>
  <si>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</si>
  <si>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</si>
  <si>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</si>
  <si>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</si>
  <si>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</si>
  <si>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</si>
  <si>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</si>
  <si>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</si>
  <si>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</si>
  <si>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</si>
  <si>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</si>
  <si>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</si>
  <si>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</si>
  <si>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</si>
  <si>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</si>
  <si>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</si>
  <si>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</si>
  <si>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</si>
  <si>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</si>
  <si>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</si>
  <si>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</si>
  <si>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</si>
  <si>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</si>
  <si>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</si>
  <si>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</si>
  <si>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</si>
  <si>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</si>
  <si>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</si>
  <si>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</si>
  <si>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</si>
  <si>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</si>
  <si>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</si>
  <si>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</si>
  <si>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</si>
  <si>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</si>
  <si>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</si>
  <si>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</si>
  <si>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</si>
  <si>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</si>
  <si>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</si>
  <si>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</si>
  <si>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</si>
  <si>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</si>
  <si>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</si>
  <si>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</si>
  <si>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</si>
  <si>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</si>
  <si>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</si>
  <si>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</si>
  <si>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</si>
  <si>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</si>
  <si>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</si>
  <si>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</si>
  <si>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</si>
  <si>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</si>
  <si>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</si>
  <si>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</si>
  <si>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</si>
  <si>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</si>
  <si>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</si>
  <si>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</si>
  <si>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</si>
  <si>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</si>
  <si>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</si>
  <si>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</si>
  <si>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</si>
  <si>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</si>
  <si>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</si>
  <si>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</si>
  <si>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</si>
  <si>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</si>
  <si>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</si>
  <si>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</si>
  <si>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</si>
  <si>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</si>
  <si>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</si>
  <si>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0.01</t>
  </si>
  <si>
    <t>▲ 1.35</t>
  </si>
  <si>
    <t>一般会計</t>
  </si>
  <si>
    <t>只見町介護保険事業特別会計</t>
  </si>
  <si>
    <t>只見町集落排水事業特別会計</t>
  </si>
  <si>
    <t>只見町国民健康保険施設特別会計</t>
  </si>
  <si>
    <t>只見町簡易水道特別会計</t>
  </si>
  <si>
    <t>只見町介護老人保健施設特別会計</t>
  </si>
  <si>
    <t>只見町後期高齢者医療特別会計</t>
  </si>
  <si>
    <t>只見町国民健康保険事業特別会計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</si>
  <si>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</si>
  <si>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</si>
  <si>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</si>
  <si>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</si>
  <si>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</si>
  <si>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</si>
  <si>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</si>
  <si>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</si>
  <si>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</si>
  <si>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福島県市町村総合事務組合　一般会計</t>
    <rPh sb="0" eb="2">
      <t>フクシマ</t>
    </rPh>
    <rPh sb="2" eb="3">
      <t>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</si>
  <si>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2">
      <t>フクシマ</t>
    </rPh>
    <rPh sb="2" eb="3">
      <t>ケン</t>
    </rPh>
    <rPh sb="3" eb="6">
      <t>シチョウソン</t>
    </rPh>
    <rPh sb="6" eb="8">
      <t>ソウゴウ</t>
    </rPh>
    <rPh sb="8" eb="10">
      <t>ジム</t>
    </rPh>
    <rPh sb="10" eb="12">
      <t>クミアイ</t>
    </rPh>
    <rPh sb="13" eb="17">
      <t>ショウボウホショウ</t>
    </rPh>
    <rPh sb="17" eb="18">
      <t>トウ</t>
    </rPh>
    <rPh sb="18" eb="22">
      <t>トクベツカイケイ</t>
    </rPh>
    <phoneticPr fontId="2"/>
  </si>
  <si>
    <t>福島県市町村総合事務組合　消防賞じゅつ金特別会計</t>
    <rPh sb="0" eb="3">
      <t>フクシマケン</t>
    </rPh>
    <rPh sb="3" eb="6">
      <t>シチョウソン</t>
    </rPh>
    <rPh sb="6" eb="12">
      <t>ソウゴウジムクミアイ</t>
    </rPh>
    <rPh sb="13" eb="15">
      <t>ショウボウ</t>
    </rPh>
    <rPh sb="15" eb="16">
      <t>ショウ</t>
    </rPh>
    <rPh sb="19" eb="20">
      <t>キン</t>
    </rPh>
    <rPh sb="20" eb="24">
      <t>トクベツカイケイ</t>
    </rPh>
    <phoneticPr fontId="2"/>
  </si>
  <si>
    <t>福島県市町村総合事務組合　非常勤職員公務災害補償特別会計</t>
    <rPh sb="0" eb="6">
      <t>フクシマケンシチョウソン</t>
    </rPh>
    <rPh sb="6" eb="12">
      <t>ソウゴウジムクミアイ</t>
    </rPh>
    <rPh sb="13" eb="16">
      <t>ヒジョウキン</t>
    </rPh>
    <rPh sb="16" eb="18">
      <t>ショクイン</t>
    </rPh>
    <rPh sb="18" eb="24">
      <t>コウムサイガイホショウ</t>
    </rPh>
    <rPh sb="24" eb="28">
      <t>トクベツカイケイ</t>
    </rPh>
    <phoneticPr fontId="2"/>
  </si>
  <si>
    <t>福島県市町村総合事務組合　自治会館管理特別会計</t>
    <rPh sb="0" eb="12">
      <t>フクシマケンシチョウソンソウゴウジムクミアイ</t>
    </rPh>
    <rPh sb="13" eb="17">
      <t>ジチカイカン</t>
    </rPh>
    <rPh sb="17" eb="23">
      <t>カンリトクベツカイケイ</t>
    </rPh>
    <phoneticPr fontId="2"/>
  </si>
  <si>
    <t>南会津地方広域市町村圏組合　一般会計</t>
    <rPh sb="0" eb="3">
      <t>ミナミアイヅ</t>
    </rPh>
    <rPh sb="3" eb="13">
      <t>チホウコウイキシチョウソンケンクミアイ</t>
    </rPh>
    <rPh sb="14" eb="18">
      <t>イッパンカイケイ</t>
    </rPh>
    <phoneticPr fontId="2"/>
  </si>
  <si>
    <t>南会津地方環境衛生組合</t>
    <rPh sb="0" eb="5">
      <t>ミナミアイヅチホウ</t>
    </rPh>
    <rPh sb="5" eb="11">
      <t>カンキョウエイセイクミアイ</t>
    </rPh>
    <phoneticPr fontId="2"/>
  </si>
  <si>
    <t>福島県後期高齢者医療広域連合　一般会計</t>
    <rPh sb="0" eb="3">
      <t>フクシマケン</t>
    </rPh>
    <rPh sb="3" eb="7">
      <t>コウキコウレイ</t>
    </rPh>
    <rPh sb="7" eb="8">
      <t>シャ</t>
    </rPh>
    <rPh sb="8" eb="10">
      <t>イリョウ</t>
    </rPh>
    <rPh sb="10" eb="14">
      <t>コウイキレンゴウ</t>
    </rPh>
    <rPh sb="15" eb="19">
      <t>イッパンカイケイ</t>
    </rPh>
    <phoneticPr fontId="2"/>
  </si>
  <si>
    <t>福島県後期高齢者医療広域連合　後期高齢者医療特別会計</t>
    <rPh sb="0" eb="3">
      <t>フクシマケン</t>
    </rPh>
    <rPh sb="3" eb="7">
      <t>コウキコウレイ</t>
    </rPh>
    <rPh sb="7" eb="8">
      <t>シャ</t>
    </rPh>
    <rPh sb="8" eb="10">
      <t>イリョウ</t>
    </rPh>
    <rPh sb="10" eb="14">
      <t>コウイキレンゴウ</t>
    </rPh>
    <rPh sb="15" eb="20">
      <t>コウキコウレイシャ</t>
    </rPh>
    <rPh sb="20" eb="22">
      <t>イリョウ</t>
    </rPh>
    <rPh sb="22" eb="26">
      <t>トクベツカイケイ</t>
    </rPh>
    <phoneticPr fontId="2"/>
  </si>
  <si>
    <t>株式会社会津ただみ振興公社</t>
    <rPh sb="0" eb="2">
      <t>カブシキ</t>
    </rPh>
    <rPh sb="2" eb="4">
      <t>カイシャ</t>
    </rPh>
    <rPh sb="4" eb="6">
      <t>アイヅ</t>
    </rPh>
    <rPh sb="9" eb="13">
      <t>シンコウコウシャ</t>
    </rPh>
    <phoneticPr fontId="2"/>
  </si>
  <si>
    <t>株式会社季の郷湯ら里</t>
    <rPh sb="0" eb="2">
      <t>カブシキ</t>
    </rPh>
    <rPh sb="2" eb="4">
      <t>カイシャ</t>
    </rPh>
    <rPh sb="4" eb="5">
      <t>キ</t>
    </rPh>
    <rPh sb="6" eb="7">
      <t>サト</t>
    </rPh>
    <rPh sb="7" eb="8">
      <t>ユ</t>
    </rPh>
    <rPh sb="9" eb="10">
      <t>サト</t>
    </rPh>
    <phoneticPr fontId="2"/>
  </si>
  <si>
    <t>只見特産株式会社</t>
    <rPh sb="0" eb="4">
      <t>タダミトクサン</t>
    </rPh>
    <rPh sb="4" eb="8">
      <t>カブシキカイシャ</t>
    </rPh>
    <phoneticPr fontId="2"/>
  </si>
  <si>
    <t>公共施設等再生整備基金</t>
    <rPh sb="0" eb="5">
      <t>コウキョウシセツトウ</t>
    </rPh>
    <rPh sb="5" eb="7">
      <t>サイセイ</t>
    </rPh>
    <rPh sb="7" eb="11">
      <t>セイビキキン</t>
    </rPh>
    <phoneticPr fontId="5"/>
  </si>
  <si>
    <t>地域振興基金</t>
    <rPh sb="0" eb="6">
      <t>チイキシンコウキキン</t>
    </rPh>
    <phoneticPr fontId="2"/>
  </si>
  <si>
    <t>観光施設等整備基金</t>
    <rPh sb="0" eb="5">
      <t>カンコウシセツトウ</t>
    </rPh>
    <rPh sb="5" eb="9">
      <t>セイビキキン</t>
    </rPh>
    <phoneticPr fontId="2"/>
  </si>
  <si>
    <t>教育施設等整備基金</t>
    <rPh sb="0" eb="5">
      <t>キョウイクシセツトウ</t>
    </rPh>
    <rPh sb="5" eb="9">
      <t>セイビキキン</t>
    </rPh>
    <phoneticPr fontId="2"/>
  </si>
  <si>
    <t>地域産業振興等企業誘致基金</t>
    <rPh sb="0" eb="7">
      <t>チイキサンギョウシンコウトウ</t>
    </rPh>
    <rPh sb="7" eb="11">
      <t>キギョウユウチ</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</si>
</sst>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B5BE-4FF0-8B8D-3350CFD518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309322</c:v>
                </c:pt>
                <c:pt idx="1">
                  <c:v>314040</c:v>
                </c:pt>
                <c:pt idx="2">
                  <c:v>249786</c:v>
                </c:pt>
                <c:pt idx="3">
                  <c:v>178704</c:v>
                </c:pt>
                <c:pt idx="4">
                  <c:v>246148</c:v>
                </c:pt>
              </c:numCache>
            </c:numRef>
          </c:val>
          <c:smooth val="0"/>
          <c:extLst>
            <c:ext xmlns:c16="http://schemas.microsoft.com/office/drawing/2014/chart" uri="{C3380CC4-5D6E-409C-BE32-E72D297353CC}">
              <c16:uniqueId val="{00000001-B5BE-4FF0-8B8D-3350CFD518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3.48</c:v>
                </c:pt>
                <c:pt idx="1">
                  <c:v>2.27</c:v>
                </c:pt>
                <c:pt idx="2">
                  <c:v>3.33</c:v>
                </c:pt>
                <c:pt idx="3">
                  <c:v>2.2599999999999998</c:v>
                </c:pt>
                <c:pt idx="4">
                  <c:v>2.35</c:v>
                </c:pt>
              </c:numCache>
            </c:numRef>
          </c:val>
          <c:extLst>
            <c:ext xmlns:c16="http://schemas.microsoft.com/office/drawing/2014/chart" uri="{C3380CC4-5D6E-409C-BE32-E72D297353CC}">
              <c16:uniqueId val="{00000000-F169-402C-819E-1FD47E4665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30.42</c:v>
                </c:pt>
                <c:pt idx="1">
                  <c:v>30.87</c:v>
                </c:pt>
                <c:pt idx="2">
                  <c:v>25.8</c:v>
                </c:pt>
                <c:pt idx="3">
                  <c:v>25.01</c:v>
                </c:pt>
                <c:pt idx="4">
                  <c:v>26.43</c:v>
                </c:pt>
              </c:numCache>
            </c:numRef>
          </c:val>
          <c:extLst>
            <c:ext xmlns:c16="http://schemas.microsoft.com/office/drawing/2014/chart" uri="{C3380CC4-5D6E-409C-BE32-E72D297353CC}">
              <c16:uniqueId val="{00000001-F169-402C-819E-1FD47E4665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0.26</c:v>
                </c:pt>
                <c:pt idx="1">
                  <c:v>-0.01</c:v>
                </c:pt>
                <c:pt idx="2">
                  <c:v>-1.35</c:v>
                </c:pt>
                <c:pt idx="3">
                  <c:v>0.63</c:v>
                </c:pt>
                <c:pt idx="4">
                  <c:v>1.54</c:v>
                </c:pt>
              </c:numCache>
            </c:numRef>
          </c:val>
          <c:smooth val="0"/>
          <c:extLst>
            <c:ext xmlns:c16="http://schemas.microsoft.com/office/drawing/2014/chart" uri="{C3380CC4-5D6E-409C-BE32-E72D297353CC}">
              <c16:uniqueId val="{00000002-F169-402C-819E-1FD47E4665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BF5-4B41-A9FA-C0B4C4E1FE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F5-4B41-A9FA-C0B4C4E1FE0A}"/>
            </c:ext>
          </c:extLst>
        </c:ser>
        <c:ser>
          <c:idx val="2"/>
          <c:order val="2"/>
          <c:tx>
            <c:strRef>
              <c:f>データシート!$A$29</c:f>
              <c:strCache>
                <c:ptCount val="1"/>
                <c:pt idx="0">
                  <c:v>只見町国民健康保険事業特別会計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0.03</c:v>
                </c:pt>
                <c:pt idx="4">
                  <c:v>#N/A</c:v>
                </c:pt>
                <c:pt idx="5">
                  <c:v>0.01</c:v>
                </c:pt>
                <c:pt idx="6">
                  <c:v>#N/A</c:v>
                </c:pt>
                <c:pt idx="7">
                  <c:v>0</c:v>
                </c:pt>
                <c:pt idx="8">
                  <c:v>#N/A</c:v>
                </c:pt>
                <c:pt idx="9">
                  <c:v>0</c:v>
                </c:pt>
              </c:numCache>
            </c:numRef>
          </c:val>
          <c:extLst>
            <c:ext xmlns:c16="http://schemas.microsoft.com/office/drawing/2014/chart" uri="{C3380CC4-5D6E-409C-BE32-E72D297353CC}">
              <c16:uniqueId val="{00000002-9BF5-4B41-A9FA-C0B4C4E1FE0A}"/>
            </c:ext>
          </c:extLst>
        </c:ser>
        <c:ser>
          <c:idx val="3"/>
          <c:order val="3"/>
          <c:tx>
            <c:strRef>
              <c:f>データシート!$A$30</c:f>
              <c:strCache>
                <c:ptCount val="1"/>
                <c:pt idx="0">
                  <c:v>只見町後期高齢者医療特別会計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BF5-4B41-A9FA-C0B4C4E1FE0A}"/>
            </c:ext>
          </c:extLst>
        </c:ser>
        <c:ser>
          <c:idx val="4"/>
          <c:order val="4"/>
          <c:tx>
            <c:strRef>
              <c:f>データシート!$A$31</c:f>
              <c:strCache>
                <c:ptCount val="1"/>
                <c:pt idx="0">
                  <c:v>只見町介護老人保健施設特別会計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BF5-4B41-A9FA-C0B4C4E1FE0A}"/>
            </c:ext>
          </c:extLst>
        </c:ser>
        <c:ser>
          <c:idx val="5"/>
          <c:order val="5"/>
          <c:tx>
            <c:strRef>
              <c:f>データシート!$A$32</c:f>
              <c:strCache>
                <c:ptCount val="1"/>
                <c:pt idx="0">
                  <c:v>只見町簡易水道特別会計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5-9BF5-4B41-A9FA-C0B4C4E1FE0A}"/>
            </c:ext>
          </c:extLst>
        </c:ser>
        <c:ser>
          <c:idx val="6"/>
          <c:order val="6"/>
          <c:tx>
            <c:strRef>
              <c:f>データシート!$A$33</c:f>
              <c:strCache>
                <c:ptCount val="1"/>
                <c:pt idx="0">
                  <c:v>只見町国民健康保険施設特別会計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0.06</c:v>
                </c:pt>
                <c:pt idx="4">
                  <c:v>#N/A</c:v>
                </c:pt>
                <c:pt idx="5">
                  <c:v>0</c:v>
                </c:pt>
                <c:pt idx="6">
                  <c:v>#N/A</c:v>
                </c:pt>
                <c:pt idx="7">
                  <c:v>0.01</c:v>
                </c:pt>
                <c:pt idx="8">
                  <c:v>#N/A</c:v>
                </c:pt>
                <c:pt idx="9">
                  <c:v>0.02</c:v>
                </c:pt>
              </c:numCache>
            </c:numRef>
          </c:val>
          <c:extLst>
            <c:ext xmlns:c16="http://schemas.microsoft.com/office/drawing/2014/chart" uri="{C3380CC4-5D6E-409C-BE32-E72D297353CC}">
              <c16:uniqueId val="{00000006-9BF5-4B41-A9FA-C0B4C4E1FE0A}"/>
            </c:ext>
          </c:extLst>
        </c:ser>
        <c:ser>
          <c:idx val="7"/>
          <c:order val="7"/>
          <c:tx>
            <c:strRef>
              <c:f>データシート!$A$34</c:f>
              <c:strCache>
                <c:ptCount val="1"/>
                <c:pt idx="0">
                  <c:v>只見町集落排水事業特別会計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0.03</c:v>
                </c:pt>
                <c:pt idx="2">
                  <c:v>#N/A</c:v>
                </c:pt>
                <c:pt idx="3">
                  <c:v>0.01</c:v>
                </c:pt>
                <c:pt idx="4">
                  <c:v>#N/A</c:v>
                </c:pt>
                <c:pt idx="5">
                  <c:v>0</c:v>
                </c:pt>
                <c:pt idx="6">
                  <c:v>#N/A</c:v>
                </c:pt>
                <c:pt idx="7">
                  <c:v>0.01</c:v>
                </c:pt>
                <c:pt idx="8">
                  <c:v>#N/A</c:v>
                </c:pt>
                <c:pt idx="9">
                  <c:v>7.0000000000000007E-2</c:v>
                </c:pt>
              </c:numCache>
            </c:numRef>
          </c:val>
          <c:extLst>
            <c:ext xmlns:c16="http://schemas.microsoft.com/office/drawing/2014/chart" uri="{C3380CC4-5D6E-409C-BE32-E72D297353CC}">
              <c16:uniqueId val="{00000007-9BF5-4B41-A9FA-C0B4C4E1FE0A}"/>
            </c:ext>
          </c:extLst>
        </c:ser>
        <c:ser>
          <c:idx val="8"/>
          <c:order val="8"/>
          <c:tx>
            <c:strRef>
              <c:f>データシート!$A$35</c:f>
              <c:strCache>
                <c:ptCount val="1"/>
                <c:pt idx="0">
                  <c:v>只見町介護保険事業特別会計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0.11</c:v>
                </c:pt>
                <c:pt idx="2">
                  <c:v>#N/A</c:v>
                </c:pt>
                <c:pt idx="3">
                  <c:v>0.13</c:v>
                </c:pt>
                <c:pt idx="4">
                  <c:v>#N/A</c:v>
                </c:pt>
                <c:pt idx="5">
                  <c:v>0.04</c:v>
                </c:pt>
                <c:pt idx="6">
                  <c:v>#N/A</c:v>
                </c:pt>
                <c:pt idx="7">
                  <c:v>0.28999999999999998</c:v>
                </c:pt>
                <c:pt idx="8">
                  <c:v>#N/A</c:v>
                </c:pt>
                <c:pt idx="9">
                  <c:v>0.49</c:v>
                </c:pt>
              </c:numCache>
            </c:numRef>
          </c:val>
          <c:extLst>
            <c:ext xmlns:c16="http://schemas.microsoft.com/office/drawing/2014/chart" uri="{C3380CC4-5D6E-409C-BE32-E72D297353CC}">
              <c16:uniqueId val="{00000008-9BF5-4B41-A9FA-C0B4C4E1FE0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3.48</c:v>
                </c:pt>
                <c:pt idx="2">
                  <c:v>#N/A</c:v>
                </c:pt>
                <c:pt idx="3">
                  <c:v>2.27</c:v>
                </c:pt>
                <c:pt idx="4">
                  <c:v>#N/A</c:v>
                </c:pt>
                <c:pt idx="5">
                  <c:v>3.33</c:v>
                </c:pt>
                <c:pt idx="6">
                  <c:v>#N/A</c:v>
                </c:pt>
                <c:pt idx="7">
                  <c:v>2.0099999999999998</c:v>
                </c:pt>
                <c:pt idx="8">
                  <c:v>#N/A</c:v>
                </c:pt>
                <c:pt idx="9">
                  <c:v>2.35</c:v>
                </c:pt>
              </c:numCache>
            </c:numRef>
          </c:val>
          <c:extLst>
            <c:ext xmlns:c16="http://schemas.microsoft.com/office/drawing/2014/chart" uri="{C3380CC4-5D6E-409C-BE32-E72D297353CC}">
              <c16:uniqueId val="{00000009-9BF5-4B41-A9FA-C0B4C4E1FE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606</c:v>
                </c:pt>
                <c:pt idx="5">
                  <c:v>560</c:v>
                </c:pt>
                <c:pt idx="8">
                  <c:v>579</c:v>
                </c:pt>
                <c:pt idx="11">
                  <c:v>624</c:v>
                </c:pt>
                <c:pt idx="14">
                  <c:v>665</c:v>
                </c:pt>
              </c:numCache>
            </c:numRef>
          </c:val>
          <c:extLst>
            <c:ext xmlns:c16="http://schemas.microsoft.com/office/drawing/2014/chart" uri="{C3380CC4-5D6E-409C-BE32-E72D297353CC}">
              <c16:uniqueId val="{00000000-B649-40D5-829B-F0703DE33F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49-40D5-829B-F0703DE33F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1</c:v>
                </c:pt>
                <c:pt idx="9">
                  <c:v>1</c:v>
                </c:pt>
                <c:pt idx="12">
                  <c:v>0</c:v>
                </c:pt>
              </c:numCache>
            </c:numRef>
          </c:val>
          <c:extLst>
            <c:ext xmlns:c16="http://schemas.microsoft.com/office/drawing/2014/chart" uri="{C3380CC4-5D6E-409C-BE32-E72D297353CC}">
              <c16:uniqueId val="{00000002-B649-40D5-829B-F0703DE33F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49-40D5-829B-F0703DE33F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217</c:v>
                </c:pt>
                <c:pt idx="3">
                  <c:v>159</c:v>
                </c:pt>
                <c:pt idx="6">
                  <c:v>163</c:v>
                </c:pt>
                <c:pt idx="9">
                  <c:v>163</c:v>
                </c:pt>
                <c:pt idx="12">
                  <c:v>168</c:v>
                </c:pt>
              </c:numCache>
            </c:numRef>
          </c:val>
          <c:extLst>
            <c:ext xmlns:c16="http://schemas.microsoft.com/office/drawing/2014/chart" uri="{C3380CC4-5D6E-409C-BE32-E72D297353CC}">
              <c16:uniqueId val="{00000004-B649-40D5-829B-F0703DE33F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49-40D5-829B-F0703DE33F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49-40D5-829B-F0703DE33F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457</c:v>
                </c:pt>
                <c:pt idx="3">
                  <c:v>486</c:v>
                </c:pt>
                <c:pt idx="6">
                  <c:v>520</c:v>
                </c:pt>
                <c:pt idx="9">
                  <c:v>542</c:v>
                </c:pt>
                <c:pt idx="12">
                  <c:v>612</c:v>
                </c:pt>
              </c:numCache>
            </c:numRef>
          </c:val>
          <c:extLst>
            <c:ext xmlns:c16="http://schemas.microsoft.com/office/drawing/2014/chart" uri="{C3380CC4-5D6E-409C-BE32-E72D297353CC}">
              <c16:uniqueId val="{00000007-B649-40D5-829B-F0703DE33F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70</c:v>
                </c:pt>
                <c:pt idx="2">
                  <c:v>#N/A</c:v>
                </c:pt>
                <c:pt idx="3">
                  <c:v>#N/A</c:v>
                </c:pt>
                <c:pt idx="4">
                  <c:v>86</c:v>
                </c:pt>
                <c:pt idx="5">
                  <c:v>#N/A</c:v>
                </c:pt>
                <c:pt idx="6">
                  <c:v>#N/A</c:v>
                </c:pt>
                <c:pt idx="7">
                  <c:v>105</c:v>
                </c:pt>
                <c:pt idx="8">
                  <c:v>#N/A</c:v>
                </c:pt>
                <c:pt idx="9">
                  <c:v>#N/A</c:v>
                </c:pt>
                <c:pt idx="10">
                  <c:v>82</c:v>
                </c:pt>
                <c:pt idx="11">
                  <c:v>#N/A</c:v>
                </c:pt>
                <c:pt idx="12">
                  <c:v>#N/A</c:v>
                </c:pt>
                <c:pt idx="13">
                  <c:v>115</c:v>
                </c:pt>
                <c:pt idx="14">
                  <c:v>#N/A</c:v>
                </c:pt>
              </c:numCache>
            </c:numRef>
          </c:val>
          <c:smooth val="0"/>
          <c:extLst>
            <c:ext xmlns:c16="http://schemas.microsoft.com/office/drawing/2014/chart" uri="{C3380CC4-5D6E-409C-BE32-E72D297353CC}">
              <c16:uniqueId val="{00000008-B649-40D5-829B-F0703DE33F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6568</c:v>
                </c:pt>
                <c:pt idx="5">
                  <c:v>6792</c:v>
                </c:pt>
                <c:pt idx="8">
                  <c:v>7049</c:v>
                </c:pt>
                <c:pt idx="11">
                  <c:v>6904</c:v>
                </c:pt>
                <c:pt idx="14">
                  <c:v>6740</c:v>
                </c:pt>
              </c:numCache>
            </c:numRef>
          </c:val>
          <c:extLst>
            <c:ext xmlns:c16="http://schemas.microsoft.com/office/drawing/2014/chart" uri="{C3380CC4-5D6E-409C-BE32-E72D297353CC}">
              <c16:uniqueId val="{00000000-91B7-48D7-A418-6083EC8EC2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73</c:v>
                </c:pt>
                <c:pt idx="5">
                  <c:v>68</c:v>
                </c:pt>
                <c:pt idx="8">
                  <c:v>63</c:v>
                </c:pt>
                <c:pt idx="11">
                  <c:v>57</c:v>
                </c:pt>
                <c:pt idx="14">
                  <c:v>51</c:v>
                </c:pt>
              </c:numCache>
            </c:numRef>
          </c:val>
          <c:extLst>
            <c:ext xmlns:c16="http://schemas.microsoft.com/office/drawing/2014/chart" uri="{C3380CC4-5D6E-409C-BE32-E72D297353CC}">
              <c16:uniqueId val="{00000001-91B7-48D7-A418-6083EC8EC2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5176</c:v>
                </c:pt>
                <c:pt idx="5">
                  <c:v>5617</c:v>
                </c:pt>
                <c:pt idx="8">
                  <c:v>5890</c:v>
                </c:pt>
                <c:pt idx="11">
                  <c:v>6791</c:v>
                </c:pt>
                <c:pt idx="14">
                  <c:v>6993</c:v>
                </c:pt>
              </c:numCache>
            </c:numRef>
          </c:val>
          <c:extLst>
            <c:ext xmlns:c16="http://schemas.microsoft.com/office/drawing/2014/chart" uri="{C3380CC4-5D6E-409C-BE32-E72D297353CC}">
              <c16:uniqueId val="{00000002-91B7-48D7-A418-6083EC8EC2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B7-48D7-A418-6083EC8EC2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B7-48D7-A418-6083EC8EC2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B7-48D7-A418-6083EC8EC2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381</c:v>
                </c:pt>
                <c:pt idx="3">
                  <c:v>407</c:v>
                </c:pt>
                <c:pt idx="6">
                  <c:v>403</c:v>
                </c:pt>
                <c:pt idx="9">
                  <c:v>369</c:v>
                </c:pt>
                <c:pt idx="12">
                  <c:v>340</c:v>
                </c:pt>
              </c:numCache>
            </c:numRef>
          </c:val>
          <c:extLst>
            <c:ext xmlns:c16="http://schemas.microsoft.com/office/drawing/2014/chart" uri="{C3380CC4-5D6E-409C-BE32-E72D297353CC}">
              <c16:uniqueId val="{00000006-91B7-48D7-A418-6083EC8EC2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1B7-48D7-A418-6083EC8EC2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1876</c:v>
                </c:pt>
                <c:pt idx="3">
                  <c:v>1836</c:v>
                </c:pt>
                <c:pt idx="6">
                  <c:v>1784</c:v>
                </c:pt>
                <c:pt idx="9">
                  <c:v>1695</c:v>
                </c:pt>
                <c:pt idx="12">
                  <c:v>1622</c:v>
                </c:pt>
              </c:numCache>
            </c:numRef>
          </c:val>
          <c:extLst>
            <c:ext xmlns:c16="http://schemas.microsoft.com/office/drawing/2014/chart" uri="{C3380CC4-5D6E-409C-BE32-E72D297353CC}">
              <c16:uniqueId val="{00000008-91B7-48D7-A418-6083EC8EC2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25</c:v>
                </c:pt>
                <c:pt idx="9">
                  <c:v>19</c:v>
                </c:pt>
                <c:pt idx="12">
                  <c:v>15</c:v>
                </c:pt>
              </c:numCache>
            </c:numRef>
          </c:val>
          <c:extLst>
            <c:ext xmlns:c16="http://schemas.microsoft.com/office/drawing/2014/chart" uri="{C3380CC4-5D6E-409C-BE32-E72D297353CC}">
              <c16:uniqueId val="{00000009-91B7-48D7-A418-6083EC8EC2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5336</c:v>
                </c:pt>
                <c:pt idx="3">
                  <c:v>6030</c:v>
                </c:pt>
                <c:pt idx="6">
                  <c:v>6398</c:v>
                </c:pt>
                <c:pt idx="9">
                  <c:v>6431</c:v>
                </c:pt>
                <c:pt idx="12">
                  <c:v>6317</c:v>
                </c:pt>
              </c:numCache>
            </c:numRef>
          </c:val>
          <c:extLst>
            <c:ext xmlns:c16="http://schemas.microsoft.com/office/drawing/2014/chart" uri="{C3380CC4-5D6E-409C-BE32-E72D297353CC}">
              <c16:uniqueId val="{0000000A-91B7-48D7-A418-6083EC8EC2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1B7-48D7-A418-6083EC8EC2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907</c:v>
                </c:pt>
                <c:pt idx="1">
                  <c:v>967</c:v>
                </c:pt>
                <c:pt idx="2">
                  <c:v>1012</c:v>
                </c:pt>
              </c:numCache>
            </c:numRef>
          </c:val>
          <c:extLst>
            <c:ext xmlns:c16="http://schemas.microsoft.com/office/drawing/2014/chart" uri="{C3380CC4-5D6E-409C-BE32-E72D297353CC}">
              <c16:uniqueId val="{00000000-BCCB-4C45-A8D9-5DF64F30F4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752</c:v>
                </c:pt>
                <c:pt idx="1">
                  <c:v>752</c:v>
                </c:pt>
                <c:pt idx="2">
                  <c:v>752</c:v>
                </c:pt>
              </c:numCache>
            </c:numRef>
          </c:val>
          <c:extLst>
            <c:ext xmlns:c16="http://schemas.microsoft.com/office/drawing/2014/chart" uri="{C3380CC4-5D6E-409C-BE32-E72D297353CC}">
              <c16:uniqueId val="{00000001-BCCB-4C45-A8D9-5DF64F30F4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3820</c:v>
                </c:pt>
                <c:pt idx="1">
                  <c:v>4647</c:v>
                </c:pt>
                <c:pt idx="2">
                  <c:v>4778</c:v>
                </c:pt>
              </c:numCache>
            </c:numRef>
          </c:val>
          <c:extLst>
            <c:ext xmlns:c16="http://schemas.microsoft.com/office/drawing/2014/chart" uri="{C3380CC4-5D6E-409C-BE32-E72D297353CC}">
              <c16:uniqueId val="{00000002-BCCB-4C45-A8D9-5DF64F30F4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近年は大規模施設の整備が続いたことによる投資的事業の増加により元利償還金が増加しており、数年後にピークを迎える状況である。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今後とも、緊急度・住民ニーズを的確に把握した事業の選択を行い、起債に依存しない財政運営に努める。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新築や、道路・橋梁、公共施設の長寿命化など大規模な事業実施により、一般会計に係る地方債の現在高は増加している。辺地対策事業債、過疎対策事業債などの優良債の活用を図り負担の抑制に努めるとともに、起債に依存しない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生活環境施設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等公共施設の整備のため、特定目的金への積立てを行ったことにより、充当可能基金が増額となった。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福島県只見町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生活環境施設等の整備の資金とするため、地域振興基金へ１億４千万円を積立て、決算剰余金４千５百万円を財政調整基金、ふるさと納税額３千５十万円を自然首都・只見応援基金へ積み立てたことにより、前年度より１億７千６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固定資産税をはじめ、町税収入の減少が懸念される中で、安定した財源の確保に向けた取り組みや、費用対効果を勘案した予算編成や、効率的な予算執行に努めていかなければならないが、災害等の不測の事態や大規模事業など、今後の財政需要の増大にも対応できるよう、それぞれの基金の趣旨、設置目的に従い適正な管理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・公共施設等再生整備基金：公共施設等の更新、改修その他の再生整備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・地域振興基金：地域福祉活動の促進と快適な生活環境施設等の整備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・観光施設等整備基金：観光施設の整備促進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・教育施設等整備基金：教育施設等の整備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・地域産業振興等企業誘致基金：安定雇用を実現する産業の開発振興、企業誘致</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・地域振興基金：将来の生活環境施設等の整備に備え、１億４千万円を積み立て、ふるさと納税推進事業分として１千２百万円取崩しを行い、全体で１億２千７百万円の増となった。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・自然首都・只見応援基金：ふるさと納税額３千５十万円を積立て、基金事業として１千４百万円取崩しを行い、全体で１千６百万円の増となった。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災害等の不測の事態や大規模事業など、今後の財政需要の増大にも適切に対応できるよう、それぞれの基金の趣旨、設置目的に従い適正な管理を行う。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令和３年度末の基金残高は９億６千７百万円となっており、令和４年度の取り崩しはなく、決算剰余金４千５百万円の積立てを行ったことにより増額となった。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大規模災害への対応、税収、地方交付税の急激な減収などにも対応できるよう、引き続き標準財政規模の１０％以上の残高を確保しつつ有効に活用していく。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令和３年度末の基金残高は７億５千２百万円となっており、令和４年度の取り崩しはなく、利息の積立てを行ったため微増となった。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毎年の償還額が７億円を超えるため、高金利の地方債の繰上償還を積極的に実施できるよう、それに備えた積立てを行う。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3,961
3,911
747.56
6,128,240
5,977,219
90,124
3,828,172
6,316,799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過疎、高齢化（令和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％）、それに伴う地域産業の衰退の進行により、財政基盤が弱く、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ため、義務的経費を中心に歳出の縮減に努める。また、重要な財源となる固定資産税は大規模償却資産が主であるが、償却が進むことにより税収減少が予想されるため、地方税の徴収強化や家屋全棟評価により、財政基盤の強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60537</xdr:rowOff>
    </xdr:from>
    <xdr:to>
      <xdr:col>23</xdr:col>
      <xdr:colOff>133350</xdr:colOff>
      <xdr:row>44</xdr:row>
      <xdr:rowOff>68580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043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60537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882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116434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9737</xdr:rowOff>
    </xdr:from>
    <xdr:to>
      <xdr:col>19</xdr:col>
      <xdr:colOff>184150</xdr:colOff>
      <xdr:row>44</xdr:row>
      <xdr:rowOff>111337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96114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コロナ禍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で制限されていたソフト事業がウィズコロナに少しずつ移行したことや公債費の増により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引き続き、行財政改革に取り組み、人件費の抑制や義務的経費の縮減に努めるとともに、公共施設等総合管理計画に基づく個別施設計画により、施設の再配置・長寿命化改修を進め、コストの低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136948</xdr:rowOff>
    </xdr:from>
    <xdr:to>
      <xdr:col>23</xdr:col>
      <xdr:colOff>133350</xdr:colOff>
      <xdr:row>63</xdr:row>
      <xdr:rowOff>154517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66848"/>
          <a:ext cx="8382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136948</xdr:rowOff>
    </xdr:from>
    <xdr:to>
      <xdr:col>19</xdr:col>
      <xdr:colOff>133350</xdr:colOff>
      <xdr:row>63</xdr:row>
      <xdr:rowOff>94192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66848"/>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63</xdr:row>
      <xdr:rowOff>94192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2717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63</xdr:row>
      <xdr:rowOff>49954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271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86148</xdr:rowOff>
    </xdr:from>
    <xdr:to>
      <xdr:col>19</xdr:col>
      <xdr:colOff>184150</xdr:colOff>
      <xdr:row>63</xdr:row>
      <xdr:rowOff>16298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0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43392</xdr:rowOff>
    </xdr:from>
    <xdr:to>
      <xdr:col>15</xdr:col>
      <xdr:colOff>133350</xdr:colOff>
      <xdr:row>63</xdr:row>
      <xdr:rowOff>144992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155169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110931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[602,386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156,007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602,386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依然として高水準となっているのは、町の人口に対して広大な面積を有している影響により公共施設が広く点在している事が大きな要因と考えられ、今後も人件費の低減や施設の再配置と施設管理の委託化を進め、コスト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145946</xdr:rowOff>
    </xdr:from>
    <xdr:to>
      <xdr:col>23</xdr:col>
      <xdr:colOff>133350</xdr:colOff>
      <xdr:row>82</xdr:row>
      <xdr:rowOff>31770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33396"/>
          <a:ext cx="838200" cy="5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88419</xdr:rowOff>
    </xdr:from>
    <xdr:to>
      <xdr:col>19</xdr:col>
      <xdr:colOff>133350</xdr:colOff>
      <xdr:row>81</xdr:row>
      <xdr:rowOff>145946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75869"/>
          <a:ext cx="889000" cy="5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20492</xdr:rowOff>
    </xdr:from>
    <xdr:to>
      <xdr:col>15</xdr:col>
      <xdr:colOff>82550</xdr:colOff>
      <xdr:row>81</xdr:row>
      <xdr:rowOff>88419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07942"/>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5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12836</xdr:rowOff>
    </xdr:from>
    <xdr:to>
      <xdr:col>11</xdr:col>
      <xdr:colOff>31750</xdr:colOff>
      <xdr:row>81</xdr:row>
      <xdr:rowOff>20492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00286"/>
          <a:ext cx="889000" cy="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167220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152420</xdr:rowOff>
    </xdr:from>
    <xdr:to>
      <xdr:col>23</xdr:col>
      <xdr:colOff>184150</xdr:colOff>
      <xdr:row>82</xdr:row>
      <xdr:rowOff>82570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124497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1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95146</xdr:rowOff>
    </xdr:from>
    <xdr:to>
      <xdr:col>19</xdr:col>
      <xdr:colOff>184150</xdr:colOff>
      <xdr:row>82</xdr:row>
      <xdr:rowOff>25296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8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10073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06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37619</xdr:rowOff>
    </xdr:from>
    <xdr:to>
      <xdr:col>15</xdr:col>
      <xdr:colOff>133350</xdr:colOff>
      <xdr:row>81</xdr:row>
      <xdr:rowOff>139219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123996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1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141142</xdr:rowOff>
    </xdr:from>
    <xdr:to>
      <xdr:col>11</xdr:col>
      <xdr:colOff>82550</xdr:colOff>
      <xdr:row>81</xdr:row>
      <xdr:rowOff>71292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5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56069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94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133486</xdr:rowOff>
    </xdr:from>
    <xdr:to>
      <xdr:col>7</xdr:col>
      <xdr:colOff>31750</xdr:colOff>
      <xdr:row>81</xdr:row>
      <xdr:rowOff>63636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48413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93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となっている。これは経験年数階層内職員分布の変動によるものが主であり、今後とも給与体系の適正化に努める。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29634</xdr:rowOff>
    </xdr:from>
    <xdr:to>
      <xdr:col>81</xdr:col>
      <xdr:colOff>44450</xdr:colOff>
      <xdr:row>89</xdr:row>
      <xdr:rowOff>43039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2886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67028</xdr:rowOff>
    </xdr:from>
    <xdr:to>
      <xdr:col>77</xdr:col>
      <xdr:colOff>44450</xdr:colOff>
      <xdr:row>89</xdr:row>
      <xdr:rowOff>29634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1546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67028</xdr:rowOff>
    </xdr:from>
    <xdr:to>
      <xdr:col>72</xdr:col>
      <xdr:colOff>203200</xdr:colOff>
      <xdr:row>89</xdr:row>
      <xdr:rowOff>16228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1546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16228</xdr:rowOff>
    </xdr:from>
    <xdr:to>
      <xdr:col>68</xdr:col>
      <xdr:colOff>152400</xdr:colOff>
      <xdr:row>89</xdr:row>
      <xdr:rowOff>136878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2752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163689</xdr:rowOff>
    </xdr:from>
    <xdr:to>
      <xdr:col>81</xdr:col>
      <xdr:colOff>95250</xdr:colOff>
      <xdr:row>89</xdr:row>
      <xdr:rowOff>93839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135766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22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16228</xdr:rowOff>
    </xdr:from>
    <xdr:to>
      <xdr:col>73</xdr:col>
      <xdr:colOff>44450</xdr:colOff>
      <xdr:row>88</xdr:row>
      <xdr:rowOff>117828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102605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51805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86078</xdr:rowOff>
    </xdr:from>
    <xdr:to>
      <xdr:col>64</xdr:col>
      <xdr:colOff>152400</xdr:colOff>
      <xdr:row>90</xdr:row>
      <xdr:rowOff>16228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1005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状況であり、町の人口に対して広大な面積を有しており、振興センターや町立の保育所、教育施設が広く点在しているため、引き続き退職者の補充調整や指定管理者制度の活用、施設の再配置、民間委託等の推進に職員数の適正化を図り、人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95578</xdr:rowOff>
    </xdr:from>
    <xdr:to>
      <xdr:col>81</xdr:col>
      <xdr:colOff>44450</xdr:colOff>
      <xdr:row>60</xdr:row>
      <xdr:rowOff>99600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257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83915</xdr:rowOff>
    </xdr:from>
    <xdr:to>
      <xdr:col>77</xdr:col>
      <xdr:colOff>44450</xdr:colOff>
      <xdr:row>60</xdr:row>
      <xdr:rowOff>95578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70915"/>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83915</xdr:rowOff>
    </xdr:from>
    <xdr:to>
      <xdr:col>72</xdr:col>
      <xdr:colOff>203200</xdr:colOff>
      <xdr:row>60</xdr:row>
      <xdr:rowOff>84720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70915"/>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81301</xdr:rowOff>
    </xdr:from>
    <xdr:to>
      <xdr:col>68</xdr:col>
      <xdr:colOff>152400</xdr:colOff>
      <xdr:row>60</xdr:row>
      <xdr:rowOff>84720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68301"/>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133367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126933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48800</xdr:rowOff>
    </xdr:from>
    <xdr:to>
      <xdr:col>81</xdr:col>
      <xdr:colOff>95250</xdr:colOff>
      <xdr:row>60</xdr:row>
      <xdr:rowOff>150400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20877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44778</xdr:rowOff>
    </xdr:from>
    <xdr:to>
      <xdr:col>77</xdr:col>
      <xdr:colOff>95250</xdr:colOff>
      <xdr:row>60</xdr:row>
      <xdr:rowOff>146378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131155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1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33115</xdr:rowOff>
    </xdr:from>
    <xdr:to>
      <xdr:col>73</xdr:col>
      <xdr:colOff>44450</xdr:colOff>
      <xdr:row>60</xdr:row>
      <xdr:rowOff>134715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144892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33920</xdr:rowOff>
    </xdr:from>
    <xdr:to>
      <xdr:col>68</xdr:col>
      <xdr:colOff>203200</xdr:colOff>
      <xdr:row>60</xdr:row>
      <xdr:rowOff>135520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145697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8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30501</xdr:rowOff>
    </xdr:from>
    <xdr:to>
      <xdr:col>64</xdr:col>
      <xdr:colOff>152400</xdr:colOff>
      <xdr:row>60</xdr:row>
      <xdr:rowOff>132101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142278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8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地方債について、繰上償還等により公債費の削減を行い、類似団体平均値を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％となった。今後は、大規模な施設整備を計画しているため、優良債と基金の有効活用を図り、負担の抑制に一層努める。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153670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241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137583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39</xdr:row>
      <xdr:rowOff>137583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39</xdr:row>
      <xdr:rowOff>153670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将来負担軽減に向けた繰上償還の実施や充当可能基金への積立を行い、将来負担比率が算定されないこととなった。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3,961
3,911
747.56
6,128,240
5,977,219
90,124
3,828,172
6,316,799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％であるが、広大な面積を有していることから、公共施設が多く点在しているため、人件費の割合が多くなる傾向にある。今後も施設の再配置、管理運営の委託化を進め、人件費の抑制に努める。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16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1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54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が、広大な面積により点在する施設の管理運営業務について、指定管理者等による民間委託化を推進しているため増加傾向にある。指定管理者制度移行施設のコスト削減を進め委託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24130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11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60706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113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133858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75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133858</xdr:rowOff>
    </xdr:from>
    <xdr:to>
      <xdr:col>69</xdr:col>
      <xdr:colOff>92075</xdr:colOff>
      <xdr:row>17</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48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161307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％であるが、今後増加が見込まれるような事業の有無を調査し見直しを進めるなど、引き続き抑制に努める。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特別会計への繰出金の増減が大きく影響する。これまでに整備してきた農業集落排水施設や簡易水道施設の老朽化が進むことにより維持管理経費・公債費償還等が増加していく傾向にある。独立採算の原則に立ち適切な料金設定を行い、普通会計の負担額の縮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44704</xdr:rowOff>
    </xdr:from>
    <xdr:to>
      <xdr:col>82</xdr:col>
      <xdr:colOff>107950</xdr:colOff>
      <xdr:row>58</xdr:row>
      <xdr:rowOff>58420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9888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44704</xdr:rowOff>
    </xdr:from>
    <xdr:to>
      <xdr:col>78</xdr:col>
      <xdr:colOff>69850</xdr:colOff>
      <xdr:row>58</xdr:row>
      <xdr:rowOff>53848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988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58</xdr:row>
      <xdr:rowOff>53848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1964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33274</xdr:rowOff>
    </xdr:from>
    <xdr:to>
      <xdr:col>69</xdr:col>
      <xdr:colOff>92075</xdr:colOff>
      <xdr:row>57</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05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165354</xdr:rowOff>
    </xdr:from>
    <xdr:to>
      <xdr:col>78</xdr:col>
      <xdr:colOff>120650</xdr:colOff>
      <xdr:row>58</xdr:row>
      <xdr:rowOff>95504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80281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xdr:rowOff>
    </xdr:from>
    <xdr:to>
      <xdr:col>74</xdr:col>
      <xdr:colOff>31750</xdr:colOff>
      <xdr:row>58</xdr:row>
      <xdr:rowOff>104648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89425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％となっている。今後も補助事業の検証を行い、必要性と費用対効果の低い補助事業は見直しや廃止を行うなど適正化に努める。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108712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260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104140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1270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近年大規模な施設整備が集中したことにより、地方債の元利償還金が増加する見込みのため、優良債と基金の有効活用を図り、負担の抑制に努める。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156718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57785"/>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56135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39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37846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77</xdr:row>
      <xdr:rowOff>14987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67.1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％となっている。今後も財政改革に取り組み、人件費の抑制や義務的経費の縮減に努めるとともに経常コストの削減に努める。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130811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06576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0657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12717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5080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1572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80011</xdr:rowOff>
    </xdr:from>
    <xdr:to>
      <xdr:col>82</xdr:col>
      <xdr:colOff>158750</xdr:colOff>
      <xdr:row>77</xdr:row>
      <xdr:rowOff>10161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52088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71138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125730</xdr:rowOff>
    </xdr:from>
    <xdr:to>
      <xdr:col>65</xdr:col>
      <xdr:colOff>53975</xdr:colOff>
      <xdr:row>77</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40657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79735</xdr:rowOff>
    </xdr:from>
    <xdr:to>
      <xdr:col>29</xdr:col>
      <xdr:colOff>127000</xdr:colOff>
      <xdr:row>17</xdr:row>
      <xdr:rowOff>103546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42010"/>
          <a:ext cx="647700" cy="2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103546</xdr:rowOff>
    </xdr:from>
    <xdr:to>
      <xdr:col>26</xdr:col>
      <xdr:colOff>50800</xdr:colOff>
      <xdr:row>18</xdr:row>
      <xdr:rowOff>5859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65821"/>
          <a:ext cx="698500" cy="73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141329</xdr:rowOff>
    </xdr:from>
    <xdr:to>
      <xdr:col>22</xdr:col>
      <xdr:colOff>114300</xdr:colOff>
      <xdr:row>18</xdr:row>
      <xdr:rowOff>5859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03604"/>
          <a:ext cx="698500" cy="35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55606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141329</xdr:rowOff>
    </xdr:from>
    <xdr:to>
      <xdr:col>18</xdr:col>
      <xdr:colOff>177800</xdr:colOff>
      <xdr:row>17</xdr:row>
      <xdr:rowOff>145814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03604"/>
          <a:ext cx="698500" cy="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50384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28935</xdr:rowOff>
    </xdr:from>
    <xdr:to>
      <xdr:col>29</xdr:col>
      <xdr:colOff>177800</xdr:colOff>
      <xdr:row>17</xdr:row>
      <xdr:rowOff>130535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91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45462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3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52746</xdr:rowOff>
    </xdr:from>
    <xdr:to>
      <xdr:col>26</xdr:col>
      <xdr:colOff>101600</xdr:colOff>
      <xdr:row>17</xdr:row>
      <xdr:rowOff>154346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1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164523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83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126509</xdr:rowOff>
    </xdr:from>
    <xdr:to>
      <xdr:col>22</xdr:col>
      <xdr:colOff>165100</xdr:colOff>
      <xdr:row>18</xdr:row>
      <xdr:rowOff>56659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8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41436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7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90529</xdr:rowOff>
    </xdr:from>
    <xdr:to>
      <xdr:col>19</xdr:col>
      <xdr:colOff>38100</xdr:colOff>
      <xdr:row>18</xdr:row>
      <xdr:rowOff>20679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52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30856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2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95014</xdr:rowOff>
    </xdr:from>
    <xdr:to>
      <xdr:col>15</xdr:col>
      <xdr:colOff>101600</xdr:colOff>
      <xdr:row>18</xdr:row>
      <xdr:rowOff>25164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5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35341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2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75359</xdr:rowOff>
    </xdr:from>
    <xdr:to>
      <xdr:col>29</xdr:col>
      <xdr:colOff>127000</xdr:colOff>
      <xdr:row>37</xdr:row>
      <xdr:rowOff>127109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200059"/>
          <a:ext cx="647700" cy="5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322733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933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96996</xdr:rowOff>
    </xdr:from>
    <xdr:to>
      <xdr:col>26</xdr:col>
      <xdr:colOff>50800</xdr:colOff>
      <xdr:row>37</xdr:row>
      <xdr:rowOff>127109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7221696"/>
          <a:ext cx="698500" cy="30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264913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7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96996</xdr:rowOff>
    </xdr:from>
    <xdr:to>
      <xdr:col>22</xdr:col>
      <xdr:colOff>114300</xdr:colOff>
      <xdr:row>37</xdr:row>
      <xdr:rowOff>125971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221696"/>
          <a:ext cx="698500" cy="2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273531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8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125971</xdr:rowOff>
    </xdr:from>
    <xdr:to>
      <xdr:col>18</xdr:col>
      <xdr:colOff>177800</xdr:colOff>
      <xdr:row>37</xdr:row>
      <xdr:rowOff>150706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250671"/>
          <a:ext cx="698500" cy="24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285618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308226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24559</xdr:rowOff>
    </xdr:from>
    <xdr:to>
      <xdr:col>29</xdr:col>
      <xdr:colOff>177800</xdr:colOff>
      <xdr:row>37</xdr:row>
      <xdr:rowOff>126159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149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168086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712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76309</xdr:rowOff>
    </xdr:from>
    <xdr:to>
      <xdr:col>26</xdr:col>
      <xdr:colOff>101600</xdr:colOff>
      <xdr:row>37</xdr:row>
      <xdr:rowOff>177909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20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162686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287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46196</xdr:rowOff>
    </xdr:from>
    <xdr:to>
      <xdr:col>22</xdr:col>
      <xdr:colOff>165100</xdr:colOff>
      <xdr:row>37</xdr:row>
      <xdr:rowOff>147796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70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132573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5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75171</xdr:rowOff>
    </xdr:from>
    <xdr:to>
      <xdr:col>19</xdr:col>
      <xdr:colOff>38100</xdr:colOff>
      <xdr:row>37</xdr:row>
      <xdr:rowOff>176771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99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161548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99906</xdr:rowOff>
    </xdr:from>
    <xdr:to>
      <xdr:col>15</xdr:col>
      <xdr:colOff>101600</xdr:colOff>
      <xdr:row>37</xdr:row>
      <xdr:rowOff>201506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22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186283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31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3,961
3,911
747.56
6,128,240
5,977,219
90,124
3,828,172
6,316,799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118837</xdr:rowOff>
    </xdr:from>
    <xdr:to>
      <xdr:col>24</xdr:col>
      <xdr:colOff>63500</xdr:colOff>
      <xdr:row>36</xdr:row>
      <xdr:rowOff>125142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91037"/>
          <a:ext cx="8382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125142</xdr:rowOff>
    </xdr:from>
    <xdr:to>
      <xdr:col>19</xdr:col>
      <xdr:colOff>177800</xdr:colOff>
      <xdr:row>36</xdr:row>
      <xdr:rowOff>166974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97342"/>
          <a:ext cx="889000" cy="4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166974</xdr:rowOff>
    </xdr:from>
    <xdr:to>
      <xdr:col>15</xdr:col>
      <xdr:colOff>50800</xdr:colOff>
      <xdr:row>37</xdr:row>
      <xdr:rowOff>26509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39174"/>
          <a:ext cx="889000" cy="3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8901</xdr:rowOff>
    </xdr:from>
    <xdr:to>
      <xdr:col>10</xdr:col>
      <xdr:colOff>114300</xdr:colOff>
      <xdr:row>37</xdr:row>
      <xdr:rowOff>26509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52551"/>
          <a:ext cx="889000" cy="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108227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68037</xdr:rowOff>
    </xdr:from>
    <xdr:to>
      <xdr:col>24</xdr:col>
      <xdr:colOff>114300</xdr:colOff>
      <xdr:row>36</xdr:row>
      <xdr:rowOff>169637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90914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9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74342</xdr:rowOff>
    </xdr:from>
    <xdr:to>
      <xdr:col>20</xdr:col>
      <xdr:colOff>38100</xdr:colOff>
      <xdr:row>37</xdr:row>
      <xdr:rowOff>4492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21019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2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116174</xdr:rowOff>
    </xdr:from>
    <xdr:to>
      <xdr:col>15</xdr:col>
      <xdr:colOff>101600</xdr:colOff>
      <xdr:row>37</xdr:row>
      <xdr:rowOff>46324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62851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147159</xdr:rowOff>
    </xdr:from>
    <xdr:to>
      <xdr:col>10</xdr:col>
      <xdr:colOff>165100</xdr:colOff>
      <xdr:row>37</xdr:row>
      <xdr:rowOff>77309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93836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129551</xdr:rowOff>
    </xdr:from>
    <xdr:to>
      <xdr:col>6</xdr:col>
      <xdr:colOff>38100</xdr:colOff>
      <xdr:row>37</xdr:row>
      <xdr:rowOff>59701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76228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163113</xdr:rowOff>
    </xdr:from>
    <xdr:to>
      <xdr:col>24</xdr:col>
      <xdr:colOff>63500</xdr:colOff>
      <xdr:row>57</xdr:row>
      <xdr:rowOff>48175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4313"/>
          <a:ext cx="838200" cy="5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48175</xdr:rowOff>
    </xdr:from>
    <xdr:to>
      <xdr:col>19</xdr:col>
      <xdr:colOff>177800</xdr:colOff>
      <xdr:row>57</xdr:row>
      <xdr:rowOff>58240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20825"/>
          <a:ext cx="889000" cy="1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58240</xdr:rowOff>
    </xdr:from>
    <xdr:to>
      <xdr:col>15</xdr:col>
      <xdr:colOff>50800</xdr:colOff>
      <xdr:row>57</xdr:row>
      <xdr:rowOff>63181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30890"/>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152768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63181</xdr:rowOff>
    </xdr:from>
    <xdr:to>
      <xdr:col>10</xdr:col>
      <xdr:colOff>114300</xdr:colOff>
      <xdr:row>57</xdr:row>
      <xdr:rowOff>125566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35831"/>
          <a:ext cx="889000" cy="6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3860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112313</xdr:rowOff>
    </xdr:from>
    <xdr:to>
      <xdr:col>24</xdr:col>
      <xdr:colOff>114300</xdr:colOff>
      <xdr:row>57</xdr:row>
      <xdr:rowOff>42463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135190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6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168825</xdr:rowOff>
    </xdr:from>
    <xdr:to>
      <xdr:col>20</xdr:col>
      <xdr:colOff>38100</xdr:colOff>
      <xdr:row>57</xdr:row>
      <xdr:rowOff>98975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115502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4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7440</xdr:rowOff>
    </xdr:from>
    <xdr:to>
      <xdr:col>15</xdr:col>
      <xdr:colOff>101600</xdr:colOff>
      <xdr:row>57</xdr:row>
      <xdr:rowOff>109040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125567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5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12381</xdr:rowOff>
    </xdr:from>
    <xdr:to>
      <xdr:col>10</xdr:col>
      <xdr:colOff>165100</xdr:colOff>
      <xdr:row>57</xdr:row>
      <xdr:rowOff>113981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130508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6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74766</xdr:rowOff>
    </xdr:from>
    <xdr:to>
      <xdr:col>6</xdr:col>
      <xdr:colOff>38100</xdr:colOff>
      <xdr:row>58</xdr:row>
      <xdr:rowOff>4916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21443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2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69507</xdr:rowOff>
    </xdr:from>
    <xdr:to>
      <xdr:col>24</xdr:col>
      <xdr:colOff>63500</xdr:colOff>
      <xdr:row>72</xdr:row>
      <xdr:rowOff>13450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242457"/>
          <a:ext cx="838200" cy="1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13450</xdr:rowOff>
    </xdr:from>
    <xdr:to>
      <xdr:col>19</xdr:col>
      <xdr:colOff>177800</xdr:colOff>
      <xdr:row>73</xdr:row>
      <xdr:rowOff>150228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357850"/>
          <a:ext cx="889000" cy="30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150228</xdr:rowOff>
    </xdr:from>
    <xdr:to>
      <xdr:col>15</xdr:col>
      <xdr:colOff>50800</xdr:colOff>
      <xdr:row>76</xdr:row>
      <xdr:rowOff>146938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666078"/>
          <a:ext cx="889000" cy="5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83050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151600</xdr:rowOff>
    </xdr:from>
    <xdr:to>
      <xdr:col>10</xdr:col>
      <xdr:colOff>114300</xdr:colOff>
      <xdr:row>76</xdr:row>
      <xdr:rowOff>146938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838900"/>
          <a:ext cx="889000" cy="3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18394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164876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18707</xdr:rowOff>
    </xdr:from>
    <xdr:to>
      <xdr:col>24</xdr:col>
      <xdr:colOff>114300</xdr:colOff>
      <xdr:row>71</xdr:row>
      <xdr:rowOff>120307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1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138561</xdr:rowOff>
    </xdr:from>
    <xdr:ext cx="599010"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14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134100</xdr:rowOff>
    </xdr:from>
    <xdr:to>
      <xdr:col>20</xdr:col>
      <xdr:colOff>38100</xdr:colOff>
      <xdr:row>72</xdr:row>
      <xdr:rowOff>64250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80777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0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99428</xdr:rowOff>
    </xdr:from>
    <xdr:to>
      <xdr:col>15</xdr:col>
      <xdr:colOff>101600</xdr:colOff>
      <xdr:row>74</xdr:row>
      <xdr:rowOff>29578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6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46105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39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96138</xdr:rowOff>
    </xdr:from>
    <xdr:to>
      <xdr:col>10</xdr:col>
      <xdr:colOff>165100</xdr:colOff>
      <xdr:row>77</xdr:row>
      <xdr:rowOff>26288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2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42816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9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100800</xdr:rowOff>
    </xdr:from>
    <xdr:to>
      <xdr:col>6</xdr:col>
      <xdr:colOff>38100</xdr:colOff>
      <xdr:row>75</xdr:row>
      <xdr:rowOff>30950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47477</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5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91379</xdr:rowOff>
    </xdr:from>
    <xdr:to>
      <xdr:col>24</xdr:col>
      <xdr:colOff>63500</xdr:colOff>
      <xdr:row>98</xdr:row>
      <xdr:rowOff>72013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722029"/>
          <a:ext cx="838200" cy="15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91379</xdr:rowOff>
    </xdr:from>
    <xdr:to>
      <xdr:col>19</xdr:col>
      <xdr:colOff>177800</xdr:colOff>
      <xdr:row>99</xdr:row>
      <xdr:rowOff>22623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22029"/>
          <a:ext cx="889000" cy="27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22623</xdr:rowOff>
    </xdr:from>
    <xdr:to>
      <xdr:col>15</xdr:col>
      <xdr:colOff>50800</xdr:colOff>
      <xdr:row>99</xdr:row>
      <xdr:rowOff>28459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96173"/>
          <a:ext cx="889000" cy="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11106</xdr:rowOff>
    </xdr:from>
    <xdr:to>
      <xdr:col>10</xdr:col>
      <xdr:colOff>114300</xdr:colOff>
      <xdr:row>99</xdr:row>
      <xdr:rowOff>28459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84656"/>
          <a:ext cx="889000" cy="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21213</xdr:rowOff>
    </xdr:from>
    <xdr:to>
      <xdr:col>24</xdr:col>
      <xdr:colOff>114300</xdr:colOff>
      <xdr:row>98</xdr:row>
      <xdr:rowOff>122813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2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171090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80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40579</xdr:rowOff>
    </xdr:from>
    <xdr:to>
      <xdr:col>20</xdr:col>
      <xdr:colOff>38100</xdr:colOff>
      <xdr:row>97</xdr:row>
      <xdr:rowOff>142179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133306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143273</xdr:rowOff>
    </xdr:from>
    <xdr:to>
      <xdr:col>15</xdr:col>
      <xdr:colOff>101600</xdr:colOff>
      <xdr:row>99</xdr:row>
      <xdr:rowOff>73423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4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64550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3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149109</xdr:rowOff>
    </xdr:from>
    <xdr:to>
      <xdr:col>10</xdr:col>
      <xdr:colOff>165100</xdr:colOff>
      <xdr:row>99</xdr:row>
      <xdr:rowOff>79259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70386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4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131756</xdr:rowOff>
    </xdr:from>
    <xdr:to>
      <xdr:col>6</xdr:col>
      <xdr:colOff>38100</xdr:colOff>
      <xdr:row>99</xdr:row>
      <xdr:rowOff>61906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53033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2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36274</xdr:rowOff>
    </xdr:from>
    <xdr:to>
      <xdr:col>55</xdr:col>
      <xdr:colOff>0</xdr:colOff>
      <xdr:row>38</xdr:row>
      <xdr:rowOff>78506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51374"/>
          <a:ext cx="838200" cy="4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99067</xdr:rowOff>
    </xdr:from>
    <xdr:to>
      <xdr:col>50</xdr:col>
      <xdr:colOff>114300</xdr:colOff>
      <xdr:row>38</xdr:row>
      <xdr:rowOff>78506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42717"/>
          <a:ext cx="889000" cy="15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99067</xdr:rowOff>
    </xdr:from>
    <xdr:to>
      <xdr:col>45</xdr:col>
      <xdr:colOff>177800</xdr:colOff>
      <xdr:row>38</xdr:row>
      <xdr:rowOff>35833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42717"/>
          <a:ext cx="889000" cy="1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5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35833</xdr:rowOff>
    </xdr:from>
    <xdr:to>
      <xdr:col>41</xdr:col>
      <xdr:colOff>50800</xdr:colOff>
      <xdr:row>38</xdr:row>
      <xdr:rowOff>40326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50933"/>
          <a:ext cx="889000" cy="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161763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156924</xdr:rowOff>
    </xdr:from>
    <xdr:to>
      <xdr:col>55</xdr:col>
      <xdr:colOff>50800</xdr:colOff>
      <xdr:row>38</xdr:row>
      <xdr:rowOff>87074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0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8351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5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27706</xdr:rowOff>
    </xdr:from>
    <xdr:to>
      <xdr:col>50</xdr:col>
      <xdr:colOff>165100</xdr:colOff>
      <xdr:row>38</xdr:row>
      <xdr:rowOff>129306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145833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31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48267</xdr:rowOff>
    </xdr:from>
    <xdr:to>
      <xdr:col>46</xdr:col>
      <xdr:colOff>38100</xdr:colOff>
      <xdr:row>37</xdr:row>
      <xdr:rowOff>149867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166394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6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156483</xdr:rowOff>
    </xdr:from>
    <xdr:to>
      <xdr:col>41</xdr:col>
      <xdr:colOff>101600</xdr:colOff>
      <xdr:row>38</xdr:row>
      <xdr:rowOff>86633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103160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160976</xdr:rowOff>
    </xdr:from>
    <xdr:to>
      <xdr:col>36</xdr:col>
      <xdr:colOff>165100</xdr:colOff>
      <xdr:row>38</xdr:row>
      <xdr:rowOff>91126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107654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2379</xdr:rowOff>
    </xdr:from>
    <xdr:to>
      <xdr:col>55</xdr:col>
      <xdr:colOff>0</xdr:colOff>
      <xdr:row>58</xdr:row>
      <xdr:rowOff>75796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46479"/>
          <a:ext cx="838200" cy="7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169869</xdr:rowOff>
    </xdr:from>
    <xdr:to>
      <xdr:col>50</xdr:col>
      <xdr:colOff>114300</xdr:colOff>
      <xdr:row>58</xdr:row>
      <xdr:rowOff>75796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42519"/>
          <a:ext cx="889000" cy="7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99923</xdr:rowOff>
    </xdr:from>
    <xdr:to>
      <xdr:col>45</xdr:col>
      <xdr:colOff>177800</xdr:colOff>
      <xdr:row>57</xdr:row>
      <xdr:rowOff>169869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72573"/>
          <a:ext cx="889000" cy="6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99923</xdr:rowOff>
    </xdr:from>
    <xdr:to>
      <xdr:col>41</xdr:col>
      <xdr:colOff>50800</xdr:colOff>
      <xdr:row>57</xdr:row>
      <xdr:rowOff>105059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72573"/>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63827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00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123029</xdr:rowOff>
    </xdr:from>
    <xdr:to>
      <xdr:col>55</xdr:col>
      <xdr:colOff>50800</xdr:colOff>
      <xdr:row>58</xdr:row>
      <xdr:rowOff>53179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9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101456</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7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24996</xdr:rowOff>
    </xdr:from>
    <xdr:to>
      <xdr:col>50</xdr:col>
      <xdr:colOff>165100</xdr:colOff>
      <xdr:row>58</xdr:row>
      <xdr:rowOff>126596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6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117723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06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119069</xdr:rowOff>
    </xdr:from>
    <xdr:to>
      <xdr:col>46</xdr:col>
      <xdr:colOff>38100</xdr:colOff>
      <xdr:row>58</xdr:row>
      <xdr:rowOff>49219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40346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98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49123</xdr:rowOff>
    </xdr:from>
    <xdr:to>
      <xdr:col>41</xdr:col>
      <xdr:colOff>101600</xdr:colOff>
      <xdr:row>57</xdr:row>
      <xdr:rowOff>150723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167250</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5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54259</xdr:rowOff>
    </xdr:from>
    <xdr:to>
      <xdr:col>36</xdr:col>
      <xdr:colOff>165100</xdr:colOff>
      <xdr:row>57</xdr:row>
      <xdr:rowOff>155859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936</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60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46033</xdr:rowOff>
    </xdr:from>
    <xdr:to>
      <xdr:col>55</xdr:col>
      <xdr:colOff>0</xdr:colOff>
      <xdr:row>78</xdr:row>
      <xdr:rowOff>152447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19133"/>
          <a:ext cx="8382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4348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7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31942</xdr:rowOff>
    </xdr:from>
    <xdr:to>
      <xdr:col>50</xdr:col>
      <xdr:colOff>114300</xdr:colOff>
      <xdr:row>78</xdr:row>
      <xdr:rowOff>152447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05042"/>
          <a:ext cx="889000" cy="1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31942</xdr:rowOff>
    </xdr:from>
    <xdr:to>
      <xdr:col>45</xdr:col>
      <xdr:colOff>177800</xdr:colOff>
      <xdr:row>78</xdr:row>
      <xdr:rowOff>78113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05042"/>
          <a:ext cx="889000" cy="4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78113</xdr:rowOff>
    </xdr:from>
    <xdr:to>
      <xdr:col>41</xdr:col>
      <xdr:colOff>50800</xdr:colOff>
      <xdr:row>78</xdr:row>
      <xdr:rowOff>147625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51213"/>
          <a:ext cx="889000" cy="6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166683</xdr:rowOff>
    </xdr:from>
    <xdr:to>
      <xdr:col>55</xdr:col>
      <xdr:colOff>50800</xdr:colOff>
      <xdr:row>78</xdr:row>
      <xdr:rowOff>96833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18110</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21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101647</xdr:rowOff>
    </xdr:from>
    <xdr:to>
      <xdr:col>50</xdr:col>
      <xdr:colOff>165100</xdr:colOff>
      <xdr:row>79</xdr:row>
      <xdr:rowOff>31797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22924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6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152592</xdr:rowOff>
    </xdr:from>
    <xdr:to>
      <xdr:col>46</xdr:col>
      <xdr:colOff>38100</xdr:colOff>
      <xdr:row>78</xdr:row>
      <xdr:rowOff>82742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99269</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312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27313</xdr:rowOff>
    </xdr:from>
    <xdr:to>
      <xdr:col>41</xdr:col>
      <xdr:colOff>101600</xdr:colOff>
      <xdr:row>78</xdr:row>
      <xdr:rowOff>128913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145440</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3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96825</xdr:rowOff>
    </xdr:from>
    <xdr:to>
      <xdr:col>36</xdr:col>
      <xdr:colOff>165100</xdr:colOff>
      <xdr:row>79</xdr:row>
      <xdr:rowOff>26975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43502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2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90167</xdr:rowOff>
    </xdr:from>
    <xdr:to>
      <xdr:col>55</xdr:col>
      <xdr:colOff>0</xdr:colOff>
      <xdr:row>97</xdr:row>
      <xdr:rowOff>8151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549367"/>
          <a:ext cx="838200" cy="8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90167</xdr:rowOff>
    </xdr:from>
    <xdr:to>
      <xdr:col>50</xdr:col>
      <xdr:colOff>114300</xdr:colOff>
      <xdr:row>97</xdr:row>
      <xdr:rowOff>48306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549367"/>
          <a:ext cx="889000" cy="1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3832</xdr:rowOff>
    </xdr:from>
    <xdr:to>
      <xdr:col>45</xdr:col>
      <xdr:colOff>177800</xdr:colOff>
      <xdr:row>97</xdr:row>
      <xdr:rowOff>48306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291582"/>
          <a:ext cx="889000" cy="38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144428</xdr:rowOff>
    </xdr:from>
    <xdr:to>
      <xdr:col>41</xdr:col>
      <xdr:colOff>50800</xdr:colOff>
      <xdr:row>95</xdr:row>
      <xdr:rowOff>3832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089278"/>
          <a:ext cx="889000" cy="20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132021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41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6852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46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128801</xdr:rowOff>
    </xdr:from>
    <xdr:to>
      <xdr:col>55</xdr:col>
      <xdr:colOff>50800</xdr:colOff>
      <xdr:row>97</xdr:row>
      <xdr:rowOff>58951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8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107228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6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39367</xdr:rowOff>
    </xdr:from>
    <xdr:to>
      <xdr:col>50</xdr:col>
      <xdr:colOff>165100</xdr:colOff>
      <xdr:row>96</xdr:row>
      <xdr:rowOff>140967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9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132094</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659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168956</xdr:rowOff>
    </xdr:from>
    <xdr:to>
      <xdr:col>46</xdr:col>
      <xdr:colOff>38100</xdr:colOff>
      <xdr:row>97</xdr:row>
      <xdr:rowOff>99106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90233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124482</xdr:rowOff>
    </xdr:from>
    <xdr:to>
      <xdr:col>41</xdr:col>
      <xdr:colOff>101600</xdr:colOff>
      <xdr:row>95</xdr:row>
      <xdr:rowOff>54632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2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71159</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601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93628</xdr:rowOff>
    </xdr:from>
    <xdr:to>
      <xdr:col>36</xdr:col>
      <xdr:colOff>165100</xdr:colOff>
      <xdr:row>94</xdr:row>
      <xdr:rowOff>23778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03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40305</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58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39840</xdr:rowOff>
    </xdr:from>
    <xdr:to>
      <xdr:col>85</xdr:col>
      <xdr:colOff>127000</xdr:colOff>
      <xdr:row>39</xdr:row>
      <xdr:rowOff>42983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26390"/>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137639</xdr:rowOff>
    </xdr:from>
    <xdr:to>
      <xdr:col>81</xdr:col>
      <xdr:colOff>50800</xdr:colOff>
      <xdr:row>39</xdr:row>
      <xdr:rowOff>39840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52739"/>
          <a:ext cx="889000" cy="7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54345</xdr:rowOff>
    </xdr:from>
    <xdr:to>
      <xdr:col>76</xdr:col>
      <xdr:colOff>114300</xdr:colOff>
      <xdr:row>38</xdr:row>
      <xdr:rowOff>137639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569445"/>
          <a:ext cx="889000" cy="8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21057</xdr:rowOff>
    </xdr:from>
    <xdr:to>
      <xdr:col>71</xdr:col>
      <xdr:colOff>177800</xdr:colOff>
      <xdr:row>38</xdr:row>
      <xdr:rowOff>54345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536157"/>
          <a:ext cx="889000" cy="3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32839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71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39392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72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163633</xdr:rowOff>
    </xdr:from>
    <xdr:to>
      <xdr:col>85</xdr:col>
      <xdr:colOff>177800</xdr:colOff>
      <xdr:row>39</xdr:row>
      <xdr:rowOff>93783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78560</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3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160490</xdr:rowOff>
    </xdr:from>
    <xdr:to>
      <xdr:col>81</xdr:col>
      <xdr:colOff>101600</xdr:colOff>
      <xdr:row>39</xdr:row>
      <xdr:rowOff>90640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81767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6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86839</xdr:rowOff>
    </xdr:from>
    <xdr:to>
      <xdr:col>76</xdr:col>
      <xdr:colOff>165100</xdr:colOff>
      <xdr:row>39</xdr:row>
      <xdr:rowOff>16989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0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8116</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69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3545</xdr:rowOff>
    </xdr:from>
    <xdr:to>
      <xdr:col>72</xdr:col>
      <xdr:colOff>38100</xdr:colOff>
      <xdr:row>38</xdr:row>
      <xdr:rowOff>105145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1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121672</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629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141706</xdr:rowOff>
    </xdr:from>
    <xdr:to>
      <xdr:col>67</xdr:col>
      <xdr:colOff>101600</xdr:colOff>
      <xdr:row>38</xdr:row>
      <xdr:rowOff>71856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4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88383</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2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64453</xdr:rowOff>
    </xdr:from>
    <xdr:to>
      <xdr:col>85</xdr:col>
      <xdr:colOff>127000</xdr:colOff>
      <xdr:row>76</xdr:row>
      <xdr:rowOff>116289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094653"/>
          <a:ext cx="838200" cy="5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116289</xdr:rowOff>
    </xdr:from>
    <xdr:to>
      <xdr:col>81</xdr:col>
      <xdr:colOff>50800</xdr:colOff>
      <xdr:row>77</xdr:row>
      <xdr:rowOff>3718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46489"/>
          <a:ext cx="889000" cy="5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3718</xdr:rowOff>
    </xdr:from>
    <xdr:to>
      <xdr:col>76</xdr:col>
      <xdr:colOff>114300</xdr:colOff>
      <xdr:row>77</xdr:row>
      <xdr:rowOff>28952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05368"/>
          <a:ext cx="8890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28952</xdr:rowOff>
    </xdr:from>
    <xdr:to>
      <xdr:col>71</xdr:col>
      <xdr:colOff>177800</xdr:colOff>
      <xdr:row>77</xdr:row>
      <xdr:rowOff>36860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30602"/>
          <a:ext cx="889000" cy="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13653</xdr:rowOff>
    </xdr:from>
    <xdr:to>
      <xdr:col>85</xdr:col>
      <xdr:colOff>177800</xdr:colOff>
      <xdr:row>76</xdr:row>
      <xdr:rowOff>115253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36531</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89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65489</xdr:rowOff>
    </xdr:from>
    <xdr:to>
      <xdr:col>81</xdr:col>
      <xdr:colOff>101600</xdr:colOff>
      <xdr:row>76</xdr:row>
      <xdr:rowOff>167089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9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12166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87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124368</xdr:rowOff>
    </xdr:from>
    <xdr:to>
      <xdr:col>76</xdr:col>
      <xdr:colOff>165100</xdr:colOff>
      <xdr:row>77</xdr:row>
      <xdr:rowOff>54518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71045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92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149602</xdr:rowOff>
    </xdr:from>
    <xdr:to>
      <xdr:col>72</xdr:col>
      <xdr:colOff>38100</xdr:colOff>
      <xdr:row>77</xdr:row>
      <xdr:rowOff>79752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96279</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295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157510</xdr:rowOff>
    </xdr:from>
    <xdr:to>
      <xdr:col>67</xdr:col>
      <xdr:colOff>101600</xdr:colOff>
      <xdr:row>77</xdr:row>
      <xdr:rowOff>87660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104187</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29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167977</xdr:rowOff>
    </xdr:from>
    <xdr:to>
      <xdr:col>85</xdr:col>
      <xdr:colOff>127000</xdr:colOff>
      <xdr:row>98</xdr:row>
      <xdr:rowOff>19658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455727"/>
          <a:ext cx="838200" cy="36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167977</xdr:rowOff>
    </xdr:from>
    <xdr:to>
      <xdr:col>81</xdr:col>
      <xdr:colOff>50800</xdr:colOff>
      <xdr:row>97</xdr:row>
      <xdr:rowOff>100340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455727"/>
          <a:ext cx="889000" cy="27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44865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5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84212</xdr:rowOff>
    </xdr:from>
    <xdr:to>
      <xdr:col>76</xdr:col>
      <xdr:colOff>114300</xdr:colOff>
      <xdr:row>97</xdr:row>
      <xdr:rowOff>100340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14862"/>
          <a:ext cx="889000" cy="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84212</xdr:rowOff>
    </xdr:from>
    <xdr:to>
      <xdr:col>71</xdr:col>
      <xdr:colOff>177800</xdr:colOff>
      <xdr:row>98</xdr:row>
      <xdr:rowOff>109727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14862"/>
          <a:ext cx="889000" cy="19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53612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140308</xdr:rowOff>
    </xdr:from>
    <xdr:to>
      <xdr:col>85</xdr:col>
      <xdr:colOff>177800</xdr:colOff>
      <xdr:row>98</xdr:row>
      <xdr:rowOff>70458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55235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8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117177</xdr:rowOff>
    </xdr:from>
    <xdr:to>
      <xdr:col>81</xdr:col>
      <xdr:colOff>101600</xdr:colOff>
      <xdr:row>96</xdr:row>
      <xdr:rowOff>47327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4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63854</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18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49540</xdr:rowOff>
    </xdr:from>
    <xdr:to>
      <xdr:col>76</xdr:col>
      <xdr:colOff>165100</xdr:colOff>
      <xdr:row>97</xdr:row>
      <xdr:rowOff>151140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142267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77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33412</xdr:rowOff>
    </xdr:from>
    <xdr:to>
      <xdr:col>72</xdr:col>
      <xdr:colOff>38100</xdr:colOff>
      <xdr:row>97</xdr:row>
      <xdr:rowOff>135012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151539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43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58927</xdr:rowOff>
    </xdr:from>
    <xdr:to>
      <xdr:col>67</xdr:col>
      <xdr:colOff>101600</xdr:colOff>
      <xdr:row>98</xdr:row>
      <xdr:rowOff>160527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6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151654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37338</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5523738"/>
          <a:ext cx="889000" cy="120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37338</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523738"/>
          <a:ext cx="889000" cy="120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139717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654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157988</xdr:rowOff>
    </xdr:from>
    <xdr:to>
      <xdr:col>107</xdr:col>
      <xdr:colOff>101600</xdr:colOff>
      <xdr:row>32</xdr:row>
      <xdr:rowOff>88138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47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104665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2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131950</xdr:rowOff>
    </xdr:from>
    <xdr:to>
      <xdr:col>116</xdr:col>
      <xdr:colOff>63500</xdr:colOff>
      <xdr:row>56</xdr:row>
      <xdr:rowOff>137208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733150"/>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108475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1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137208</xdr:rowOff>
    </xdr:from>
    <xdr:to>
      <xdr:col>111</xdr:col>
      <xdr:colOff>177800</xdr:colOff>
      <xdr:row>56</xdr:row>
      <xdr:rowOff>154079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738408"/>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39186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8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154079</xdr:rowOff>
    </xdr:from>
    <xdr:to>
      <xdr:col>107</xdr:col>
      <xdr:colOff>50800</xdr:colOff>
      <xdr:row>57</xdr:row>
      <xdr:rowOff>35596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755279"/>
          <a:ext cx="889000" cy="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156618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35596</xdr:rowOff>
    </xdr:from>
    <xdr:to>
      <xdr:col>102</xdr:col>
      <xdr:colOff>114300</xdr:colOff>
      <xdr:row>57</xdr:row>
      <xdr:rowOff>43551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808246"/>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102920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8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101571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87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81150</xdr:rowOff>
    </xdr:from>
    <xdr:to>
      <xdr:col>116</xdr:col>
      <xdr:colOff>114300</xdr:colOff>
      <xdr:row>57</xdr:row>
      <xdr:rowOff>11300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68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104027</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53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86408</xdr:rowOff>
    </xdr:from>
    <xdr:to>
      <xdr:col>112</xdr:col>
      <xdr:colOff>38100</xdr:colOff>
      <xdr:row>57</xdr:row>
      <xdr:rowOff>16558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6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33085</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4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103279</xdr:rowOff>
    </xdr:from>
    <xdr:to>
      <xdr:col>107</xdr:col>
      <xdr:colOff>101600</xdr:colOff>
      <xdr:row>57</xdr:row>
      <xdr:rowOff>33429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70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49956</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47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156246</xdr:rowOff>
    </xdr:from>
    <xdr:to>
      <xdr:col>102</xdr:col>
      <xdr:colOff>165100</xdr:colOff>
      <xdr:row>57</xdr:row>
      <xdr:rowOff>86396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75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102923</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53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164201</xdr:rowOff>
    </xdr:from>
    <xdr:to>
      <xdr:col>98</xdr:col>
      <xdr:colOff>38100</xdr:colOff>
      <xdr:row>57</xdr:row>
      <xdr:rowOff>94351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7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110878</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54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32953</xdr:rowOff>
    </xdr:from>
    <xdr:to>
      <xdr:col>116</xdr:col>
      <xdr:colOff>63500</xdr:colOff>
      <xdr:row>75</xdr:row>
      <xdr:rowOff>77265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891703"/>
          <a:ext cx="838200" cy="4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77265</xdr:rowOff>
    </xdr:from>
    <xdr:to>
      <xdr:col>111</xdr:col>
      <xdr:colOff>177800</xdr:colOff>
      <xdr:row>75</xdr:row>
      <xdr:rowOff>102840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36015"/>
          <a:ext cx="889000" cy="2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102840</xdr:rowOff>
    </xdr:from>
    <xdr:to>
      <xdr:col>107</xdr:col>
      <xdr:colOff>50800</xdr:colOff>
      <xdr:row>75</xdr:row>
      <xdr:rowOff>129394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61590"/>
          <a:ext cx="889000" cy="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32158</xdr:rowOff>
    </xdr:from>
    <xdr:to>
      <xdr:col>102</xdr:col>
      <xdr:colOff>114300</xdr:colOff>
      <xdr:row>75</xdr:row>
      <xdr:rowOff>129394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890908"/>
          <a:ext cx="889000" cy="9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33087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33115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153603</xdr:rowOff>
    </xdr:from>
    <xdr:to>
      <xdr:col>116</xdr:col>
      <xdr:colOff>114300</xdr:colOff>
      <xdr:row>75</xdr:row>
      <xdr:rowOff>83753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4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5030</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9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26465</xdr:rowOff>
    </xdr:from>
    <xdr:to>
      <xdr:col>112</xdr:col>
      <xdr:colOff>38100</xdr:colOff>
      <xdr:row>75</xdr:row>
      <xdr:rowOff>128065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144592</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66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52040</xdr:rowOff>
    </xdr:from>
    <xdr:to>
      <xdr:col>107</xdr:col>
      <xdr:colOff>101600</xdr:colOff>
      <xdr:row>75</xdr:row>
      <xdr:rowOff>153640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170167</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6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78594</xdr:rowOff>
    </xdr:from>
    <xdr:to>
      <xdr:col>102</xdr:col>
      <xdr:colOff>165100</xdr:colOff>
      <xdr:row>76</xdr:row>
      <xdr:rowOff>8744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25271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71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152808</xdr:rowOff>
    </xdr:from>
    <xdr:to>
      <xdr:col>98</xdr:col>
      <xdr:colOff>38100</xdr:colOff>
      <xdr:row>75</xdr:row>
      <xdr:rowOff>82958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99485</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61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となっている。主な構成項目である維持補修費では、類似団体平均値を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106,027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が、これは、冬期間の道路維持のための除雪費用が大きな要因と考えられる。また、広大な面積を有している影響から公共施設が多く点在し、昭和時代に建設された建物も多く現存し老朽化が進んでいることから、修繕費用も年々増加傾向にあることも大きな要因であるため、個別施設計画に基づき、施設の再配置や長寿命化を図っ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3,961
3,911
747.56
6,128,240
5,977,219
90,124
3,828,172
6,316,799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147015</xdr:rowOff>
    </xdr:from>
    <xdr:to>
      <xdr:col>24</xdr:col>
      <xdr:colOff>63500</xdr:colOff>
      <xdr:row>36</xdr:row>
      <xdr:rowOff>158731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319215"/>
          <a:ext cx="8382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147015</xdr:rowOff>
    </xdr:from>
    <xdr:to>
      <xdr:col>19</xdr:col>
      <xdr:colOff>177800</xdr:colOff>
      <xdr:row>37</xdr:row>
      <xdr:rowOff>32286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319215"/>
          <a:ext cx="889000" cy="5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6541</xdr:rowOff>
    </xdr:from>
    <xdr:to>
      <xdr:col>15</xdr:col>
      <xdr:colOff>50800</xdr:colOff>
      <xdr:row>37</xdr:row>
      <xdr:rowOff>32286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350191"/>
          <a:ext cx="889000" cy="2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81040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152416</xdr:rowOff>
    </xdr:from>
    <xdr:to>
      <xdr:col>10</xdr:col>
      <xdr:colOff>114300</xdr:colOff>
      <xdr:row>37</xdr:row>
      <xdr:rowOff>6541</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324616"/>
          <a:ext cx="889000" cy="2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64552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47239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107931</xdr:rowOff>
    </xdr:from>
    <xdr:to>
      <xdr:col>24</xdr:col>
      <xdr:colOff>114300</xdr:colOff>
      <xdr:row>37</xdr:row>
      <xdr:rowOff>38081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8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130808</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1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96215</xdr:rowOff>
    </xdr:from>
    <xdr:to>
      <xdr:col>20</xdr:col>
      <xdr:colOff>38100</xdr:colOff>
      <xdr:row>37</xdr:row>
      <xdr:rowOff>26365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42892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152936</xdr:rowOff>
    </xdr:from>
    <xdr:to>
      <xdr:col>15</xdr:col>
      <xdr:colOff>101600</xdr:colOff>
      <xdr:row>37</xdr:row>
      <xdr:rowOff>83086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3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74213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41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127191</xdr:rowOff>
    </xdr:from>
    <xdr:to>
      <xdr:col>10</xdr:col>
      <xdr:colOff>165100</xdr:colOff>
      <xdr:row>37</xdr:row>
      <xdr:rowOff>57341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48468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3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101616</xdr:rowOff>
    </xdr:from>
    <xdr:to>
      <xdr:col>6</xdr:col>
      <xdr:colOff>38100</xdr:colOff>
      <xdr:row>37</xdr:row>
      <xdr:rowOff>31766</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2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48293</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04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115970</xdr:rowOff>
    </xdr:from>
    <xdr:to>
      <xdr:col>24</xdr:col>
      <xdr:colOff>63500</xdr:colOff>
      <xdr:row>57</xdr:row>
      <xdr:rowOff>140430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888620"/>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41389</xdr:rowOff>
    </xdr:from>
    <xdr:to>
      <xdr:col>19</xdr:col>
      <xdr:colOff>177800</xdr:colOff>
      <xdr:row>57</xdr:row>
      <xdr:rowOff>115970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814039"/>
          <a:ext cx="889000" cy="7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41389</xdr:rowOff>
    </xdr:from>
    <xdr:to>
      <xdr:col>15</xdr:col>
      <xdr:colOff>50800</xdr:colOff>
      <xdr:row>57</xdr:row>
      <xdr:rowOff>98039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814039"/>
          <a:ext cx="889000" cy="5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98039</xdr:rowOff>
    </xdr:from>
    <xdr:to>
      <xdr:col>10</xdr:col>
      <xdr:colOff>114300</xdr:colOff>
      <xdr:row>57</xdr:row>
      <xdr:rowOff>164633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870689"/>
          <a:ext cx="889000" cy="6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89630</xdr:rowOff>
    </xdr:from>
    <xdr:to>
      <xdr:col>24</xdr:col>
      <xdr:colOff>114300</xdr:colOff>
      <xdr:row>58</xdr:row>
      <xdr:rowOff>19780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68057</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4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65170</xdr:rowOff>
    </xdr:from>
    <xdr:to>
      <xdr:col>20</xdr:col>
      <xdr:colOff>38100</xdr:colOff>
      <xdr:row>57</xdr:row>
      <xdr:rowOff>166770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157897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93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162039</xdr:rowOff>
    </xdr:from>
    <xdr:to>
      <xdr:col>15</xdr:col>
      <xdr:colOff>101600</xdr:colOff>
      <xdr:row>57</xdr:row>
      <xdr:rowOff>92189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83316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8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47239</xdr:rowOff>
    </xdr:from>
    <xdr:to>
      <xdr:col>10</xdr:col>
      <xdr:colOff>165100</xdr:colOff>
      <xdr:row>57</xdr:row>
      <xdr:rowOff>148839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1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165366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59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113833</xdr:rowOff>
    </xdr:from>
    <xdr:to>
      <xdr:col>6</xdr:col>
      <xdr:colOff>38100</xdr:colOff>
      <xdr:row>58</xdr:row>
      <xdr:rowOff>43983</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8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35110</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9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147427</xdr:rowOff>
    </xdr:from>
    <xdr:to>
      <xdr:col>24</xdr:col>
      <xdr:colOff>63500</xdr:colOff>
      <xdr:row>75</xdr:row>
      <xdr:rowOff>171174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06177"/>
          <a:ext cx="838200" cy="2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147427</xdr:rowOff>
    </xdr:from>
    <xdr:to>
      <xdr:col>19</xdr:col>
      <xdr:colOff>177800</xdr:colOff>
      <xdr:row>76</xdr:row>
      <xdr:rowOff>5211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06177"/>
          <a:ext cx="8890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5211</xdr:rowOff>
    </xdr:from>
    <xdr:to>
      <xdr:col>15</xdr:col>
      <xdr:colOff>50800</xdr:colOff>
      <xdr:row>76</xdr:row>
      <xdr:rowOff>105871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35411"/>
          <a:ext cx="889000" cy="1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105871</xdr:rowOff>
    </xdr:from>
    <xdr:to>
      <xdr:col>10</xdr:col>
      <xdr:colOff>114300</xdr:colOff>
      <xdr:row>76</xdr:row>
      <xdr:rowOff>143125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36071"/>
          <a:ext cx="889000" cy="3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120373</xdr:rowOff>
    </xdr:from>
    <xdr:to>
      <xdr:col>24</xdr:col>
      <xdr:colOff>114300</xdr:colOff>
      <xdr:row>76</xdr:row>
      <xdr:rowOff>50524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791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98800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96627</xdr:rowOff>
    </xdr:from>
    <xdr:to>
      <xdr:col>20</xdr:col>
      <xdr:colOff>38100</xdr:colOff>
      <xdr:row>76</xdr:row>
      <xdr:rowOff>26777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17904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4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125860</xdr:rowOff>
    </xdr:from>
    <xdr:to>
      <xdr:col>15</xdr:col>
      <xdr:colOff>101600</xdr:colOff>
      <xdr:row>76</xdr:row>
      <xdr:rowOff>56009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846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47138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07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55071</xdr:rowOff>
    </xdr:from>
    <xdr:to>
      <xdr:col>10</xdr:col>
      <xdr:colOff>165100</xdr:colOff>
      <xdr:row>76</xdr:row>
      <xdr:rowOff>156671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147798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92325</xdr:rowOff>
    </xdr:from>
    <xdr:to>
      <xdr:col>6</xdr:col>
      <xdr:colOff>38100</xdr:colOff>
      <xdr:row>77</xdr:row>
      <xdr:rowOff>22475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13602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1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24760</xdr:rowOff>
    </xdr:from>
    <xdr:to>
      <xdr:col>24</xdr:col>
      <xdr:colOff>63500</xdr:colOff>
      <xdr:row>96</xdr:row>
      <xdr:rowOff>67486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83960"/>
          <a:ext cx="83820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67486</xdr:rowOff>
    </xdr:from>
    <xdr:to>
      <xdr:col>19</xdr:col>
      <xdr:colOff>177800</xdr:colOff>
      <xdr:row>96</xdr:row>
      <xdr:rowOff>126501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26686"/>
          <a:ext cx="889000" cy="5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126501</xdr:rowOff>
    </xdr:from>
    <xdr:to>
      <xdr:col>15</xdr:col>
      <xdr:colOff>50800</xdr:colOff>
      <xdr:row>96</xdr:row>
      <xdr:rowOff>135055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85701"/>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103321</xdr:rowOff>
    </xdr:from>
    <xdr:to>
      <xdr:col>10</xdr:col>
      <xdr:colOff>114300</xdr:colOff>
      <xdr:row>96</xdr:row>
      <xdr:rowOff>135055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562521"/>
          <a:ext cx="889000" cy="3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126331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165185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145410</xdr:rowOff>
    </xdr:from>
    <xdr:to>
      <xdr:col>24</xdr:col>
      <xdr:colOff>114300</xdr:colOff>
      <xdr:row>96</xdr:row>
      <xdr:rowOff>75560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123837</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1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16686</xdr:rowOff>
    </xdr:from>
    <xdr:to>
      <xdr:col>20</xdr:col>
      <xdr:colOff>38100</xdr:colOff>
      <xdr:row>96</xdr:row>
      <xdr:rowOff>118286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109413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75701</xdr:rowOff>
    </xdr:from>
    <xdr:to>
      <xdr:col>15</xdr:col>
      <xdr:colOff>101600</xdr:colOff>
      <xdr:row>97</xdr:row>
      <xdr:rowOff>5851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168428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2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84255</xdr:rowOff>
    </xdr:from>
    <xdr:to>
      <xdr:col>10</xdr:col>
      <xdr:colOff>165100</xdr:colOff>
      <xdr:row>97</xdr:row>
      <xdr:rowOff>14405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4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3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52521</xdr:rowOff>
    </xdr:from>
    <xdr:to>
      <xdr:col>6</xdr:col>
      <xdr:colOff>38100</xdr:colOff>
      <xdr:row>96</xdr:row>
      <xdr:rowOff>154121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145248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106858</xdr:rowOff>
    </xdr:from>
    <xdr:to>
      <xdr:col>55</xdr:col>
      <xdr:colOff>0</xdr:colOff>
      <xdr:row>39</xdr:row>
      <xdr:rowOff>8712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21958"/>
          <a:ext cx="8382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47117</xdr:rowOff>
    </xdr:from>
    <xdr:to>
      <xdr:col>50</xdr:col>
      <xdr:colOff>114300</xdr:colOff>
      <xdr:row>39</xdr:row>
      <xdr:rowOff>8712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390767"/>
          <a:ext cx="889000" cy="30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47117</xdr:rowOff>
    </xdr:from>
    <xdr:to>
      <xdr:col>45</xdr:col>
      <xdr:colOff>177800</xdr:colOff>
      <xdr:row>38</xdr:row>
      <xdr:rowOff>77216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90767"/>
          <a:ext cx="889000" cy="2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162044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93904</xdr:rowOff>
    </xdr:from>
    <xdr:to>
      <xdr:col>41</xdr:col>
      <xdr:colOff>50800</xdr:colOff>
      <xdr:row>38</xdr:row>
      <xdr:rowOff>77216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66104"/>
          <a:ext cx="889000" cy="3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6443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9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7053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56058</xdr:rowOff>
    </xdr:from>
    <xdr:to>
      <xdr:col>55</xdr:col>
      <xdr:colOff>50800</xdr:colOff>
      <xdr:row>38</xdr:row>
      <xdr:rowOff>157658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34180</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4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129362</xdr:rowOff>
    </xdr:from>
    <xdr:to>
      <xdr:col>50</xdr:col>
      <xdr:colOff>165100</xdr:colOff>
      <xdr:row>39</xdr:row>
      <xdr:rowOff>59512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50639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37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167767</xdr:rowOff>
    </xdr:from>
    <xdr:to>
      <xdr:col>46</xdr:col>
      <xdr:colOff>38100</xdr:colOff>
      <xdr:row>37</xdr:row>
      <xdr:rowOff>97917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114444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1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26416</xdr:rowOff>
    </xdr:from>
    <xdr:to>
      <xdr:col>41</xdr:col>
      <xdr:colOff>101600</xdr:colOff>
      <xdr:row>38</xdr:row>
      <xdr:rowOff>128016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144543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1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43104</xdr:rowOff>
    </xdr:from>
    <xdr:to>
      <xdr:col>36</xdr:col>
      <xdr:colOff>165100</xdr:colOff>
      <xdr:row>36</xdr:row>
      <xdr:rowOff>144704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161231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9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60234</xdr:rowOff>
    </xdr:from>
    <xdr:to>
      <xdr:col>55</xdr:col>
      <xdr:colOff>0</xdr:colOff>
      <xdr:row>58</xdr:row>
      <xdr:rowOff>67548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04334"/>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44703</xdr:rowOff>
    </xdr:from>
    <xdr:to>
      <xdr:col>50</xdr:col>
      <xdr:colOff>114300</xdr:colOff>
      <xdr:row>58</xdr:row>
      <xdr:rowOff>60234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88803"/>
          <a:ext cx="889000" cy="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44703</xdr:rowOff>
    </xdr:from>
    <xdr:to>
      <xdr:col>45</xdr:col>
      <xdr:colOff>177800</xdr:colOff>
      <xdr:row>58</xdr:row>
      <xdr:rowOff>78353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88803"/>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87284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3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62083</xdr:rowOff>
    </xdr:from>
    <xdr:to>
      <xdr:col>41</xdr:col>
      <xdr:colOff>50800</xdr:colOff>
      <xdr:row>58</xdr:row>
      <xdr:rowOff>78353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06183"/>
          <a:ext cx="889000" cy="1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131792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122052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16748</xdr:rowOff>
    </xdr:from>
    <xdr:to>
      <xdr:col>55</xdr:col>
      <xdr:colOff>50800</xdr:colOff>
      <xdr:row>58</xdr:row>
      <xdr:rowOff>118348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166625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3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9434</xdr:rowOff>
    </xdr:from>
    <xdr:to>
      <xdr:col>50</xdr:col>
      <xdr:colOff>165100</xdr:colOff>
      <xdr:row>58</xdr:row>
      <xdr:rowOff>111034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102161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4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165353</xdr:rowOff>
    </xdr:from>
    <xdr:to>
      <xdr:col>46</xdr:col>
      <xdr:colOff>38100</xdr:colOff>
      <xdr:row>58</xdr:row>
      <xdr:rowOff>95503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112030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27553</xdr:rowOff>
    </xdr:from>
    <xdr:to>
      <xdr:col>41</xdr:col>
      <xdr:colOff>101600</xdr:colOff>
      <xdr:row>58</xdr:row>
      <xdr:rowOff>129153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120280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6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11283</xdr:rowOff>
    </xdr:from>
    <xdr:to>
      <xdr:col>36</xdr:col>
      <xdr:colOff>165100</xdr:colOff>
      <xdr:row>58</xdr:row>
      <xdr:rowOff>112883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129410</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3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15841</xdr:rowOff>
    </xdr:from>
    <xdr:to>
      <xdr:col>55</xdr:col>
      <xdr:colOff>0</xdr:colOff>
      <xdr:row>76</xdr:row>
      <xdr:rowOff>46518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874591"/>
          <a:ext cx="838200" cy="2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8935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1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15841</xdr:rowOff>
    </xdr:from>
    <xdr:to>
      <xdr:col>50</xdr:col>
      <xdr:colOff>114300</xdr:colOff>
      <xdr:row>77</xdr:row>
      <xdr:rowOff>11826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874591"/>
          <a:ext cx="889000" cy="3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11826</xdr:rowOff>
    </xdr:from>
    <xdr:to>
      <xdr:col>45</xdr:col>
      <xdr:colOff>177800</xdr:colOff>
      <xdr:row>77</xdr:row>
      <xdr:rowOff>106321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13476"/>
          <a:ext cx="889000" cy="9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125664</xdr:rowOff>
    </xdr:from>
    <xdr:to>
      <xdr:col>41</xdr:col>
      <xdr:colOff>50800</xdr:colOff>
      <xdr:row>77</xdr:row>
      <xdr:rowOff>106321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155864"/>
          <a:ext cx="889000" cy="15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72178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167168</xdr:rowOff>
    </xdr:from>
    <xdr:to>
      <xdr:col>55</xdr:col>
      <xdr:colOff>50800</xdr:colOff>
      <xdr:row>76</xdr:row>
      <xdr:rowOff>97318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18596</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7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136491</xdr:rowOff>
    </xdr:from>
    <xdr:to>
      <xdr:col>50</xdr:col>
      <xdr:colOff>165100</xdr:colOff>
      <xdr:row>75</xdr:row>
      <xdr:rowOff>66641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8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83168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59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132476</xdr:rowOff>
    </xdr:from>
    <xdr:to>
      <xdr:col>46</xdr:col>
      <xdr:colOff>38100</xdr:colOff>
      <xdr:row>77</xdr:row>
      <xdr:rowOff>62626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79152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3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55521</xdr:rowOff>
    </xdr:from>
    <xdr:to>
      <xdr:col>41</xdr:col>
      <xdr:colOff>101600</xdr:colOff>
      <xdr:row>77</xdr:row>
      <xdr:rowOff>157121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5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2198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0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74864</xdr:rowOff>
    </xdr:from>
    <xdr:to>
      <xdr:col>36</xdr:col>
      <xdr:colOff>165100</xdr:colOff>
      <xdr:row>77</xdr:row>
      <xdr:rowOff>5014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21541</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88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71096</xdr:rowOff>
    </xdr:from>
    <xdr:to>
      <xdr:col>55</xdr:col>
      <xdr:colOff>0</xdr:colOff>
      <xdr:row>97</xdr:row>
      <xdr:rowOff>160976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01746"/>
          <a:ext cx="838200" cy="8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160976</xdr:rowOff>
    </xdr:from>
    <xdr:to>
      <xdr:col>50</xdr:col>
      <xdr:colOff>114300</xdr:colOff>
      <xdr:row>98</xdr:row>
      <xdr:rowOff>33044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91626"/>
          <a:ext cx="889000" cy="4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32258</xdr:rowOff>
    </xdr:from>
    <xdr:to>
      <xdr:col>45</xdr:col>
      <xdr:colOff>177800</xdr:colOff>
      <xdr:row>98</xdr:row>
      <xdr:rowOff>33044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34358"/>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80112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88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4656</xdr:rowOff>
    </xdr:from>
    <xdr:to>
      <xdr:col>41</xdr:col>
      <xdr:colOff>50800</xdr:colOff>
      <xdr:row>98</xdr:row>
      <xdr:rowOff>32258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06756"/>
          <a:ext cx="889000" cy="2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104348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90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96607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8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20296</xdr:rowOff>
    </xdr:from>
    <xdr:to>
      <xdr:col>55</xdr:col>
      <xdr:colOff>50800</xdr:colOff>
      <xdr:row>97</xdr:row>
      <xdr:rowOff>121896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43173</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0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110176</xdr:rowOff>
    </xdr:from>
    <xdr:to>
      <xdr:col>50</xdr:col>
      <xdr:colOff>165100</xdr:colOff>
      <xdr:row>98</xdr:row>
      <xdr:rowOff>40326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4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56853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51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153694</xdr:rowOff>
    </xdr:from>
    <xdr:to>
      <xdr:col>46</xdr:col>
      <xdr:colOff>38100</xdr:colOff>
      <xdr:row>98</xdr:row>
      <xdr:rowOff>83844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100371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55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152908</xdr:rowOff>
    </xdr:from>
    <xdr:to>
      <xdr:col>41</xdr:col>
      <xdr:colOff>101600</xdr:colOff>
      <xdr:row>98</xdr:row>
      <xdr:rowOff>83058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99585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55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125306</xdr:rowOff>
    </xdr:from>
    <xdr:to>
      <xdr:col>36</xdr:col>
      <xdr:colOff>165100</xdr:colOff>
      <xdr:row>98</xdr:row>
      <xdr:rowOff>55456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71983</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53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102842</xdr:rowOff>
    </xdr:from>
    <xdr:to>
      <xdr:col>85</xdr:col>
      <xdr:colOff>127000</xdr:colOff>
      <xdr:row>37</xdr:row>
      <xdr:rowOff>166309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46492"/>
          <a:ext cx="838200" cy="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76303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1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122273</xdr:rowOff>
    </xdr:from>
    <xdr:to>
      <xdr:col>81</xdr:col>
      <xdr:colOff>50800</xdr:colOff>
      <xdr:row>37</xdr:row>
      <xdr:rowOff>166309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65923"/>
          <a:ext cx="889000" cy="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138355</xdr:rowOff>
    </xdr:from>
    <xdr:to>
      <xdr:col>76</xdr:col>
      <xdr:colOff>114300</xdr:colOff>
      <xdr:row>37</xdr:row>
      <xdr:rowOff>122273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139105"/>
          <a:ext cx="889000" cy="32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138355</xdr:rowOff>
    </xdr:from>
    <xdr:to>
      <xdr:col>71</xdr:col>
      <xdr:colOff>177800</xdr:colOff>
      <xdr:row>36</xdr:row>
      <xdr:rowOff>160122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139105"/>
          <a:ext cx="889000" cy="19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164626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49248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52042</xdr:rowOff>
    </xdr:from>
    <xdr:to>
      <xdr:col>85</xdr:col>
      <xdr:colOff>177800</xdr:colOff>
      <xdr:row>37</xdr:row>
      <xdr:rowOff>153642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9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74919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4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115509</xdr:rowOff>
    </xdr:from>
    <xdr:to>
      <xdr:col>81</xdr:col>
      <xdr:colOff>101600</xdr:colOff>
      <xdr:row>38</xdr:row>
      <xdr:rowOff>45659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36786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5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71473</xdr:rowOff>
    </xdr:from>
    <xdr:to>
      <xdr:col>76</xdr:col>
      <xdr:colOff>165100</xdr:colOff>
      <xdr:row>38</xdr:row>
      <xdr:rowOff>1623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1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18150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9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87555</xdr:rowOff>
    </xdr:from>
    <xdr:to>
      <xdr:col>72</xdr:col>
      <xdr:colOff>38100</xdr:colOff>
      <xdr:row>36</xdr:row>
      <xdr:rowOff>17705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0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34232</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586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109322</xdr:rowOff>
    </xdr:from>
    <xdr:to>
      <xdr:col>67</xdr:col>
      <xdr:colOff>101600</xdr:colOff>
      <xdr:row>37</xdr:row>
      <xdr:rowOff>39472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55999</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605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78070</xdr:rowOff>
    </xdr:from>
    <xdr:to>
      <xdr:col>85</xdr:col>
      <xdr:colOff>127000</xdr:colOff>
      <xdr:row>55</xdr:row>
      <xdr:rowOff>161020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507820"/>
          <a:ext cx="838200" cy="8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24564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25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9165</xdr:rowOff>
    </xdr:from>
    <xdr:to>
      <xdr:col>81</xdr:col>
      <xdr:colOff>50800</xdr:colOff>
      <xdr:row>55</xdr:row>
      <xdr:rowOff>78070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267465"/>
          <a:ext cx="889000" cy="24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9165</xdr:rowOff>
    </xdr:from>
    <xdr:to>
      <xdr:col>76</xdr:col>
      <xdr:colOff>114300</xdr:colOff>
      <xdr:row>55</xdr:row>
      <xdr:rowOff>78618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267465"/>
          <a:ext cx="889000" cy="2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1887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7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78618</xdr:rowOff>
    </xdr:from>
    <xdr:to>
      <xdr:col>71</xdr:col>
      <xdr:colOff>177800</xdr:colOff>
      <xdr:row>56</xdr:row>
      <xdr:rowOff>64799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508368"/>
          <a:ext cx="889000" cy="15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7967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10360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110220</xdr:rowOff>
    </xdr:from>
    <xdr:to>
      <xdr:col>85</xdr:col>
      <xdr:colOff>177800</xdr:colOff>
      <xdr:row>56</xdr:row>
      <xdr:rowOff>40370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133097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9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27270</xdr:rowOff>
    </xdr:from>
    <xdr:to>
      <xdr:col>81</xdr:col>
      <xdr:colOff>101600</xdr:colOff>
      <xdr:row>55</xdr:row>
      <xdr:rowOff>128870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145397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23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129815</xdr:rowOff>
    </xdr:from>
    <xdr:to>
      <xdr:col>76</xdr:col>
      <xdr:colOff>165100</xdr:colOff>
      <xdr:row>54</xdr:row>
      <xdr:rowOff>59965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2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76492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99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27818</xdr:rowOff>
    </xdr:from>
    <xdr:to>
      <xdr:col>72</xdr:col>
      <xdr:colOff>38100</xdr:colOff>
      <xdr:row>55</xdr:row>
      <xdr:rowOff>129418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45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145945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23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13999</xdr:rowOff>
    </xdr:from>
    <xdr:to>
      <xdr:col>67</xdr:col>
      <xdr:colOff>101600</xdr:colOff>
      <xdr:row>56</xdr:row>
      <xdr:rowOff>115599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1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132126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3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39839</xdr:rowOff>
    </xdr:from>
    <xdr:to>
      <xdr:col>85</xdr:col>
      <xdr:colOff>127000</xdr:colOff>
      <xdr:row>79</xdr:row>
      <xdr:rowOff>42983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4389"/>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137638</xdr:rowOff>
    </xdr:from>
    <xdr:to>
      <xdr:col>81</xdr:col>
      <xdr:colOff>50800</xdr:colOff>
      <xdr:row>79</xdr:row>
      <xdr:rowOff>39839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0738"/>
          <a:ext cx="889000" cy="7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54344</xdr:rowOff>
    </xdr:from>
    <xdr:to>
      <xdr:col>76</xdr:col>
      <xdr:colOff>114300</xdr:colOff>
      <xdr:row>78</xdr:row>
      <xdr:rowOff>137638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27444"/>
          <a:ext cx="889000" cy="8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21056</xdr:rowOff>
    </xdr:from>
    <xdr:to>
      <xdr:col>71</xdr:col>
      <xdr:colOff>177800</xdr:colOff>
      <xdr:row>78</xdr:row>
      <xdr:rowOff>54344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4156"/>
          <a:ext cx="889000" cy="3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32839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7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39346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163633</xdr:rowOff>
    </xdr:from>
    <xdr:to>
      <xdr:col>85</xdr:col>
      <xdr:colOff>177800</xdr:colOff>
      <xdr:row>79</xdr:row>
      <xdr:rowOff>93783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78560</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160489</xdr:rowOff>
    </xdr:from>
    <xdr:to>
      <xdr:col>81</xdr:col>
      <xdr:colOff>101600</xdr:colOff>
      <xdr:row>79</xdr:row>
      <xdr:rowOff>90639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81766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86838</xdr:rowOff>
    </xdr:from>
    <xdr:to>
      <xdr:col>76</xdr:col>
      <xdr:colOff>165100</xdr:colOff>
      <xdr:row>79</xdr:row>
      <xdr:rowOff>16988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8115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5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3544</xdr:rowOff>
    </xdr:from>
    <xdr:to>
      <xdr:col>72</xdr:col>
      <xdr:colOff>38100</xdr:colOff>
      <xdr:row>78</xdr:row>
      <xdr:rowOff>105144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121671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5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141706</xdr:rowOff>
    </xdr:from>
    <xdr:to>
      <xdr:col>67</xdr:col>
      <xdr:colOff>101600</xdr:colOff>
      <xdr:row>78</xdr:row>
      <xdr:rowOff>71856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88383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64453</xdr:rowOff>
    </xdr:from>
    <xdr:to>
      <xdr:col>85</xdr:col>
      <xdr:colOff>127000</xdr:colOff>
      <xdr:row>96</xdr:row>
      <xdr:rowOff>116289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23653"/>
          <a:ext cx="838200" cy="5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116289</xdr:rowOff>
    </xdr:from>
    <xdr:to>
      <xdr:col>81</xdr:col>
      <xdr:colOff>50800</xdr:colOff>
      <xdr:row>97</xdr:row>
      <xdr:rowOff>3718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75489"/>
          <a:ext cx="889000" cy="5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3718</xdr:rowOff>
    </xdr:from>
    <xdr:to>
      <xdr:col>76</xdr:col>
      <xdr:colOff>114300</xdr:colOff>
      <xdr:row>97</xdr:row>
      <xdr:rowOff>28952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34368"/>
          <a:ext cx="8890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28952</xdr:rowOff>
    </xdr:from>
    <xdr:to>
      <xdr:col>71</xdr:col>
      <xdr:colOff>177800</xdr:colOff>
      <xdr:row>97</xdr:row>
      <xdr:rowOff>36860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59602"/>
          <a:ext cx="889000" cy="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13653</xdr:rowOff>
    </xdr:from>
    <xdr:to>
      <xdr:col>85</xdr:col>
      <xdr:colOff>177800</xdr:colOff>
      <xdr:row>96</xdr:row>
      <xdr:rowOff>115253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36530</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2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65489</xdr:rowOff>
    </xdr:from>
    <xdr:to>
      <xdr:col>81</xdr:col>
      <xdr:colOff>101600</xdr:colOff>
      <xdr:row>96</xdr:row>
      <xdr:rowOff>167089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2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12166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29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124368</xdr:rowOff>
    </xdr:from>
    <xdr:to>
      <xdr:col>76</xdr:col>
      <xdr:colOff>165100</xdr:colOff>
      <xdr:row>97</xdr:row>
      <xdr:rowOff>54518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71045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35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149602</xdr:rowOff>
    </xdr:from>
    <xdr:to>
      <xdr:col>72</xdr:col>
      <xdr:colOff>38100</xdr:colOff>
      <xdr:row>97</xdr:row>
      <xdr:rowOff>79752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96279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38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157510</xdr:rowOff>
    </xdr:from>
    <xdr:to>
      <xdr:col>67</xdr:col>
      <xdr:colOff>101600</xdr:colOff>
      <xdr:row>97</xdr:row>
      <xdr:rowOff>87660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104187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39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54,131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134,457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円と一人当たりのコストが高い状況となっているが、これは、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駅前にぎわい施設整備に要する費用が大きな要因である。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28,180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149,404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円と一人当たりのコストが高い状況となっているが、これは、只見高校振興対策及び民具収蔵庫の運営に要する費用が大きな要因である。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93,272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249,018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円と一人当たりのコストが高い状況となっているが、これは、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内に多く整備されている橋梁、公営住宅の長寿命化、除雪に要する費用が大きな要因である。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55,136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182,916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円と一人当たりのコストが高い状況となっているが、今後も地方債の元利償還金が増加する見込みであるため、優良債と基金の有効活用を図り、負担の抑制に努める。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財政調整基金については、決算剰余金など計画的な積立により、適正とされる標準財政規模の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実質収支については、望ましいとされる標準財政規模の３～５％を若干下回ったが、要因としてはコロナ禍の影響によるソフト事業の縮小等による歳出の抑制によるものと考えられる。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おむね黒字で推移しており、一般会計以外の特別会計は大きな変動なく推移している。一般会計については、年度によって増減はしているものの、ここ数年は地方交付税が一定水準で推移しており黒字を維持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6128240</v>
      </c>
      <c r="BO4" s="371"/>
      <c r="BP4" s="371"/>
      <c r="BQ4" s="371"/>
      <c r="BR4" s="371"/>
      <c r="BS4" s="371"/>
      <c r="BT4" s="371"/>
      <c r="BU4" s="372"/>
      <c r="BV4" s="370">
        <v>6194756</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2.4</v>
      </c>
      <c r="CU4" s="377"/>
      <c r="CV4" s="377"/>
      <c r="CW4" s="377"/>
      <c r="CX4" s="377"/>
      <c r="CY4" s="377"/>
      <c r="CZ4" s="377"/>
      <c r="DA4" s="378"/>
      <c r="DB4" s="376">
        <v>2.2999999999999998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5977219</v>
      </c>
      <c r="BO5" s="439"/>
      <c r="BP5" s="439"/>
      <c r="BQ5" s="439"/>
      <c r="BR5" s="439"/>
      <c r="BS5" s="439"/>
      <c r="BT5" s="439"/>
      <c r="BU5" s="440"/>
      <c r="BV5" s="438">
        <v>6071750</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84</v>
      </c>
      <c r="CU5" s="405"/>
      <c r="CV5" s="405"/>
      <c r="CW5" s="405"/>
      <c r="CX5" s="405"/>
      <c r="CY5" s="405"/>
      <c r="CZ5" s="405"/>
      <c r="DA5" s="406"/>
      <c r="DB5" s="404">
        <v>79.3</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151021</v>
      </c>
      <c r="BO6" s="439"/>
      <c r="BP6" s="439"/>
      <c r="BQ6" s="439"/>
      <c r="BR6" s="439"/>
      <c r="BS6" s="439"/>
      <c r="BT6" s="439"/>
      <c r="BU6" s="440"/>
      <c r="BV6" s="438">
        <v>123006</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84.8</v>
      </c>
      <c r="CU6" s="445"/>
      <c r="CV6" s="445"/>
      <c r="CW6" s="445"/>
      <c r="CX6" s="445"/>
      <c r="CY6" s="445"/>
      <c r="CZ6" s="445"/>
      <c r="DA6" s="446"/>
      <c r="DB6" s="444">
        <v>82.2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60897</v>
      </c>
      <c r="BO7" s="439"/>
      <c r="BP7" s="439"/>
      <c r="BQ7" s="439"/>
      <c r="BR7" s="439"/>
      <c r="BS7" s="439"/>
      <c r="BT7" s="439"/>
      <c r="BU7" s="440"/>
      <c r="BV7" s="438">
        <v>35480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3828172</v>
      </c>
      <c r="CU7" s="439"/>
      <c r="CV7" s="439"/>
      <c r="CW7" s="439"/>
      <c r="CX7" s="439"/>
      <c r="CY7" s="439"/>
      <c r="CZ7" s="439"/>
      <c r="DA7" s="440"/>
      <c r="DB7" s="438">
        <v>3864373</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90124</v>
      </c>
      <c r="BO8" s="439"/>
      <c r="BP8" s="439"/>
      <c r="BQ8" s="439"/>
      <c r="BR8" s="439"/>
      <c r="BS8" s="439"/>
      <c r="BT8" s="439"/>
      <c r="BU8" s="440"/>
      <c r="BV8" s="438">
        <v>87526</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0.22</v>
      </c>
      <c r="CU8" s="448"/>
      <c r="CV8" s="448"/>
      <c r="CW8" s="448"/>
      <c r="CX8" s="448"/>
      <c r="CY8" s="448"/>
      <c r="CZ8" s="448"/>
      <c r="DA8" s="449"/>
      <c r="DB8" s="447">
        <v>0.23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4044</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110</v>
      </c>
      <c r="AV9" s="434"/>
      <c r="AW9" s="434"/>
      <c r="AX9" s="434"/>
      <c r="AY9" s="435" t="s">
        <v>117</v>
      </c>
      <c r="AZ9" s="436"/>
      <c r="BA9" s="436"/>
      <c r="BB9" s="436"/>
      <c r="BC9" s="436"/>
      <c r="BD9" s="436"/>
      <c r="BE9" s="436"/>
      <c r="BF9" s="436"/>
      <c r="BG9" s="436"/>
      <c r="BH9" s="436"/>
      <c r="BI9" s="436"/>
      <c r="BJ9" s="436"/>
      <c r="BK9" s="436"/>
      <c r="BL9" s="436"/>
      <c r="BM9" s="437"/>
      <c r="BN9" s="438">
        <v>2598</v>
      </c>
      <c r="BO9" s="439"/>
      <c r="BP9" s="439"/>
      <c r="BQ9" s="439"/>
      <c r="BR9" s="439"/>
      <c r="BS9" s="439"/>
      <c r="BT9" s="439"/>
      <c r="BU9" s="440"/>
      <c r="BV9" s="438">
        <v>-29587</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15.2</v>
      </c>
      <c r="CU9" s="405"/>
      <c r="CV9" s="405"/>
      <c r="CW9" s="405"/>
      <c r="CX9" s="405"/>
      <c r="CY9" s="405"/>
      <c r="CZ9" s="405"/>
      <c r="DA9" s="406"/>
      <c r="DB9" s="404">
        <v>14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4470</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39</v>
      </c>
      <c r="BO10" s="439"/>
      <c r="BP10" s="439"/>
      <c r="BQ10" s="439"/>
      <c r="BR10" s="439"/>
      <c r="BS10" s="439"/>
      <c r="BT10" s="439"/>
      <c r="BU10" s="440"/>
      <c r="BV10" s="438">
        <v>31</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121</v>
      </c>
      <c r="AV11" s="434"/>
      <c r="AW11" s="434"/>
      <c r="AX11" s="434"/>
      <c r="AY11" s="435" t="s">
        <v>127</v>
      </c>
      <c r="AZ11" s="436"/>
      <c r="BA11" s="436"/>
      <c r="BB11" s="436"/>
      <c r="BC11" s="436"/>
      <c r="BD11" s="436"/>
      <c r="BE11" s="436"/>
      <c r="BF11" s="436"/>
      <c r="BG11" s="436"/>
      <c r="BH11" s="436"/>
      <c r="BI11" s="436"/>
      <c r="BJ11" s="436"/>
      <c r="BK11" s="436"/>
      <c r="BL11" s="436"/>
      <c r="BM11" s="437"/>
      <c r="BN11" s="438">
        <v>56384</v>
      </c>
      <c r="BO11" s="439"/>
      <c r="BP11" s="439"/>
      <c r="BQ11" s="439"/>
      <c r="BR11" s="439"/>
      <c r="BS11" s="439"/>
      <c r="BT11" s="439"/>
      <c r="BU11" s="440"/>
      <c r="BV11" s="438">
        <v>53789</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3961</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110</v>
      </c>
      <c r="AV12" s="434"/>
      <c r="AW12" s="434"/>
      <c r="AX12" s="434"/>
      <c r="AY12" s="435" t="s">
        <v>135</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136</v>
      </c>
      <c r="CE12" s="442"/>
      <c r="CF12" s="442"/>
      <c r="CG12" s="442"/>
      <c r="CH12" s="442"/>
      <c r="CI12" s="442"/>
      <c r="CJ12" s="442"/>
      <c r="CK12" s="442"/>
      <c r="CL12" s="442"/>
      <c r="CM12" s="442"/>
      <c r="CN12" s="442"/>
      <c r="CO12" s="442"/>
      <c r="CP12" s="442"/>
      <c r="CQ12" s="442"/>
      <c r="CR12" s="442"/>
      <c r="CS12" s="443"/>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137</v>
      </c>
      <c r="N13" s="499"/>
      <c r="O13" s="499"/>
      <c r="P13" s="499"/>
      <c r="Q13" s="500"/>
      <c r="R13" s="491">
        <v>3911</v>
      </c>
      <c r="S13" s="492"/>
      <c r="T13" s="492"/>
      <c r="U13" s="492"/>
      <c r="V13" s="493"/>
      <c r="W13" s="417" t="s">
        <v>138</v>
      </c>
      <c r="X13" s="418"/>
      <c r="Y13" s="418"/>
      <c r="Z13" s="418"/>
      <c r="AA13" s="418"/>
      <c r="AB13" s="408"/>
      <c r="AC13" s="458">
        <v>303</v>
      </c>
      <c r="AD13" s="459"/>
      <c r="AE13" s="459"/>
      <c r="AF13" s="459"/>
      <c r="AG13" s="501"/>
      <c r="AH13" s="458">
        <v>331</v>
      </c>
      <c r="AI13" s="459"/>
      <c r="AJ13" s="459"/>
      <c r="AK13" s="459"/>
      <c r="AL13" s="460"/>
      <c r="AM13" s="430" t="s">
        <v>139</v>
      </c>
      <c r="AN13" s="431"/>
      <c r="AO13" s="431"/>
      <c r="AP13" s="431"/>
      <c r="AQ13" s="431"/>
      <c r="AR13" s="431"/>
      <c r="AS13" s="431"/>
      <c r="AT13" s="432"/>
      <c r="AU13" s="433" t="s">
        <v>140</v>
      </c>
      <c r="AV13" s="434"/>
      <c r="AW13" s="434"/>
      <c r="AX13" s="434"/>
      <c r="AY13" s="435" t="s">
        <v>141</v>
      </c>
      <c r="AZ13" s="436"/>
      <c r="BA13" s="436"/>
      <c r="BB13" s="436"/>
      <c r="BC13" s="436"/>
      <c r="BD13" s="436"/>
      <c r="BE13" s="436"/>
      <c r="BF13" s="436"/>
      <c r="BG13" s="436"/>
      <c r="BH13" s="436"/>
      <c r="BI13" s="436"/>
      <c r="BJ13" s="436"/>
      <c r="BK13" s="436"/>
      <c r="BL13" s="436"/>
      <c r="BM13" s="437"/>
      <c r="BN13" s="438">
        <v>59021</v>
      </c>
      <c r="BO13" s="439"/>
      <c r="BP13" s="439"/>
      <c r="BQ13" s="439"/>
      <c r="BR13" s="439"/>
      <c r="BS13" s="439"/>
      <c r="BT13" s="439"/>
      <c r="BU13" s="440"/>
      <c r="BV13" s="438">
        <v>24233</v>
      </c>
      <c r="BW13" s="439"/>
      <c r="BX13" s="439"/>
      <c r="BY13" s="439"/>
      <c r="BZ13" s="439"/>
      <c r="CA13" s="439"/>
      <c r="CB13" s="439"/>
      <c r="CC13" s="440"/>
      <c r="CD13" s="441" t="s">
        <v>142</v>
      </c>
      <c r="CE13" s="442"/>
      <c r="CF13" s="442"/>
      <c r="CG13" s="442"/>
      <c r="CH13" s="442"/>
      <c r="CI13" s="442"/>
      <c r="CJ13" s="442"/>
      <c r="CK13" s="442"/>
      <c r="CL13" s="442"/>
      <c r="CM13" s="442"/>
      <c r="CN13" s="442"/>
      <c r="CO13" s="442"/>
      <c r="CP13" s="442"/>
      <c r="CQ13" s="442"/>
      <c r="CR13" s="442"/>
      <c r="CS13" s="443"/>
      <c r="CT13" s="404">
        <v>3.2</v>
      </c>
      <c r="CU13" s="405"/>
      <c r="CV13" s="405"/>
      <c r="CW13" s="405"/>
      <c r="CX13" s="405"/>
      <c r="CY13" s="405"/>
      <c r="CZ13" s="405"/>
      <c r="DA13" s="406"/>
      <c r="DB13" s="404">
        <v>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4053</v>
      </c>
      <c r="S14" s="492"/>
      <c r="T14" s="492"/>
      <c r="U14" s="492"/>
      <c r="V14" s="493"/>
      <c r="W14" s="397"/>
      <c r="X14" s="398"/>
      <c r="Y14" s="398"/>
      <c r="Z14" s="398"/>
      <c r="AA14" s="398"/>
      <c r="AB14" s="387"/>
      <c r="AC14" s="494">
        <v>15.1</v>
      </c>
      <c r="AD14" s="495"/>
      <c r="AE14" s="495"/>
      <c r="AF14" s="495"/>
      <c r="AG14" s="496"/>
      <c r="AH14" s="494">
        <v>15.3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144</v>
      </c>
      <c r="CE14" s="503"/>
      <c r="CF14" s="503"/>
      <c r="CG14" s="503"/>
      <c r="CH14" s="503"/>
      <c r="CI14" s="503"/>
      <c r="CJ14" s="503"/>
      <c r="CK14" s="503"/>
      <c r="CL14" s="503"/>
      <c r="CM14" s="503"/>
      <c r="CN14" s="503"/>
      <c r="CO14" s="503"/>
      <c r="CP14" s="503"/>
      <c r="CQ14" s="503"/>
      <c r="CR14" s="503"/>
      <c r="CS14" s="504"/>
      <c r="CT14" s="505" t="s">
        <v>145</v>
      </c>
      <c r="CU14" s="506"/>
      <c r="CV14" s="506"/>
      <c r="CW14" s="506"/>
      <c r="CX14" s="506"/>
      <c r="CY14" s="506"/>
      <c r="CZ14" s="506"/>
      <c r="DA14" s="507"/>
      <c r="DB14" s="505" t="s">
        <v>145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146</v>
      </c>
      <c r="N15" s="499"/>
      <c r="O15" s="499"/>
      <c r="P15" s="499"/>
      <c r="Q15" s="500"/>
      <c r="R15" s="491">
        <v>4021</v>
      </c>
      <c r="S15" s="492"/>
      <c r="T15" s="492"/>
      <c r="U15" s="492"/>
      <c r="V15" s="493"/>
      <c r="W15" s="417" t="s">
        <v>147</v>
      </c>
      <c r="X15" s="418"/>
      <c r="Y15" s="418"/>
      <c r="Z15" s="418"/>
      <c r="AA15" s="418"/>
      <c r="AB15" s="408"/>
      <c r="AC15" s="458">
        <v>602</v>
      </c>
      <c r="AD15" s="459"/>
      <c r="AE15" s="459"/>
      <c r="AF15" s="459"/>
      <c r="AG15" s="501"/>
      <c r="AH15" s="458">
        <v>692</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787254</v>
      </c>
      <c r="BO15" s="371"/>
      <c r="BP15" s="371"/>
      <c r="BQ15" s="371"/>
      <c r="BR15" s="371"/>
      <c r="BS15" s="371"/>
      <c r="BT15" s="371"/>
      <c r="BU15" s="372"/>
      <c r="BV15" s="370">
        <v>740176</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30</v>
      </c>
      <c r="AD16" s="495"/>
      <c r="AE16" s="495"/>
      <c r="AF16" s="495"/>
      <c r="AG16" s="496"/>
      <c r="AH16" s="494">
        <v>31.9</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3581969</v>
      </c>
      <c r="BO16" s="439"/>
      <c r="BP16" s="439"/>
      <c r="BQ16" s="439"/>
      <c r="BR16" s="439"/>
      <c r="BS16" s="439"/>
      <c r="BT16" s="439"/>
      <c r="BU16" s="440"/>
      <c r="BV16" s="438">
        <v>3504783</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153</v>
      </c>
      <c r="N17" s="517"/>
      <c r="O17" s="517"/>
      <c r="P17" s="517"/>
      <c r="Q17" s="518"/>
      <c r="R17" s="513" t="s">
        <v>154</v>
      </c>
      <c r="S17" s="514"/>
      <c r="T17" s="514"/>
      <c r="U17" s="514"/>
      <c r="V17" s="515"/>
      <c r="W17" s="417" t="s">
        <v>155</v>
      </c>
      <c r="X17" s="418"/>
      <c r="Y17" s="418"/>
      <c r="Z17" s="418"/>
      <c r="AA17" s="418"/>
      <c r="AB17" s="408"/>
      <c r="AC17" s="458">
        <v>1105</v>
      </c>
      <c r="AD17" s="459"/>
      <c r="AE17" s="459"/>
      <c r="AF17" s="459"/>
      <c r="AG17" s="501"/>
      <c r="AH17" s="458">
        <v>1147</v>
      </c>
      <c r="AI17" s="459"/>
      <c r="AJ17" s="459"/>
      <c r="AK17" s="459"/>
      <c r="AL17" s="460"/>
      <c r="AM17" s="430"/>
      <c r="AN17" s="431"/>
      <c r="AO17" s="431"/>
      <c r="AP17" s="431"/>
      <c r="AQ17" s="431"/>
      <c r="AR17" s="431"/>
      <c r="AS17" s="431"/>
      <c r="AT17" s="432"/>
      <c r="AU17" s="433"/>
      <c r="AV17" s="434"/>
      <c r="AW17" s="434"/>
      <c r="AX17" s="434"/>
      <c r="AY17" s="435" t="s">
        <v>156</v>
      </c>
      <c r="AZ17" s="436"/>
      <c r="BA17" s="436"/>
      <c r="BB17" s="436"/>
      <c r="BC17" s="436"/>
      <c r="BD17" s="436"/>
      <c r="BE17" s="436"/>
      <c r="BF17" s="436"/>
      <c r="BG17" s="436"/>
      <c r="BH17" s="436"/>
      <c r="BI17" s="436"/>
      <c r="BJ17" s="436"/>
      <c r="BK17" s="436"/>
      <c r="BL17" s="436"/>
      <c r="BM17" s="437"/>
      <c r="BN17" s="438">
        <v>996884</v>
      </c>
      <c r="BO17" s="439"/>
      <c r="BP17" s="439"/>
      <c r="BQ17" s="439"/>
      <c r="BR17" s="439"/>
      <c r="BS17" s="439"/>
      <c r="BT17" s="439"/>
      <c r="BU17" s="440"/>
      <c r="BV17" s="438">
        <v>933299</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157</v>
      </c>
      <c r="C18" s="450"/>
      <c r="D18" s="450"/>
      <c r="E18" s="522"/>
      <c r="F18" s="522"/>
      <c r="G18" s="522"/>
      <c r="H18" s="522"/>
      <c r="I18" s="522"/>
      <c r="J18" s="522"/>
      <c r="K18" s="522"/>
      <c r="L18" s="523">
        <v>747.56</v>
      </c>
      <c r="M18" s="523"/>
      <c r="N18" s="523"/>
      <c r="O18" s="523"/>
      <c r="P18" s="523"/>
      <c r="Q18" s="523"/>
      <c r="R18" s="524"/>
      <c r="S18" s="524"/>
      <c r="T18" s="524"/>
      <c r="U18" s="524"/>
      <c r="V18" s="525"/>
      <c r="W18" s="419"/>
      <c r="X18" s="420"/>
      <c r="Y18" s="420"/>
      <c r="Z18" s="420"/>
      <c r="AA18" s="420"/>
      <c r="AB18" s="411"/>
      <c r="AC18" s="526">
        <v>55</v>
      </c>
      <c r="AD18" s="527"/>
      <c r="AE18" s="527"/>
      <c r="AF18" s="527"/>
      <c r="AG18" s="528"/>
      <c r="AH18" s="526">
        <v>52.9</v>
      </c>
      <c r="AI18" s="527"/>
      <c r="AJ18" s="527"/>
      <c r="AK18" s="527"/>
      <c r="AL18" s="529"/>
      <c r="AM18" s="430"/>
      <c r="AN18" s="431"/>
      <c r="AO18" s="431"/>
      <c r="AP18" s="431"/>
      <c r="AQ18" s="431"/>
      <c r="AR18" s="431"/>
      <c r="AS18" s="431"/>
      <c r="AT18" s="432"/>
      <c r="AU18" s="433"/>
      <c r="AV18" s="434"/>
      <c r="AW18" s="434"/>
      <c r="AX18" s="434"/>
      <c r="AY18" s="435" t="s">
        <v>158</v>
      </c>
      <c r="AZ18" s="436"/>
      <c r="BA18" s="436"/>
      <c r="BB18" s="436"/>
      <c r="BC18" s="436"/>
      <c r="BD18" s="436"/>
      <c r="BE18" s="436"/>
      <c r="BF18" s="436"/>
      <c r="BG18" s="436"/>
      <c r="BH18" s="436"/>
      <c r="BI18" s="436"/>
      <c r="BJ18" s="436"/>
      <c r="BK18" s="436"/>
      <c r="BL18" s="436"/>
      <c r="BM18" s="437"/>
      <c r="BN18" s="438">
        <v>3295750</v>
      </c>
      <c r="BO18" s="439"/>
      <c r="BP18" s="439"/>
      <c r="BQ18" s="439"/>
      <c r="BR18" s="439"/>
      <c r="BS18" s="439"/>
      <c r="BT18" s="439"/>
      <c r="BU18" s="440"/>
      <c r="BV18" s="438">
        <v>3174026</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159</v>
      </c>
      <c r="C19" s="450"/>
      <c r="D19" s="450"/>
      <c r="E19" s="522"/>
      <c r="F19" s="522"/>
      <c r="G19" s="522"/>
      <c r="H19" s="522"/>
      <c r="I19" s="522"/>
      <c r="J19" s="522"/>
      <c r="K19" s="522"/>
      <c r="L19" s="530">
        <v>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160</v>
      </c>
      <c r="AZ19" s="436"/>
      <c r="BA19" s="436"/>
      <c r="BB19" s="436"/>
      <c r="BC19" s="436"/>
      <c r="BD19" s="436"/>
      <c r="BE19" s="436"/>
      <c r="BF19" s="436"/>
      <c r="BG19" s="436"/>
      <c r="BH19" s="436"/>
      <c r="BI19" s="436"/>
      <c r="BJ19" s="436"/>
      <c r="BK19" s="436"/>
      <c r="BL19" s="436"/>
      <c r="BM19" s="437"/>
      <c r="BN19" s="438">
        <v>4723924</v>
      </c>
      <c r="BO19" s="439"/>
      <c r="BP19" s="439"/>
      <c r="BQ19" s="439"/>
      <c r="BR19" s="439"/>
      <c r="BS19" s="439"/>
      <c r="BT19" s="439"/>
      <c r="BU19" s="440"/>
      <c r="BV19" s="438">
        <v>4587815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161</v>
      </c>
      <c r="C20" s="450"/>
      <c r="D20" s="450"/>
      <c r="E20" s="522"/>
      <c r="F20" s="522"/>
      <c r="G20" s="522"/>
      <c r="H20" s="522"/>
      <c r="I20" s="522"/>
      <c r="J20" s="522"/>
      <c r="K20" s="522"/>
      <c r="L20" s="530">
        <v>1634</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163</v>
      </c>
      <c r="C22" s="551"/>
      <c r="D22" s="552"/>
      <c r="E22" s="413" t="s">
        <v>1</v>
      </c>
      <c r="F22" s="418"/>
      <c r="G22" s="418"/>
      <c r="H22" s="418"/>
      <c r="I22" s="418"/>
      <c r="J22" s="418"/>
      <c r="K22" s="408"/>
      <c r="L22" s="413" t="s">
        <v>164</v>
      </c>
      <c r="M22" s="418"/>
      <c r="N22" s="418"/>
      <c r="O22" s="418"/>
      <c r="P22" s="408"/>
      <c r="Q22" s="559" t="s">
        <v>165</v>
      </c>
      <c r="R22" s="560"/>
      <c r="S22" s="560"/>
      <c r="T22" s="560"/>
      <c r="U22" s="560"/>
      <c r="V22" s="561"/>
      <c r="W22" s="565" t="s">
        <v>166</v>
      </c>
      <c r="X22" s="551"/>
      <c r="Y22" s="552"/>
      <c r="Z22" s="413" t="s">
        <v>1</v>
      </c>
      <c r="AA22" s="418"/>
      <c r="AB22" s="418"/>
      <c r="AC22" s="418"/>
      <c r="AD22" s="418"/>
      <c r="AE22" s="418"/>
      <c r="AF22" s="418"/>
      <c r="AG22" s="408"/>
      <c r="AH22" s="570" t="s">
        <v>167</v>
      </c>
      <c r="AI22" s="418"/>
      <c r="AJ22" s="418"/>
      <c r="AK22" s="418"/>
      <c r="AL22" s="408"/>
      <c r="AM22" s="570" t="s">
        <v>168</v>
      </c>
      <c r="AN22" s="571"/>
      <c r="AO22" s="571"/>
      <c r="AP22" s="571"/>
      <c r="AQ22" s="571"/>
      <c r="AR22" s="572"/>
      <c r="AS22" s="559" t="s">
        <v>165</v>
      </c>
      <c r="AT22" s="560"/>
      <c r="AU22" s="560"/>
      <c r="AV22" s="560"/>
      <c r="AW22" s="560"/>
      <c r="AX22" s="576"/>
      <c r="AY22" s="367" t="s">
        <v>169</v>
      </c>
      <c r="AZ22" s="368"/>
      <c r="BA22" s="368"/>
      <c r="BB22" s="368"/>
      <c r="BC22" s="368"/>
      <c r="BD22" s="368"/>
      <c r="BE22" s="368"/>
      <c r="BF22" s="368"/>
      <c r="BG22" s="368"/>
      <c r="BH22" s="368"/>
      <c r="BI22" s="368"/>
      <c r="BJ22" s="368"/>
      <c r="BK22" s="368"/>
      <c r="BL22" s="368"/>
      <c r="BM22" s="369"/>
      <c r="BN22" s="370">
        <v>6316799</v>
      </c>
      <c r="BO22" s="371"/>
      <c r="BP22" s="371"/>
      <c r="BQ22" s="371"/>
      <c r="BR22" s="371"/>
      <c r="BS22" s="371"/>
      <c r="BT22" s="371"/>
      <c r="BU22" s="372"/>
      <c r="BV22" s="370">
        <v>6431003</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170</v>
      </c>
      <c r="AZ23" s="436"/>
      <c r="BA23" s="436"/>
      <c r="BB23" s="436"/>
      <c r="BC23" s="436"/>
      <c r="BD23" s="436"/>
      <c r="BE23" s="436"/>
      <c r="BF23" s="436"/>
      <c r="BG23" s="436"/>
      <c r="BH23" s="436"/>
      <c r="BI23" s="436"/>
      <c r="BJ23" s="436"/>
      <c r="BK23" s="436"/>
      <c r="BL23" s="436"/>
      <c r="BM23" s="437"/>
      <c r="BN23" s="438">
        <v>6015118</v>
      </c>
      <c r="BO23" s="439"/>
      <c r="BP23" s="439"/>
      <c r="BQ23" s="439"/>
      <c r="BR23" s="439"/>
      <c r="BS23" s="439"/>
      <c r="BT23" s="439"/>
      <c r="BU23" s="440"/>
      <c r="BV23" s="438">
        <v>5966163</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171</v>
      </c>
      <c r="F24" s="431"/>
      <c r="G24" s="431"/>
      <c r="H24" s="431"/>
      <c r="I24" s="431"/>
      <c r="J24" s="431"/>
      <c r="K24" s="432"/>
      <c r="L24" s="458">
        <v>1</v>
      </c>
      <c r="M24" s="459"/>
      <c r="N24" s="459"/>
      <c r="O24" s="459"/>
      <c r="P24" s="501"/>
      <c r="Q24" s="458">
        <v>6777</v>
      </c>
      <c r="R24" s="459"/>
      <c r="S24" s="459"/>
      <c r="T24" s="459"/>
      <c r="U24" s="459"/>
      <c r="V24" s="501"/>
      <c r="W24" s="566"/>
      <c r="X24" s="554"/>
      <c r="Y24" s="555"/>
      <c r="Z24" s="457" t="s">
        <v>172</v>
      </c>
      <c r="AA24" s="431"/>
      <c r="AB24" s="431"/>
      <c r="AC24" s="431"/>
      <c r="AD24" s="431"/>
      <c r="AE24" s="431"/>
      <c r="AF24" s="431"/>
      <c r="AG24" s="432"/>
      <c r="AH24" s="458">
        <v>76</v>
      </c>
      <c r="AI24" s="459"/>
      <c r="AJ24" s="459"/>
      <c r="AK24" s="459"/>
      <c r="AL24" s="501"/>
      <c r="AM24" s="458">
        <v>235828</v>
      </c>
      <c r="AN24" s="459"/>
      <c r="AO24" s="459"/>
      <c r="AP24" s="459"/>
      <c r="AQ24" s="459"/>
      <c r="AR24" s="501"/>
      <c r="AS24" s="458">
        <v>3103</v>
      </c>
      <c r="AT24" s="459"/>
      <c r="AU24" s="459"/>
      <c r="AV24" s="459"/>
      <c r="AW24" s="459"/>
      <c r="AX24" s="460"/>
      <c r="AY24" s="544" t="s">
        <v>173</v>
      </c>
      <c r="AZ24" s="545"/>
      <c r="BA24" s="545"/>
      <c r="BB24" s="545"/>
      <c r="BC24" s="545"/>
      <c r="BD24" s="545"/>
      <c r="BE24" s="545"/>
      <c r="BF24" s="545"/>
      <c r="BG24" s="545"/>
      <c r="BH24" s="545"/>
      <c r="BI24" s="545"/>
      <c r="BJ24" s="545"/>
      <c r="BK24" s="545"/>
      <c r="BL24" s="545"/>
      <c r="BM24" s="546"/>
      <c r="BN24" s="438">
        <v>5624934</v>
      </c>
      <c r="BO24" s="439"/>
      <c r="BP24" s="439"/>
      <c r="BQ24" s="439"/>
      <c r="BR24" s="439"/>
      <c r="BS24" s="439"/>
      <c r="BT24" s="439"/>
      <c r="BU24" s="440"/>
      <c r="BV24" s="438">
        <v>5607444</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174</v>
      </c>
      <c r="F25" s="431"/>
      <c r="G25" s="431"/>
      <c r="H25" s="431"/>
      <c r="I25" s="431"/>
      <c r="J25" s="431"/>
      <c r="K25" s="432"/>
      <c r="L25" s="458">
        <v>1</v>
      </c>
      <c r="M25" s="459"/>
      <c r="N25" s="459"/>
      <c r="O25" s="459"/>
      <c r="P25" s="501"/>
      <c r="Q25" s="458">
        <v>5418</v>
      </c>
      <c r="R25" s="459"/>
      <c r="S25" s="459"/>
      <c r="T25" s="459"/>
      <c r="U25" s="459"/>
      <c r="V25" s="501"/>
      <c r="W25" s="566"/>
      <c r="X25" s="554"/>
      <c r="Y25" s="555"/>
      <c r="Z25" s="457" t="s">
        <v>175</v>
      </c>
      <c r="AA25" s="431"/>
      <c r="AB25" s="431"/>
      <c r="AC25" s="431"/>
      <c r="AD25" s="431"/>
      <c r="AE25" s="431"/>
      <c r="AF25" s="431"/>
      <c r="AG25" s="432"/>
      <c r="AH25" s="458" t="s">
        <v>145</v>
      </c>
      <c r="AI25" s="459"/>
      <c r="AJ25" s="459"/>
      <c r="AK25" s="459"/>
      <c r="AL25" s="501"/>
      <c r="AM25" s="458" t="s">
        <v>176</v>
      </c>
      <c r="AN25" s="459"/>
      <c r="AO25" s="459"/>
      <c r="AP25" s="459"/>
      <c r="AQ25" s="459"/>
      <c r="AR25" s="501"/>
      <c r="AS25" s="458" t="s">
        <v>145</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91717</v>
      </c>
      <c r="BO25" s="371"/>
      <c r="BP25" s="371"/>
      <c r="BQ25" s="371"/>
      <c r="BR25" s="371"/>
      <c r="BS25" s="371"/>
      <c r="BT25" s="371"/>
      <c r="BU25" s="372"/>
      <c r="BV25" s="370">
        <v>314504</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178</v>
      </c>
      <c r="F26" s="431"/>
      <c r="G26" s="431"/>
      <c r="H26" s="431"/>
      <c r="I26" s="431"/>
      <c r="J26" s="431"/>
      <c r="K26" s="432"/>
      <c r="L26" s="458">
        <v>1</v>
      </c>
      <c r="M26" s="459"/>
      <c r="N26" s="459"/>
      <c r="O26" s="459"/>
      <c r="P26" s="501"/>
      <c r="Q26" s="458">
        <v>5148</v>
      </c>
      <c r="R26" s="459"/>
      <c r="S26" s="459"/>
      <c r="T26" s="459"/>
      <c r="U26" s="459"/>
      <c r="V26" s="501"/>
      <c r="W26" s="566"/>
      <c r="X26" s="554"/>
      <c r="Y26" s="555"/>
      <c r="Z26" s="457" t="s">
        <v>179</v>
      </c>
      <c r="AA26" s="578"/>
      <c r="AB26" s="578"/>
      <c r="AC26" s="578"/>
      <c r="AD26" s="578"/>
      <c r="AE26" s="578"/>
      <c r="AF26" s="578"/>
      <c r="AG26" s="579"/>
      <c r="AH26" s="458">
        <v>2</v>
      </c>
      <c r="AI26" s="459"/>
      <c r="AJ26" s="459"/>
      <c r="AK26" s="459"/>
      <c r="AL26" s="501"/>
      <c r="AM26" s="458" t="s">
        <v>180</v>
      </c>
      <c r="AN26" s="459"/>
      <c r="AO26" s="459"/>
      <c r="AP26" s="459"/>
      <c r="AQ26" s="459"/>
      <c r="AR26" s="501"/>
      <c r="AS26" s="458" t="s">
        <v>180</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129</v>
      </c>
      <c r="BO26" s="439"/>
      <c r="BP26" s="439"/>
      <c r="BQ26" s="439"/>
      <c r="BR26" s="439"/>
      <c r="BS26" s="439"/>
      <c r="BT26" s="439"/>
      <c r="BU26" s="440"/>
      <c r="BV26" s="438" t="s">
        <v>129</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182</v>
      </c>
      <c r="F27" s="431"/>
      <c r="G27" s="431"/>
      <c r="H27" s="431"/>
      <c r="I27" s="431"/>
      <c r="J27" s="431"/>
      <c r="K27" s="432"/>
      <c r="L27" s="458">
        <v>1</v>
      </c>
      <c r="M27" s="459"/>
      <c r="N27" s="459"/>
      <c r="O27" s="459"/>
      <c r="P27" s="501"/>
      <c r="Q27" s="458">
        <v>2709</v>
      </c>
      <c r="R27" s="459"/>
      <c r="S27" s="459"/>
      <c r="T27" s="459"/>
      <c r="U27" s="459"/>
      <c r="V27" s="501"/>
      <c r="W27" s="566"/>
      <c r="X27" s="554"/>
      <c r="Y27" s="555"/>
      <c r="Z27" s="457" t="s">
        <v>183</v>
      </c>
      <c r="AA27" s="431"/>
      <c r="AB27" s="431"/>
      <c r="AC27" s="431"/>
      <c r="AD27" s="431"/>
      <c r="AE27" s="431"/>
      <c r="AF27" s="431"/>
      <c r="AG27" s="432"/>
      <c r="AH27" s="458">
        <v>2</v>
      </c>
      <c r="AI27" s="459"/>
      <c r="AJ27" s="459"/>
      <c r="AK27" s="459"/>
      <c r="AL27" s="501"/>
      <c r="AM27" s="458" t="s">
        <v>184</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v>121716</v>
      </c>
      <c r="BO27" s="548"/>
      <c r="BP27" s="548"/>
      <c r="BQ27" s="548"/>
      <c r="BR27" s="548"/>
      <c r="BS27" s="548"/>
      <c r="BT27" s="548"/>
      <c r="BU27" s="549"/>
      <c r="BV27" s="547">
        <v>121715</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2097</v>
      </c>
      <c r="R28" s="459"/>
      <c r="S28" s="459"/>
      <c r="T28" s="459"/>
      <c r="U28" s="459"/>
      <c r="V28" s="501"/>
      <c r="W28" s="566"/>
      <c r="X28" s="554"/>
      <c r="Y28" s="555"/>
      <c r="Z28" s="457" t="s">
        <v>187</v>
      </c>
      <c r="AA28" s="431"/>
      <c r="AB28" s="431"/>
      <c r="AC28" s="431"/>
      <c r="AD28" s="431"/>
      <c r="AE28" s="431"/>
      <c r="AF28" s="431"/>
      <c r="AG28" s="432"/>
      <c r="AH28" s="458" t="s">
        <v>129</v>
      </c>
      <c r="AI28" s="459"/>
      <c r="AJ28" s="459"/>
      <c r="AK28" s="459"/>
      <c r="AL28" s="501"/>
      <c r="AM28" s="458" t="s">
        <v>145</v>
      </c>
      <c r="AN28" s="459"/>
      <c r="AO28" s="459"/>
      <c r="AP28" s="459"/>
      <c r="AQ28" s="459"/>
      <c r="AR28" s="501"/>
      <c r="AS28" s="458" t="s">
        <v>145</v>
      </c>
      <c r="AT28" s="459"/>
      <c r="AU28" s="459"/>
      <c r="AV28" s="459"/>
      <c r="AW28" s="459"/>
      <c r="AX28" s="460"/>
      <c r="AY28" s="580" t="s">
        <v>188</v>
      </c>
      <c r="AZ28" s="581"/>
      <c r="BA28" s="581"/>
      <c r="BB28" s="582"/>
      <c r="BC28" s="367" t="s">
        <v>49</v>
      </c>
      <c r="BD28" s="368"/>
      <c r="BE28" s="368"/>
      <c r="BF28" s="368"/>
      <c r="BG28" s="368"/>
      <c r="BH28" s="368"/>
      <c r="BI28" s="368"/>
      <c r="BJ28" s="368"/>
      <c r="BK28" s="368"/>
      <c r="BL28" s="368"/>
      <c r="BM28" s="369"/>
      <c r="BN28" s="370">
        <v>1011655</v>
      </c>
      <c r="BO28" s="371"/>
      <c r="BP28" s="371"/>
      <c r="BQ28" s="371"/>
      <c r="BR28" s="371"/>
      <c r="BS28" s="371"/>
      <c r="BT28" s="371"/>
      <c r="BU28" s="372"/>
      <c r="BV28" s="370">
        <v>966616</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189</v>
      </c>
      <c r="F29" s="431"/>
      <c r="G29" s="431"/>
      <c r="H29" s="431"/>
      <c r="I29" s="431"/>
      <c r="J29" s="431"/>
      <c r="K29" s="432"/>
      <c r="L29" s="458">
        <v>10</v>
      </c>
      <c r="M29" s="459"/>
      <c r="N29" s="459"/>
      <c r="O29" s="459"/>
      <c r="P29" s="501"/>
      <c r="Q29" s="458">
        <v>1899</v>
      </c>
      <c r="R29" s="459"/>
      <c r="S29" s="459"/>
      <c r="T29" s="459"/>
      <c r="U29" s="459"/>
      <c r="V29" s="501"/>
      <c r="W29" s="567"/>
      <c r="X29" s="568"/>
      <c r="Y29" s="569"/>
      <c r="Z29" s="457" t="s">
        <v>190</v>
      </c>
      <c r="AA29" s="431"/>
      <c r="AB29" s="431"/>
      <c r="AC29" s="431"/>
      <c r="AD29" s="431"/>
      <c r="AE29" s="431"/>
      <c r="AF29" s="431"/>
      <c r="AG29" s="432"/>
      <c r="AH29" s="458">
        <v>78</v>
      </c>
      <c r="AI29" s="459"/>
      <c r="AJ29" s="459"/>
      <c r="AK29" s="459"/>
      <c r="AL29" s="501"/>
      <c r="AM29" s="458">
        <v>242920</v>
      </c>
      <c r="AN29" s="459"/>
      <c r="AO29" s="459"/>
      <c r="AP29" s="459"/>
      <c r="AQ29" s="459"/>
      <c r="AR29" s="501"/>
      <c r="AS29" s="458">
        <v>3114</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751889</v>
      </c>
      <c r="BO29" s="439"/>
      <c r="BP29" s="439"/>
      <c r="BQ29" s="439"/>
      <c r="BR29" s="439"/>
      <c r="BS29" s="439"/>
      <c r="BT29" s="439"/>
      <c r="BU29" s="440"/>
      <c r="BV29" s="438">
        <v>751721</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98.2</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4777570</v>
      </c>
      <c r="BO30" s="548"/>
      <c r="BP30" s="548"/>
      <c r="BQ30" s="548"/>
      <c r="BR30" s="548"/>
      <c r="BS30" s="548"/>
      <c r="BT30" s="548"/>
      <c r="BU30" s="549"/>
      <c r="BV30" s="547">
        <v>4646744</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199</v>
      </c>
      <c r="D33" s="425"/>
      <c r="E33" s="396" t="s">
        <v>200</v>
      </c>
      <c r="F33" s="396"/>
      <c r="G33" s="396"/>
      <c r="H33" s="396"/>
      <c r="I33" s="396"/>
      <c r="J33" s="396"/>
      <c r="K33" s="396"/>
      <c r="L33" s="396"/>
      <c r="M33" s="396"/>
      <c r="N33" s="396"/>
      <c r="O33" s="396"/>
      <c r="P33" s="396"/>
      <c r="Q33" s="396"/>
      <c r="R33" s="396"/>
      <c r="S33" s="396"/>
      <c r="T33" s="206"/>
      <c r="U33" s="425" t="s">
        <v>199</v>
      </c>
      <c r="V33" s="425"/>
      <c r="W33" s="396" t="s">
        <v>201</v>
      </c>
      <c r="X33" s="396"/>
      <c r="Y33" s="396"/>
      <c r="Z33" s="396"/>
      <c r="AA33" s="396"/>
      <c r="AB33" s="396"/>
      <c r="AC33" s="396"/>
      <c r="AD33" s="396"/>
      <c r="AE33" s="396"/>
      <c r="AF33" s="396"/>
      <c r="AG33" s="396"/>
      <c r="AH33" s="396"/>
      <c r="AI33" s="396"/>
      <c r="AJ33" s="396"/>
      <c r="AK33" s="396"/>
      <c r="AL33" s="206"/>
      <c r="AM33" s="425" t="s">
        <v>199</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199</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只見町国民健康保険事業特別会計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只見町簡易水道特別会計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福島県市町村総合事務組合　一般会計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株式会社会津ただみ振興公社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只見町国民健康保険施設特別会計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IF('各会計、関係団体の財政状況及び健全化判断比率'!B35="","",'各会計、関係団体の財政状況及び健全化判断比率'!B35)</f>
        <v>只見町集落排水事業特別会計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福島県市町村総合事務組合　消防補償等特別会計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株式会社季の郷湯ら里</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只見町後期高齢者医療特別会計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福島県市町村総合事務組合　消防賞じゅつ金特別会計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只見特産株式会社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只見町介護保険事業特別会計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福島県市町村総合事務組合　非常勤職員公務災害補償特別会計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只見町介護老人保健施設特別会計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福島県市町村総合事務組合　自治会館管理特別会計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f t="shared" si="4"/>
        <v>7</v>
      </c>
      <c r="V39" s="597"/>
      <c r="W39" s="598" t="str">
        <f>IF('各会計、関係団体の財政状況及び健全化判断比率'!B33="","",'各会計、関係団体の財政状況及び健全化判断比率'!B33)</f>
        <v>只見町地域包括支援センター特別会計</v>
      </c>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南会津地方広域市町村圏組合　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南会津地方環境衛生組合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福島県後期高齢者医療広域連合　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福島県後期高齢者医療広域連合　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a3C+bOIun13QdKeTczk6DfWVcK/txBQvlGZnvu0y5p06GOT6SpVjCVIYhfP+TWe4YyHWbrBGwt6QbEvFkMpBw==" saltValue="9cFma4pl2Br4KOKbu7AX5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13" zoomScale="40" zoomScaleNormal="40" zoomScaleSheetLayoutView="100" workbookViewId="0">
      <selection activeCell="P36" sqref="P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568</v>
      </c>
      <c r="D34" s="1151"/>
      <c r="E34" s="1152"/>
      <c r="F34" s="32">
        <v>3.48</v>
      </c>
      <c r="G34" s="33">
        <v>2.27</v>
      </c>
      <c r="H34" s="33">
        <v>3.33</v>
      </c>
      <c r="I34" s="33">
        <v>2.0099999999999998</v>
      </c>
      <c r="J34" s="34">
        <v>2.35</v>
      </c>
      <c r="K34" s="22"/>
      <c r="L34" s="22"/>
      <c r="M34" s="22"/>
      <c r="N34" s="22"/>
      <c r="O34" s="22"/>
      <c r="P34" s="22"/>
    </row>
    <row r="35" spans="1:16" ht="39" customHeight="1" x14ac:dyDescent="0.15">
      <c r="A35" s="22"/>
      <c r="B35" s="35"/>
      <c r="C35" s="1145" t="s">
        <v>569</v>
      </c>
      <c r="D35" s="1146"/>
      <c r="E35" s="1147"/>
      <c r="F35" s="36">
        <v>0.11</v>
      </c>
      <c r="G35" s="37">
        <v>0.13</v>
      </c>
      <c r="H35" s="37">
        <v>0.04</v>
      </c>
      <c r="I35" s="37">
        <v>0.28999999999999998</v>
      </c>
      <c r="J35" s="38">
        <v>0.49</v>
      </c>
      <c r="K35" s="22"/>
      <c r="L35" s="22"/>
      <c r="M35" s="22"/>
      <c r="N35" s="22"/>
      <c r="O35" s="22"/>
      <c r="P35" s="22"/>
    </row>
    <row r="36" spans="1:16" ht="39" customHeight="1" x14ac:dyDescent="0.15">
      <c r="A36" s="22"/>
      <c r="B36" s="35"/>
      <c r="C36" s="1145" t="s">
        <v>570</v>
      </c>
      <c r="D36" s="1146"/>
      <c r="E36" s="1147"/>
      <c r="F36" s="36">
        <v>0.03</v>
      </c>
      <c r="G36" s="37">
        <v>0.01</v>
      </c>
      <c r="H36" s="37">
        <v>0</v>
      </c>
      <c r="I36" s="37">
        <v>0.01</v>
      </c>
      <c r="J36" s="38">
        <v>7.0000000000000007E-2</v>
      </c>
      <c r="K36" s="22"/>
      <c r="L36" s="22"/>
      <c r="M36" s="22"/>
      <c r="N36" s="22"/>
      <c r="O36" s="22"/>
      <c r="P36" s="22"/>
    </row>
    <row r="37" spans="1:16" ht="39" customHeight="1" x14ac:dyDescent="0.15">
      <c r="A37" s="22"/>
      <c r="B37" s="35"/>
      <c r="C37" s="1145" t="s">
        <v>571</v>
      </c>
      <c r="D37" s="1146"/>
      <c r="E37" s="1147"/>
      <c r="F37" s="36">
        <v>0.01</v>
      </c>
      <c r="G37" s="37">
        <v>0.06</v>
      </c>
      <c r="H37" s="37">
        <v>0</v>
      </c>
      <c r="I37" s="37">
        <v>0.01</v>
      </c>
      <c r="J37" s="38">
        <v>0.02</v>
      </c>
      <c r="K37" s="22"/>
      <c r="L37" s="22"/>
      <c r="M37" s="22"/>
      <c r="N37" s="22"/>
      <c r="O37" s="22"/>
      <c r="P37" s="22"/>
    </row>
    <row r="38" spans="1:16" ht="39" customHeight="1" x14ac:dyDescent="0.15">
      <c r="A38" s="22"/>
      <c r="B38" s="35"/>
      <c r="C38" s="1145" t="s">
        <v>572</v>
      </c>
      <c r="D38" s="1146"/>
      <c r="E38" s="1147"/>
      <c r="F38" s="36">
        <v>0.01</v>
      </c>
      <c r="G38" s="37">
        <v>0.01</v>
      </c>
      <c r="H38" s="37">
        <v>0.01</v>
      </c>
      <c r="I38" s="37">
        <v>0</v>
      </c>
      <c r="J38" s="38">
        <v>0.01</v>
      </c>
      <c r="K38" s="22"/>
      <c r="L38" s="22"/>
      <c r="M38" s="22"/>
      <c r="N38" s="22"/>
      <c r="O38" s="22"/>
      <c r="P38" s="22"/>
    </row>
    <row r="39" spans="1:16" ht="39" customHeight="1" x14ac:dyDescent="0.15">
      <c r="A39" s="22"/>
      <c r="B39" s="35"/>
      <c r="C39" s="1145" t="s">
        <v>573</v>
      </c>
      <c r="D39" s="1146"/>
      <c r="E39" s="1147"/>
      <c r="F39" s="36">
        <v>0</v>
      </c>
      <c r="G39" s="37">
        <v>0</v>
      </c>
      <c r="H39" s="37">
        <v>0</v>
      </c>
      <c r="I39" s="37">
        <v>0</v>
      </c>
      <c r="J39" s="38">
        <v>0</v>
      </c>
      <c r="K39" s="22"/>
      <c r="L39" s="22"/>
      <c r="M39" s="22"/>
      <c r="N39" s="22"/>
      <c r="O39" s="22"/>
      <c r="P39" s="22"/>
    </row>
    <row r="40" spans="1:16" ht="39" customHeight="1" x14ac:dyDescent="0.15">
      <c r="A40" s="22"/>
      <c r="B40" s="35"/>
      <c r="C40" s="1145" t="s">
        <v>574</v>
      </c>
      <c r="D40" s="1146"/>
      <c r="E40" s="1147"/>
      <c r="F40" s="36">
        <v>0</v>
      </c>
      <c r="G40" s="37">
        <v>0</v>
      </c>
      <c r="H40" s="37">
        <v>0</v>
      </c>
      <c r="I40" s="37">
        <v>0</v>
      </c>
      <c r="J40" s="38">
        <v>0</v>
      </c>
      <c r="K40" s="22"/>
      <c r="L40" s="22"/>
      <c r="M40" s="22"/>
      <c r="N40" s="22"/>
      <c r="O40" s="22"/>
      <c r="P40" s="22"/>
    </row>
    <row r="41" spans="1:16" ht="39" customHeight="1" x14ac:dyDescent="0.15">
      <c r="A41" s="22"/>
      <c r="B41" s="35"/>
      <c r="C41" s="1145" t="s">
        <v>575</v>
      </c>
      <c r="D41" s="1146"/>
      <c r="E41" s="1147"/>
      <c r="F41" s="36">
        <v>0.03</v>
      </c>
      <c r="G41" s="37">
        <v>0.03</v>
      </c>
      <c r="H41" s="37">
        <v>0.01</v>
      </c>
      <c r="I41" s="37">
        <v>0</v>
      </c>
      <c r="J41" s="38">
        <v>0</v>
      </c>
      <c r="K41" s="22"/>
      <c r="L41" s="22"/>
      <c r="M41" s="22"/>
      <c r="N41" s="22"/>
      <c r="O41" s="22"/>
      <c r="P41" s="22"/>
    </row>
    <row r="42" spans="1:16" ht="39" customHeight="1" x14ac:dyDescent="0.15">
      <c r="A42" s="22"/>
      <c r="B42" s="39"/>
      <c r="C42" s="1145" t="s">
        <v>576</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577</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T9pz5lE+CCBDxOPssucMdBfeiKoXJh9PxAuAVDgDWsxavtK1swzY8IWD4J4vUxEc9XYoMdG54+uWZgUz7eU7A==" saltValue="L0YUCUA4yzH+p7IX4cUc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28" zoomScale="40" zoomScaleNormal="40" zoomScaleSheetLayoutView="55" workbookViewId="0">
      <selection activeCell="U51" sqref="U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457</v>
      </c>
      <c r="L45" s="60">
        <v>486</v>
      </c>
      <c r="M45" s="60">
        <v>520</v>
      </c>
      <c r="N45" s="60">
        <v>542</v>
      </c>
      <c r="O45" s="61">
        <v>612</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519</v>
      </c>
      <c r="L46" s="64" t="s">
        <v>519</v>
      </c>
      <c r="M46" s="64" t="s">
        <v>519</v>
      </c>
      <c r="N46" s="64" t="s">
        <v>519</v>
      </c>
      <c r="O46" s="65" t="s">
        <v>519</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519</v>
      </c>
      <c r="L47" s="64" t="s">
        <v>519</v>
      </c>
      <c r="M47" s="64" t="s">
        <v>519</v>
      </c>
      <c r="N47" s="64" t="s">
        <v>519</v>
      </c>
      <c r="O47" s="65" t="s">
        <v>519</v>
      </c>
      <c r="P47" s="48"/>
      <c r="Q47" s="48"/>
      <c r="R47" s="48"/>
      <c r="S47" s="48"/>
      <c r="T47" s="48"/>
      <c r="U47" s="48"/>
    </row>
    <row r="48" spans="1:21" ht="30.75" customHeight="1" x14ac:dyDescent="0.15">
      <c r="A48" s="48"/>
      <c r="B48" s="1155"/>
      <c r="C48" s="1156"/>
      <c r="D48" s="62"/>
      <c r="E48" s="1161" t="s">
        <v>14</v>
      </c>
      <c r="F48" s="1161"/>
      <c r="G48" s="1161"/>
      <c r="H48" s="1161"/>
      <c r="I48" s="1161"/>
      <c r="J48" s="1162"/>
      <c r="K48" s="63">
        <v>217</v>
      </c>
      <c r="L48" s="64">
        <v>159</v>
      </c>
      <c r="M48" s="64">
        <v>163</v>
      </c>
      <c r="N48" s="64">
        <v>163</v>
      </c>
      <c r="O48" s="65">
        <v>168</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519</v>
      </c>
      <c r="L49" s="64" t="s">
        <v>519</v>
      </c>
      <c r="M49" s="64" t="s">
        <v>519</v>
      </c>
      <c r="N49" s="64" t="s">
        <v>519</v>
      </c>
      <c r="O49" s="65" t="s">
        <v>519</v>
      </c>
      <c r="P49" s="48"/>
      <c r="Q49" s="48"/>
      <c r="R49" s="48"/>
      <c r="S49" s="48"/>
      <c r="T49" s="48"/>
      <c r="U49" s="48"/>
    </row>
    <row r="50" spans="1:21" ht="30.75" customHeight="1" x14ac:dyDescent="0.15">
      <c r="A50" s="48"/>
      <c r="B50" s="1155"/>
      <c r="C50" s="1156"/>
      <c r="D50" s="62"/>
      <c r="E50" s="1161" t="s">
        <v>16</v>
      </c>
      <c r="F50" s="1161"/>
      <c r="G50" s="1161"/>
      <c r="H50" s="1161"/>
      <c r="I50" s="1161"/>
      <c r="J50" s="1162"/>
      <c r="K50" s="63">
        <v>2</v>
      </c>
      <c r="L50" s="64">
        <v>1</v>
      </c>
      <c r="M50" s="64">
        <v>1</v>
      </c>
      <c r="N50" s="64">
        <v>1</v>
      </c>
      <c r="O50" s="65">
        <v>0</v>
      </c>
      <c r="P50" s="48"/>
      <c r="Q50" s="48"/>
      <c r="R50" s="48"/>
      <c r="S50" s="48"/>
      <c r="T50" s="48"/>
      <c r="U50" s="48"/>
    </row>
    <row r="51" spans="1:21" ht="30.75" customHeight="1" x14ac:dyDescent="0.15">
      <c r="A51" s="48"/>
      <c r="B51" s="1157"/>
      <c r="C51" s="1158"/>
      <c r="D51" s="66"/>
      <c r="E51" s="1161" t="s">
        <v>17</v>
      </c>
      <c r="F51" s="1161"/>
      <c r="G51" s="1161"/>
      <c r="H51" s="1161"/>
      <c r="I51" s="1161"/>
      <c r="J51" s="1162"/>
      <c r="K51" s="63">
        <v>0</v>
      </c>
      <c r="L51" s="64">
        <v>0</v>
      </c>
      <c r="M51" s="64">
        <v>0</v>
      </c>
      <c r="N51" s="64" t="s">
        <v>519</v>
      </c>
      <c r="O51" s="65">
        <v>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606</v>
      </c>
      <c r="L52" s="64">
        <v>560</v>
      </c>
      <c r="M52" s="64">
        <v>579</v>
      </c>
      <c r="N52" s="64">
        <v>624</v>
      </c>
      <c r="O52" s="65">
        <v>665</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70</v>
      </c>
      <c r="L53" s="69">
        <v>86</v>
      </c>
      <c r="M53" s="69">
        <v>105</v>
      </c>
      <c r="N53" s="69">
        <v>82</v>
      </c>
      <c r="O53" s="70">
        <v>115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F/DteD4d4YWCxSlBrf6ovogTUbqCYqnWrXiylOnTkNdRO+OrBwdTKE1F/e2K3yCyJSwHSKeWI+BK9ibuVP+QQ==" saltValue="eHyXX7BMtwPFOoVY0ItB1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19" zoomScale="40" zoomScaleNormal="40" zoomScaleSheetLayoutView="100" workbookViewId="0">
      <selection activeCell="S43" sqref="S4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561</v>
      </c>
      <c r="J40" s="103" t="s">
        <v>562</v>
      </c>
      <c r="K40" s="103" t="s">
        <v>563</v>
      </c>
      <c r="L40" s="103" t="s">
        <v>564</v>
      </c>
      <c r="M40" s="104" t="s">
        <v>565</v>
      </c>
    </row>
    <row r="41" spans="2:13" ht="27.75" customHeight="1" x14ac:dyDescent="0.15">
      <c r="B41" s="1184" t="s">
        <v>31</v>
      </c>
      <c r="C41" s="1185"/>
      <c r="D41" s="105"/>
      <c r="E41" s="1190" t="s">
        <v>32</v>
      </c>
      <c r="F41" s="1190"/>
      <c r="G41" s="1190"/>
      <c r="H41" s="1191"/>
      <c r="I41" s="355">
        <v>5336</v>
      </c>
      <c r="J41" s="356">
        <v>6030</v>
      </c>
      <c r="K41" s="356">
        <v>6398</v>
      </c>
      <c r="L41" s="356">
        <v>6431</v>
      </c>
      <c r="M41" s="357">
        <v>6317</v>
      </c>
    </row>
    <row r="42" spans="2:13" ht="27.75" customHeight="1" x14ac:dyDescent="0.15">
      <c r="B42" s="1186"/>
      <c r="C42" s="1187"/>
      <c r="D42" s="106"/>
      <c r="E42" s="1192" t="s">
        <v>33</v>
      </c>
      <c r="F42" s="1192"/>
      <c r="G42" s="1192"/>
      <c r="H42" s="1193"/>
      <c r="I42" s="358" t="s">
        <v>519</v>
      </c>
      <c r="J42" s="359" t="s">
        <v>519</v>
      </c>
      <c r="K42" s="359">
        <v>25</v>
      </c>
      <c r="L42" s="359">
        <v>19</v>
      </c>
      <c r="M42" s="360">
        <v>15</v>
      </c>
    </row>
    <row r="43" spans="2:13" ht="27.75" customHeight="1" x14ac:dyDescent="0.15">
      <c r="B43" s="1186"/>
      <c r="C43" s="1187"/>
      <c r="D43" s="106"/>
      <c r="E43" s="1192" t="s">
        <v>34</v>
      </c>
      <c r="F43" s="1192"/>
      <c r="G43" s="1192"/>
      <c r="H43" s="1193"/>
      <c r="I43" s="358">
        <v>1876</v>
      </c>
      <c r="J43" s="359">
        <v>1836</v>
      </c>
      <c r="K43" s="359">
        <v>1784</v>
      </c>
      <c r="L43" s="359">
        <v>1695</v>
      </c>
      <c r="M43" s="360">
        <v>1622</v>
      </c>
    </row>
    <row r="44" spans="2:13" ht="27.75" customHeight="1" x14ac:dyDescent="0.15">
      <c r="B44" s="1186"/>
      <c r="C44" s="1187"/>
      <c r="D44" s="106"/>
      <c r="E44" s="1192" t="s">
        <v>35</v>
      </c>
      <c r="F44" s="1192"/>
      <c r="G44" s="1192"/>
      <c r="H44" s="1193"/>
      <c r="I44" s="358" t="s">
        <v>519</v>
      </c>
      <c r="J44" s="359" t="s">
        <v>519</v>
      </c>
      <c r="K44" s="359" t="s">
        <v>519</v>
      </c>
      <c r="L44" s="359" t="s">
        <v>519</v>
      </c>
      <c r="M44" s="360" t="s">
        <v>519</v>
      </c>
    </row>
    <row r="45" spans="2:13" ht="27.75" customHeight="1" x14ac:dyDescent="0.15">
      <c r="B45" s="1186"/>
      <c r="C45" s="1187"/>
      <c r="D45" s="106"/>
      <c r="E45" s="1192" t="s">
        <v>36</v>
      </c>
      <c r="F45" s="1192"/>
      <c r="G45" s="1192"/>
      <c r="H45" s="1193"/>
      <c r="I45" s="358">
        <v>381</v>
      </c>
      <c r="J45" s="359">
        <v>407</v>
      </c>
      <c r="K45" s="359">
        <v>403</v>
      </c>
      <c r="L45" s="359">
        <v>369</v>
      </c>
      <c r="M45" s="360">
        <v>340</v>
      </c>
    </row>
    <row r="46" spans="2:13" ht="27.75" customHeight="1" x14ac:dyDescent="0.15">
      <c r="B46" s="1186"/>
      <c r="C46" s="1187"/>
      <c r="D46" s="107"/>
      <c r="E46" s="1192" t="s">
        <v>37</v>
      </c>
      <c r="F46" s="1192"/>
      <c r="G46" s="1192"/>
      <c r="H46" s="1193"/>
      <c r="I46" s="358" t="s">
        <v>519</v>
      </c>
      <c r="J46" s="359" t="s">
        <v>519</v>
      </c>
      <c r="K46" s="359" t="s">
        <v>519</v>
      </c>
      <c r="L46" s="359" t="s">
        <v>519</v>
      </c>
      <c r="M46" s="360" t="s">
        <v>519</v>
      </c>
    </row>
    <row r="47" spans="2:13" ht="27.75" customHeight="1" x14ac:dyDescent="0.15">
      <c r="B47" s="1186"/>
      <c r="C47" s="1187"/>
      <c r="D47" s="108"/>
      <c r="E47" s="1194" t="s">
        <v>38</v>
      </c>
      <c r="F47" s="1195"/>
      <c r="G47" s="1195"/>
      <c r="H47" s="1196"/>
      <c r="I47" s="358" t="s">
        <v>519</v>
      </c>
      <c r="J47" s="359" t="s">
        <v>519</v>
      </c>
      <c r="K47" s="359" t="s">
        <v>519</v>
      </c>
      <c r="L47" s="359" t="s">
        <v>519</v>
      </c>
      <c r="M47" s="360" t="s">
        <v>519</v>
      </c>
    </row>
    <row r="48" spans="2:13" ht="27.75" customHeight="1" x14ac:dyDescent="0.15">
      <c r="B48" s="1186"/>
      <c r="C48" s="1187"/>
      <c r="D48" s="106"/>
      <c r="E48" s="1192" t="s">
        <v>39</v>
      </c>
      <c r="F48" s="1192"/>
      <c r="G48" s="1192"/>
      <c r="H48" s="1193"/>
      <c r="I48" s="358" t="s">
        <v>519</v>
      </c>
      <c r="J48" s="359" t="s">
        <v>519</v>
      </c>
      <c r="K48" s="359" t="s">
        <v>519</v>
      </c>
      <c r="L48" s="359" t="s">
        <v>519</v>
      </c>
      <c r="M48" s="360" t="s">
        <v>519</v>
      </c>
    </row>
    <row r="49" spans="2:13" ht="27.75" customHeight="1" x14ac:dyDescent="0.15">
      <c r="B49" s="1188"/>
      <c r="C49" s="1189"/>
      <c r="D49" s="106"/>
      <c r="E49" s="1192" t="s">
        <v>40</v>
      </c>
      <c r="F49" s="1192"/>
      <c r="G49" s="1192"/>
      <c r="H49" s="1193"/>
      <c r="I49" s="358" t="s">
        <v>519</v>
      </c>
      <c r="J49" s="359" t="s">
        <v>519</v>
      </c>
      <c r="K49" s="359" t="s">
        <v>519</v>
      </c>
      <c r="L49" s="359" t="s">
        <v>519</v>
      </c>
      <c r="M49" s="360" t="s">
        <v>519</v>
      </c>
    </row>
    <row r="50" spans="2:13" ht="27.75" customHeight="1" x14ac:dyDescent="0.15">
      <c r="B50" s="1197" t="s">
        <v>41</v>
      </c>
      <c r="C50" s="1198"/>
      <c r="D50" s="109"/>
      <c r="E50" s="1192" t="s">
        <v>42</v>
      </c>
      <c r="F50" s="1192"/>
      <c r="G50" s="1192"/>
      <c r="H50" s="1193"/>
      <c r="I50" s="358">
        <v>5176</v>
      </c>
      <c r="J50" s="359">
        <v>5617</v>
      </c>
      <c r="K50" s="359">
        <v>5890</v>
      </c>
      <c r="L50" s="359">
        <v>6791</v>
      </c>
      <c r="M50" s="360">
        <v>6993</v>
      </c>
    </row>
    <row r="51" spans="2:13" ht="27.75" customHeight="1" x14ac:dyDescent="0.15">
      <c r="B51" s="1186"/>
      <c r="C51" s="1187"/>
      <c r="D51" s="106"/>
      <c r="E51" s="1192" t="s">
        <v>43</v>
      </c>
      <c r="F51" s="1192"/>
      <c r="G51" s="1192"/>
      <c r="H51" s="1193"/>
      <c r="I51" s="358">
        <v>73</v>
      </c>
      <c r="J51" s="359">
        <v>68</v>
      </c>
      <c r="K51" s="359">
        <v>63</v>
      </c>
      <c r="L51" s="359">
        <v>57</v>
      </c>
      <c r="M51" s="360">
        <v>51</v>
      </c>
    </row>
    <row r="52" spans="2:13" ht="27.75" customHeight="1" x14ac:dyDescent="0.15">
      <c r="B52" s="1188"/>
      <c r="C52" s="1189"/>
      <c r="D52" s="106"/>
      <c r="E52" s="1192" t="s">
        <v>44</v>
      </c>
      <c r="F52" s="1192"/>
      <c r="G52" s="1192"/>
      <c r="H52" s="1193"/>
      <c r="I52" s="358">
        <v>6568</v>
      </c>
      <c r="J52" s="359">
        <v>6792</v>
      </c>
      <c r="K52" s="359">
        <v>7049</v>
      </c>
      <c r="L52" s="359">
        <v>6904</v>
      </c>
      <c r="M52" s="360">
        <v>6740</v>
      </c>
    </row>
    <row r="53" spans="2:13" ht="27.75" customHeight="1" thickBot="1" x14ac:dyDescent="0.2">
      <c r="B53" s="1199" t="s">
        <v>45</v>
      </c>
      <c r="C53" s="1200"/>
      <c r="D53" s="110"/>
      <c r="E53" s="1201" t="s">
        <v>46</v>
      </c>
      <c r="F53" s="1201"/>
      <c r="G53" s="1201"/>
      <c r="H53" s="1202"/>
      <c r="I53" s="361">
        <v>-4223</v>
      </c>
      <c r="J53" s="362">
        <v>-4203</v>
      </c>
      <c r="K53" s="362">
        <v>-4391</v>
      </c>
      <c r="L53" s="362">
        <v>-5238</v>
      </c>
      <c r="M53" s="363">
        <v>-5491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i4sdUpfuEf05IewdLVUC7ccQQZpcEHGAxq1zanDDTKyEbsD7MLFfMPxwjHRejqk/dYFE1+jURUNBnrJ1gKAmgQ==" saltValue="1a7HwbMMIgxxHbe9I8hG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40" zoomScaleNormal="40" zoomScaleSheetLayoutView="100" workbookViewId="0">
      <selection activeCell="C57" sqref="C57:E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49</v>
      </c>
      <c r="D55" s="1211"/>
      <c r="E55" s="1212"/>
      <c r="F55" s="122">
        <v>907</v>
      </c>
      <c r="G55" s="122">
        <v>967</v>
      </c>
      <c r="H55" s="123">
        <v>1012</v>
      </c>
    </row>
    <row r="56" spans="2:8" ht="52.5" customHeight="1" x14ac:dyDescent="0.15">
      <c r="B56" s="124"/>
      <c r="C56" s="1213" t="s">
        <v>50</v>
      </c>
      <c r="D56" s="1213"/>
      <c r="E56" s="1214"/>
      <c r="F56" s="125">
        <v>752</v>
      </c>
      <c r="G56" s="125">
        <v>752</v>
      </c>
      <c r="H56" s="126">
        <v>752</v>
      </c>
    </row>
    <row r="57" spans="2:8" ht="53.25" customHeight="1" x14ac:dyDescent="0.15">
      <c r="B57" s="124"/>
      <c r="C57" s="1215" t="s">
        <v>51</v>
      </c>
      <c r="D57" s="1215"/>
      <c r="E57" s="1216"/>
      <c r="F57" s="127">
        <v>3820</v>
      </c>
      <c r="G57" s="127">
        <v>4647</v>
      </c>
      <c r="H57" s="128">
        <v>4778</v>
      </c>
    </row>
    <row r="58" spans="2:8" ht="45.75" customHeight="1" x14ac:dyDescent="0.15">
      <c r="B58" s="129"/>
      <c r="C58" s="1203" t="s">
        <v>597</v>
      </c>
      <c r="D58" s="1204"/>
      <c r="E58" s="1205"/>
      <c r="F58" s="130">
        <v>1565</v>
      </c>
      <c r="G58" s="130">
        <v>1565</v>
      </c>
      <c r="H58" s="131">
        <v>1565</v>
      </c>
    </row>
    <row r="59" spans="2:8" ht="45.75" customHeight="1" x14ac:dyDescent="0.15">
      <c r="B59" s="129"/>
      <c r="C59" s="1203" t="s">
        <v>598</v>
      </c>
      <c r="D59" s="1204"/>
      <c r="E59" s="1205"/>
      <c r="F59" s="130">
        <v>743</v>
      </c>
      <c r="G59" s="130">
        <v>1147</v>
      </c>
      <c r="H59" s="131">
        <v>1275</v>
      </c>
    </row>
    <row r="60" spans="2:8" ht="45.75" customHeight="1" x14ac:dyDescent="0.15">
      <c r="B60" s="129"/>
      <c r="C60" s="1203" t="s">
        <v>599</v>
      </c>
      <c r="D60" s="1204"/>
      <c r="E60" s="1205"/>
      <c r="F60" s="130">
        <v>115</v>
      </c>
      <c r="G60" s="130">
        <v>515</v>
      </c>
      <c r="H60" s="131">
        <v>515</v>
      </c>
    </row>
    <row r="61" spans="2:8" ht="45.75" customHeight="1" x14ac:dyDescent="0.15">
      <c r="B61" s="129"/>
      <c r="C61" s="1203" t="s">
        <v>600</v>
      </c>
      <c r="D61" s="1204"/>
      <c r="E61" s="1205"/>
      <c r="F61" s="130">
        <v>495</v>
      </c>
      <c r="G61" s="130">
        <v>495</v>
      </c>
      <c r="H61" s="131">
        <v>495</v>
      </c>
    </row>
    <row r="62" spans="2:8" ht="45.75" customHeight="1" thickBot="1" x14ac:dyDescent="0.2">
      <c r="B62" s="132"/>
      <c r="C62" s="1206" t="s">
        <v>601</v>
      </c>
      <c r="D62" s="1207"/>
      <c r="E62" s="1208"/>
      <c r="F62" s="133">
        <v>257</v>
      </c>
      <c r="G62" s="133">
        <v>257</v>
      </c>
      <c r="H62" s="134">
        <v>257</v>
      </c>
    </row>
    <row r="63" spans="2:8" ht="52.5" customHeight="1" thickBot="1" x14ac:dyDescent="0.2">
      <c r="B63" s="135"/>
      <c r="C63" s="1209" t="s">
        <v>52</v>
      </c>
      <c r="D63" s="1209"/>
      <c r="E63" s="1210"/>
      <c r="F63" s="136">
        <v>5478</v>
      </c>
      <c r="G63" s="136">
        <v>6365</v>
      </c>
      <c r="H63" s="137">
        <v>6541</v>
      </c>
    </row>
    <row r="64" spans="2:8" x14ac:dyDescent="0.15"/>
  </sheetData>
  <sheetProtection algorithmName="SHA-512" hashValue="K+62L07396ghxLkIs1IlDcZNPRymvsxNIsuWJgKGltW0xS+T++Azz4GNwbWk6t6Sj71U0TWJtvxABfTLPccM3Q==" saltValue="iynLlAoaBLtVK5FGeOH+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558</v>
      </c>
      <c r="G2" s="151"/>
      <c r="H2" s="152"/>
    </row>
    <row r="3" spans="1:8" x14ac:dyDescent="0.15">
      <c r="A3" s="148" t="s">
        <v>551</v>
      </c>
      <c r="B3" s="153"/>
      <c r="C3" s="154"/>
      <c r="D3" s="155">
        <v>309322</v>
      </c>
      <c r="E3" s="156"/>
      <c r="F3" s="157">
        <v>228215</v>
      </c>
      <c r="G3" s="158"/>
      <c r="H3" s="159"/>
    </row>
    <row r="4" spans="1:8" x14ac:dyDescent="0.15">
      <c r="A4" s="160"/>
      <c r="B4" s="161"/>
      <c r="C4" s="162"/>
      <c r="D4" s="163">
        <v>215010</v>
      </c>
      <c r="E4" s="164"/>
      <c r="F4" s="165">
        <v>117571</v>
      </c>
      <c r="G4" s="166"/>
      <c r="H4" s="167"/>
    </row>
    <row r="5" spans="1:8" x14ac:dyDescent="0.15">
      <c r="A5" s="148" t="s">
        <v>553</v>
      </c>
      <c r="B5" s="153"/>
      <c r="C5" s="154"/>
      <c r="D5" s="155">
        <v>314040</v>
      </c>
      <c r="E5" s="156"/>
      <c r="F5" s="157">
        <v>264232</v>
      </c>
      <c r="G5" s="158"/>
      <c r="H5" s="159"/>
    </row>
    <row r="6" spans="1:8" x14ac:dyDescent="0.15">
      <c r="A6" s="160"/>
      <c r="B6" s="161"/>
      <c r="C6" s="162"/>
      <c r="D6" s="163">
        <v>232395</v>
      </c>
      <c r="E6" s="164"/>
      <c r="F6" s="165">
        <v>133959</v>
      </c>
      <c r="G6" s="166"/>
      <c r="H6" s="167"/>
    </row>
    <row r="7" spans="1:8" x14ac:dyDescent="0.15">
      <c r="A7" s="148" t="s">
        <v>554</v>
      </c>
      <c r="B7" s="153"/>
      <c r="C7" s="154"/>
      <c r="D7" s="155">
        <v>249786</v>
      </c>
      <c r="E7" s="156"/>
      <c r="F7" s="157">
        <v>263613</v>
      </c>
      <c r="G7" s="158"/>
      <c r="H7" s="159"/>
    </row>
    <row r="8" spans="1:8" x14ac:dyDescent="0.15">
      <c r="A8" s="160"/>
      <c r="B8" s="161"/>
      <c r="C8" s="162"/>
      <c r="D8" s="163">
        <v>95148</v>
      </c>
      <c r="E8" s="164"/>
      <c r="F8" s="165">
        <v>128823</v>
      </c>
      <c r="G8" s="166"/>
      <c r="H8" s="167"/>
    </row>
    <row r="9" spans="1:8" x14ac:dyDescent="0.15">
      <c r="A9" s="148" t="s">
        <v>555</v>
      </c>
      <c r="B9" s="153"/>
      <c r="C9" s="154"/>
      <c r="D9" s="155">
        <v>178704</v>
      </c>
      <c r="E9" s="156"/>
      <c r="F9" s="157">
        <v>330026</v>
      </c>
      <c r="G9" s="158"/>
      <c r="H9" s="159"/>
    </row>
    <row r="10" spans="1:8" x14ac:dyDescent="0.15">
      <c r="A10" s="160"/>
      <c r="B10" s="161"/>
      <c r="C10" s="162"/>
      <c r="D10" s="163">
        <v>134263</v>
      </c>
      <c r="E10" s="164"/>
      <c r="F10" s="165">
        <v>141075</v>
      </c>
      <c r="G10" s="166"/>
      <c r="H10" s="167"/>
    </row>
    <row r="11" spans="1:8" x14ac:dyDescent="0.15">
      <c r="A11" s="148" t="s">
        <v>556</v>
      </c>
      <c r="B11" s="153"/>
      <c r="C11" s="154"/>
      <c r="D11" s="155">
        <v>246148</v>
      </c>
      <c r="E11" s="156"/>
      <c r="F11" s="157">
        <v>278179</v>
      </c>
      <c r="G11" s="158"/>
      <c r="H11" s="159"/>
    </row>
    <row r="12" spans="1:8" x14ac:dyDescent="0.15">
      <c r="A12" s="160"/>
      <c r="B12" s="161"/>
      <c r="C12" s="168"/>
      <c r="D12" s="163">
        <v>203397</v>
      </c>
      <c r="E12" s="164"/>
      <c r="F12" s="165">
        <v>122182</v>
      </c>
      <c r="G12" s="166"/>
      <c r="H12" s="167"/>
    </row>
    <row r="13" spans="1:8" x14ac:dyDescent="0.15">
      <c r="A13" s="148"/>
      <c r="B13" s="153"/>
      <c r="C13" s="169"/>
      <c r="D13" s="170">
        <v>259600</v>
      </c>
      <c r="E13" s="171"/>
      <c r="F13" s="172">
        <v>272853</v>
      </c>
      <c r="G13" s="173"/>
      <c r="H13" s="159"/>
    </row>
    <row r="14" spans="1:8" x14ac:dyDescent="0.15">
      <c r="A14" s="160"/>
      <c r="B14" s="161"/>
      <c r="C14" s="162"/>
      <c r="D14" s="163">
        <v>176043</v>
      </c>
      <c r="E14" s="164"/>
      <c r="F14" s="165">
        <v>128722</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3.48</v>
      </c>
      <c r="C19" s="174">
        <f>ROUND(VALUE(SUBSTITUTE(実質収支比率等に係る経年分析!G$48,"▲","-")),2)</f>
        <v>2.27</v>
      </c>
      <c r="D19" s="174">
        <f>ROUND(VALUE(SUBSTITUTE(実質収支比率等に係る経年分析!H$48,"▲","-")),2)</f>
        <v>3.33</v>
      </c>
      <c r="E19" s="174">
        <f>ROUND(VALUE(SUBSTITUTE(実質収支比率等に係る経年分析!I$48,"▲","-")),2)</f>
        <v>2.2599999999999998</v>
      </c>
      <c r="F19" s="174">
        <f>ROUND(VALUE(SUBSTITUTE(実質収支比率等に係る経年分析!J$48,"▲","-")),2)</f>
        <v>2.35</v>
      </c>
    </row>
    <row r="20" spans="1:11" x14ac:dyDescent="0.15">
      <c r="A20" s="174" t="s">
        <v>56</v>
      </c>
      <c r="B20" s="174">
        <f>ROUND(VALUE(SUBSTITUTE(実質収支比率等に係る経年分析!F$47,"▲","-")),2)</f>
        <v>30.42</v>
      </c>
      <c r="C20" s="174">
        <f>ROUND(VALUE(SUBSTITUTE(実質収支比率等に係る経年分析!G$47,"▲","-")),2)</f>
        <v>30.87</v>
      </c>
      <c r="D20" s="174">
        <f>ROUND(VALUE(SUBSTITUTE(実質収支比率等に係る経年分析!H$47,"▲","-")),2)</f>
        <v>25.8</v>
      </c>
      <c r="E20" s="174">
        <f>ROUND(VALUE(SUBSTITUTE(実質収支比率等に係る経年分析!I$47,"▲","-")),2)</f>
        <v>25.01</v>
      </c>
      <c r="F20" s="174">
        <f>ROUND(VALUE(SUBSTITUTE(実質収支比率等に係る経年分析!J$47,"▲","-")),2)</f>
        <v>26.43</v>
      </c>
    </row>
    <row r="21" spans="1:11" x14ac:dyDescent="0.15">
      <c r="A21" s="174" t="s">
        <v>57</v>
      </c>
      <c r="B21" s="174">
        <f>IF(ISNUMBER(VALUE(SUBSTITUTE(実質収支比率等に係る経年分析!F$49,"▲","-"))),ROUND(VALUE(SUBSTITUTE(実質収支比率等に係る経年分析!F$49,"▲","-")),2),NA())</f>
        <v>0.26</v>
      </c>
      <c r="C21" s="174">
        <f>IF(ISNUMBER(VALUE(SUBSTITUTE(実質収支比率等に係る経年分析!G$49,"▲","-"))),ROUND(VALUE(SUBSTITUTE(実質収支比率等に係る経年分析!G$49,"▲","-")),2),NA())</f>
        <v>-0.01</v>
      </c>
      <c r="D21" s="174">
        <f>IF(ISNUMBER(VALUE(SUBSTITUTE(実質収支比率等に係る経年分析!H$49,"▲","-"))),ROUND(VALUE(SUBSTITUTE(実質収支比率等に係る経年分析!H$49,"▲","-")),2),NA())</f>
        <v>-1.35</v>
      </c>
      <c r="E21" s="174">
        <f>IF(ISNUMBER(VALUE(SUBSTITUTE(実質収支比率等に係る経年分析!I$49,"▲","-"))),ROUND(VALUE(SUBSTITUTE(実質収支比率等に係る経年分析!I$49,"▲","-")),2),NA())</f>
        <v>0.63</v>
      </c>
      <c r="F21" s="174">
        <f>IF(ISNUMBER(VALUE(SUBSTITUTE(実質収支比率等に係る経年分析!J$49,"▲","-"))),ROUND(VALUE(SUBSTITUTE(実質収支比率等に係る経年分析!J$49,"▲","-")),2),NA())</f>
        <v>1.54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只見町国民健康保険事業特別会計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只見町後期高齢者医療特別会計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只見町介護老人保健施設特別会計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只見町簡易水道特別会計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只見町国民健康保険施設特別会計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0.02</v>
      </c>
    </row>
    <row r="34" spans="1:16" x14ac:dyDescent="0.15">
      <c r="A34" s="175" t="str">
        <f>IF(連結実質赤字比率に係る赤字・黒字の構成分析!C$36="",NA(),連結実質赤字比率に係る赤字・黒字の構成分析!C$36)</f>
        <v>只見町集落排水事業特別会計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7.0000000000000007E-2</v>
      </c>
    </row>
    <row r="35" spans="1:16" x14ac:dyDescent="0.15">
      <c r="A35" s="175" t="str">
        <f>IF(連結実質赤字比率に係る赤字・黒字の構成分析!C$35="",NA(),連結実質赤字比率に係る赤字・黒字の構成分析!C$35)</f>
        <v>只見町介護保険事業特別会計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0.11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0.28999999999999998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0.49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3.48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3.33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2.0099999999999998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606</v>
      </c>
      <c r="E42" s="176"/>
      <c r="F42" s="176"/>
      <c r="G42" s="176">
        <f>'実質公債費比率（分子）の構造'!L$52</f>
        <v>560</v>
      </c>
      <c r="H42" s="176"/>
      <c r="I42" s="176"/>
      <c r="J42" s="176">
        <f>'実質公債費比率（分子）の構造'!M$52</f>
        <v>579</v>
      </c>
      <c r="K42" s="176"/>
      <c r="L42" s="176"/>
      <c r="M42" s="176">
        <f>'実質公債費比率（分子）の構造'!N$52</f>
        <v>624</v>
      </c>
      <c r="N42" s="176"/>
      <c r="O42" s="176"/>
      <c r="P42" s="176">
        <f>'実質公債費比率（分子）の構造'!O$52</f>
        <v>665</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f>'実質公債費比率（分子）の構造'!O$51</f>
        <v>0</v>
      </c>
      <c r="O43" s="176"/>
      <c r="P43" s="176"/>
    </row>
    <row r="44" spans="1:16" x14ac:dyDescent="0.15">
      <c r="A44" s="176" t="s">
        <v>66</v>
      </c>
      <c r="B44" s="176">
        <f>'実質公債費比率（分子）の構造'!K$50</f>
        <v>2</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0</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217</v>
      </c>
      <c r="C46" s="176"/>
      <c r="D46" s="176"/>
      <c r="E46" s="176">
        <f>'実質公債費比率（分子）の構造'!L$48</f>
        <v>159</v>
      </c>
      <c r="F46" s="176"/>
      <c r="G46" s="176"/>
      <c r="H46" s="176">
        <f>'実質公債費比率（分子）の構造'!M$48</f>
        <v>163</v>
      </c>
      <c r="I46" s="176"/>
      <c r="J46" s="176"/>
      <c r="K46" s="176">
        <f>'実質公債費比率（分子）の構造'!N$48</f>
        <v>163</v>
      </c>
      <c r="L46" s="176"/>
      <c r="M46" s="176"/>
      <c r="N46" s="176">
        <f>'実質公債費比率（分子）の構造'!O$48</f>
        <v>168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457</v>
      </c>
      <c r="C49" s="176"/>
      <c r="D49" s="176"/>
      <c r="E49" s="176">
        <f>'実質公債費比率（分子）の構造'!L$45</f>
        <v>486</v>
      </c>
      <c r="F49" s="176"/>
      <c r="G49" s="176"/>
      <c r="H49" s="176">
        <f>'実質公債費比率（分子）の構造'!M$45</f>
        <v>520</v>
      </c>
      <c r="I49" s="176"/>
      <c r="J49" s="176"/>
      <c r="K49" s="176">
        <f>'実質公債費比率（分子）の構造'!N$45</f>
        <v>542</v>
      </c>
      <c r="L49" s="176"/>
      <c r="M49" s="176"/>
      <c r="N49" s="176">
        <f>'実質公債費比率（分子）の構造'!O$45</f>
        <v>612</v>
      </c>
      <c r="O49" s="176"/>
      <c r="P49" s="176"/>
    </row>
    <row r="50" spans="1:16" x14ac:dyDescent="0.15">
      <c r="A50" s="176" t="s">
        <v>72</v>
      </c>
      <c r="B50" s="176" t="e">
        <f>NA()</f>
        <v>#N/A</v>
      </c>
      <c r="C50" s="176">
        <f>IF(ISNUMBER('実質公債費比率（分子）の構造'!K$53),'実質公債費比率（分子）の構造'!K$53,NA())</f>
        <v>70</v>
      </c>
      <c r="D50" s="176" t="e">
        <f>NA()</f>
        <v>#N/A</v>
      </c>
      <c r="E50" s="176" t="e">
        <f>NA()</f>
        <v>#N/A</v>
      </c>
      <c r="F50" s="176">
        <f>IF(ISNUMBER('実質公債費比率（分子）の構造'!L$53),'実質公債費比率（分子）の構造'!L$53,NA())</f>
        <v>86</v>
      </c>
      <c r="G50" s="176" t="e">
        <f>NA()</f>
        <v>#N/A</v>
      </c>
      <c r="H50" s="176" t="e">
        <f>NA()</f>
        <v>#N/A</v>
      </c>
      <c r="I50" s="176">
        <f>IF(ISNUMBER('実質公債費比率（分子）の構造'!M$53),'実質公債費比率（分子）の構造'!M$53,NA())</f>
        <v>105</v>
      </c>
      <c r="J50" s="176" t="e">
        <f>NA()</f>
        <v>#N/A</v>
      </c>
      <c r="K50" s="176" t="e">
        <f>NA()</f>
        <v>#N/A</v>
      </c>
      <c r="L50" s="176">
        <f>IF(ISNUMBER('実質公債費比率（分子）の構造'!N$53),'実質公債費比率（分子）の構造'!N$53,NA())</f>
        <v>82</v>
      </c>
      <c r="M50" s="176" t="e">
        <f>NA()</f>
        <v>#N/A</v>
      </c>
      <c r="N50" s="176" t="e">
        <f>NA()</f>
        <v>#N/A</v>
      </c>
      <c r="O50" s="176">
        <f>IF(ISNUMBER('実質公債費比率（分子）の構造'!O$53),'実質公債費比率（分子）の構造'!O$53,NA())</f>
        <v>115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6568</v>
      </c>
      <c r="E56" s="175"/>
      <c r="F56" s="175"/>
      <c r="G56" s="175">
        <f>'将来負担比率（分子）の構造'!J$52</f>
        <v>6792</v>
      </c>
      <c r="H56" s="175"/>
      <c r="I56" s="175"/>
      <c r="J56" s="175">
        <f>'将来負担比率（分子）の構造'!K$52</f>
        <v>7049</v>
      </c>
      <c r="K56" s="175"/>
      <c r="L56" s="175"/>
      <c r="M56" s="175">
        <f>'将来負担比率（分子）の構造'!L$52</f>
        <v>6904</v>
      </c>
      <c r="N56" s="175"/>
      <c r="O56" s="175"/>
      <c r="P56" s="175">
        <f>'将来負担比率（分子）の構造'!M$52</f>
        <v>6740</v>
      </c>
    </row>
    <row r="57" spans="1:16" x14ac:dyDescent="0.15">
      <c r="A57" s="175" t="s">
        <v>43</v>
      </c>
      <c r="B57" s="175"/>
      <c r="C57" s="175"/>
      <c r="D57" s="175">
        <f>'将来負担比率（分子）の構造'!I$51</f>
        <v>73</v>
      </c>
      <c r="E57" s="175"/>
      <c r="F57" s="175"/>
      <c r="G57" s="175">
        <f>'将来負担比率（分子）の構造'!J$51</f>
        <v>68</v>
      </c>
      <c r="H57" s="175"/>
      <c r="I57" s="175"/>
      <c r="J57" s="175">
        <f>'将来負担比率（分子）の構造'!K$51</f>
        <v>63</v>
      </c>
      <c r="K57" s="175"/>
      <c r="L57" s="175"/>
      <c r="M57" s="175">
        <f>'将来負担比率（分子）の構造'!L$51</f>
        <v>57</v>
      </c>
      <c r="N57" s="175"/>
      <c r="O57" s="175"/>
      <c r="P57" s="175">
        <f>'将来負担比率（分子）の構造'!M$51</f>
        <v>51</v>
      </c>
    </row>
    <row r="58" spans="1:16" x14ac:dyDescent="0.15">
      <c r="A58" s="175" t="s">
        <v>42</v>
      </c>
      <c r="B58" s="175"/>
      <c r="C58" s="175"/>
      <c r="D58" s="175">
        <f>'将来負担比率（分子）の構造'!I$50</f>
        <v>5176</v>
      </c>
      <c r="E58" s="175"/>
      <c r="F58" s="175"/>
      <c r="G58" s="175">
        <f>'将来負担比率（分子）の構造'!J$50</f>
        <v>5617</v>
      </c>
      <c r="H58" s="175"/>
      <c r="I58" s="175"/>
      <c r="J58" s="175">
        <f>'将来負担比率（分子）の構造'!K$50</f>
        <v>5890</v>
      </c>
      <c r="K58" s="175"/>
      <c r="L58" s="175"/>
      <c r="M58" s="175">
        <f>'将来負担比率（分子）の構造'!L$50</f>
        <v>6791</v>
      </c>
      <c r="N58" s="175"/>
      <c r="O58" s="175"/>
      <c r="P58" s="175">
        <f>'将来負担比率（分子）の構造'!M$50</f>
        <v>6993</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381</v>
      </c>
      <c r="C62" s="175"/>
      <c r="D62" s="175"/>
      <c r="E62" s="175">
        <f>'将来負担比率（分子）の構造'!J$45</f>
        <v>407</v>
      </c>
      <c r="F62" s="175"/>
      <c r="G62" s="175"/>
      <c r="H62" s="175">
        <f>'将来負担比率（分子）の構造'!K$45</f>
        <v>403</v>
      </c>
      <c r="I62" s="175"/>
      <c r="J62" s="175"/>
      <c r="K62" s="175">
        <f>'将来負担比率（分子）の構造'!L$45</f>
        <v>369</v>
      </c>
      <c r="L62" s="175"/>
      <c r="M62" s="175"/>
      <c r="N62" s="175">
        <f>'将来負担比率（分子）の構造'!M$45</f>
        <v>340</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1876</v>
      </c>
      <c r="C64" s="175"/>
      <c r="D64" s="175"/>
      <c r="E64" s="175">
        <f>'将来負担比率（分子）の構造'!J$43</f>
        <v>1836</v>
      </c>
      <c r="F64" s="175"/>
      <c r="G64" s="175"/>
      <c r="H64" s="175">
        <f>'将来負担比率（分子）の構造'!K$43</f>
        <v>1784</v>
      </c>
      <c r="I64" s="175"/>
      <c r="J64" s="175"/>
      <c r="K64" s="175">
        <f>'将来負担比率（分子）の構造'!L$43</f>
        <v>1695</v>
      </c>
      <c r="L64" s="175"/>
      <c r="M64" s="175"/>
      <c r="N64" s="175">
        <f>'将来負担比率（分子）の構造'!M$43</f>
        <v>1622</v>
      </c>
      <c r="O64" s="175"/>
      <c r="P64" s="175"/>
    </row>
    <row r="65" spans="1:16" x14ac:dyDescent="0.15">
      <c r="A65" s="175" t="s">
        <v>33</v>
      </c>
      <c r="B65" s="175" t="str">
        <f>'将来負担比率（分子）の構造'!I$42</f>
        <v>-</v>
      </c>
      <c r="C65" s="175"/>
      <c r="D65" s="175"/>
      <c r="E65" s="175" t="str">
        <f>'将来負担比率（分子）の構造'!J$42</f>
        <v>-</v>
      </c>
      <c r="F65" s="175"/>
      <c r="G65" s="175"/>
      <c r="H65" s="175">
        <f>'将来負担比率（分子）の構造'!K$42</f>
        <v>25</v>
      </c>
      <c r="I65" s="175"/>
      <c r="J65" s="175"/>
      <c r="K65" s="175">
        <f>'将来負担比率（分子）の構造'!L$42</f>
        <v>19</v>
      </c>
      <c r="L65" s="175"/>
      <c r="M65" s="175"/>
      <c r="N65" s="175">
        <f>'将来負担比率（分子）の構造'!M$42</f>
        <v>15</v>
      </c>
      <c r="O65" s="175"/>
      <c r="P65" s="175"/>
    </row>
    <row r="66" spans="1:16" x14ac:dyDescent="0.15">
      <c r="A66" s="175" t="s">
        <v>32</v>
      </c>
      <c r="B66" s="175">
        <f>'将来負担比率（分子）の構造'!I$41</f>
        <v>5336</v>
      </c>
      <c r="C66" s="175"/>
      <c r="D66" s="175"/>
      <c r="E66" s="175">
        <f>'将来負担比率（分子）の構造'!J$41</f>
        <v>6030</v>
      </c>
      <c r="F66" s="175"/>
      <c r="G66" s="175"/>
      <c r="H66" s="175">
        <f>'将来負担比率（分子）の構造'!K$41</f>
        <v>6398</v>
      </c>
      <c r="I66" s="175"/>
      <c r="J66" s="175"/>
      <c r="K66" s="175">
        <f>'将来負担比率（分子）の構造'!L$41</f>
        <v>6431</v>
      </c>
      <c r="L66" s="175"/>
      <c r="M66" s="175"/>
      <c r="N66" s="175">
        <f>'将来負担比率（分子）の構造'!M$41</f>
        <v>6317</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907</v>
      </c>
      <c r="C72" s="179">
        <f>基金残高に係る経年分析!G55</f>
        <v>967</v>
      </c>
      <c r="D72" s="179">
        <f>基金残高に係る経年分析!H55</f>
        <v>1012</v>
      </c>
    </row>
    <row r="73" spans="1:16" x14ac:dyDescent="0.15">
      <c r="A73" s="178" t="s">
        <v>79</v>
      </c>
      <c r="B73" s="179">
        <f>基金残高に係る経年分析!F56</f>
        <v>752</v>
      </c>
      <c r="C73" s="179">
        <f>基金残高に係る経年分析!G56</f>
        <v>752</v>
      </c>
      <c r="D73" s="179">
        <f>基金残高に係る経年分析!H56</f>
        <v>752</v>
      </c>
    </row>
    <row r="74" spans="1:16" x14ac:dyDescent="0.15">
      <c r="A74" s="178" t="s">
        <v>80</v>
      </c>
      <c r="B74" s="179">
        <f>基金残高に係る経年分析!F57</f>
        <v>3820</v>
      </c>
      <c r="C74" s="179">
        <f>基金残高に係る経年分析!G57</f>
        <v>4647</v>
      </c>
      <c r="D74" s="179">
        <f>基金残高に係る経年分析!H57</f>
        <v>4778</v>
      </c>
    </row>
  </sheetData>
  <sheetProtection algorithmName="SHA-512" hashValue="FINRrtLWz8ybDUUJunZDpMvtogFifMFuNwWQbcnDDumYXMXFhMaE3bciwaJFZSSp/c3Uv+4MILeh0naPbq3/vA==" saltValue="tOFqFTIM+qhKsjoymqY4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878115</v>
      </c>
      <c r="S5" s="613"/>
      <c r="T5" s="613"/>
      <c r="U5" s="613"/>
      <c r="V5" s="613"/>
      <c r="W5" s="613"/>
      <c r="X5" s="613"/>
      <c r="Y5" s="614"/>
      <c r="Z5" s="615">
        <v>14.3</v>
      </c>
      <c r="AA5" s="615"/>
      <c r="AB5" s="615"/>
      <c r="AC5" s="615"/>
      <c r="AD5" s="616">
        <v>878115</v>
      </c>
      <c r="AE5" s="616"/>
      <c r="AF5" s="616"/>
      <c r="AG5" s="616"/>
      <c r="AH5" s="616"/>
      <c r="AI5" s="616"/>
      <c r="AJ5" s="616"/>
      <c r="AK5" s="616"/>
      <c r="AL5" s="617">
        <v>22.6</v>
      </c>
      <c r="AM5" s="618"/>
      <c r="AN5" s="618"/>
      <c r="AO5" s="619"/>
      <c r="AP5" s="609" t="s">
        <v>230</v>
      </c>
      <c r="AQ5" s="610"/>
      <c r="AR5" s="610"/>
      <c r="AS5" s="610"/>
      <c r="AT5" s="610"/>
      <c r="AU5" s="610"/>
      <c r="AV5" s="610"/>
      <c r="AW5" s="610"/>
      <c r="AX5" s="610"/>
      <c r="AY5" s="610"/>
      <c r="AZ5" s="610"/>
      <c r="BA5" s="610"/>
      <c r="BB5" s="610"/>
      <c r="BC5" s="610"/>
      <c r="BD5" s="610"/>
      <c r="BE5" s="610"/>
      <c r="BF5" s="611"/>
      <c r="BG5" s="623">
        <v>875233</v>
      </c>
      <c r="BH5" s="624"/>
      <c r="BI5" s="624"/>
      <c r="BJ5" s="624"/>
      <c r="BK5" s="624"/>
      <c r="BL5" s="624"/>
      <c r="BM5" s="624"/>
      <c r="BN5" s="625"/>
      <c r="BO5" s="626">
        <v>99.7</v>
      </c>
      <c r="BP5" s="626"/>
      <c r="BQ5" s="626"/>
      <c r="BR5" s="626"/>
      <c r="BS5" s="627">
        <v>79701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71777</v>
      </c>
      <c r="S6" s="624"/>
      <c r="T6" s="624"/>
      <c r="U6" s="624"/>
      <c r="V6" s="624"/>
      <c r="W6" s="624"/>
      <c r="X6" s="624"/>
      <c r="Y6" s="625"/>
      <c r="Z6" s="626">
        <v>1.2</v>
      </c>
      <c r="AA6" s="626"/>
      <c r="AB6" s="626"/>
      <c r="AC6" s="626"/>
      <c r="AD6" s="627">
        <v>71777</v>
      </c>
      <c r="AE6" s="627"/>
      <c r="AF6" s="627"/>
      <c r="AG6" s="627"/>
      <c r="AH6" s="627"/>
      <c r="AI6" s="627"/>
      <c r="AJ6" s="627"/>
      <c r="AK6" s="627"/>
      <c r="AL6" s="628">
        <v>1.8</v>
      </c>
      <c r="AM6" s="629"/>
      <c r="AN6" s="629"/>
      <c r="AO6" s="630"/>
      <c r="AP6" s="620" t="s">
        <v>235</v>
      </c>
      <c r="AQ6" s="621"/>
      <c r="AR6" s="621"/>
      <c r="AS6" s="621"/>
      <c r="AT6" s="621"/>
      <c r="AU6" s="621"/>
      <c r="AV6" s="621"/>
      <c r="AW6" s="621"/>
      <c r="AX6" s="621"/>
      <c r="AY6" s="621"/>
      <c r="AZ6" s="621"/>
      <c r="BA6" s="621"/>
      <c r="BB6" s="621"/>
      <c r="BC6" s="621"/>
      <c r="BD6" s="621"/>
      <c r="BE6" s="621"/>
      <c r="BF6" s="622"/>
      <c r="BG6" s="623">
        <v>875233</v>
      </c>
      <c r="BH6" s="624"/>
      <c r="BI6" s="624"/>
      <c r="BJ6" s="624"/>
      <c r="BK6" s="624"/>
      <c r="BL6" s="624"/>
      <c r="BM6" s="624"/>
      <c r="BN6" s="625"/>
      <c r="BO6" s="626">
        <v>99.7</v>
      </c>
      <c r="BP6" s="626"/>
      <c r="BQ6" s="626"/>
      <c r="BR6" s="626"/>
      <c r="BS6" s="627">
        <v>79701</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68660</v>
      </c>
      <c r="CS6" s="624"/>
      <c r="CT6" s="624"/>
      <c r="CU6" s="624"/>
      <c r="CV6" s="624"/>
      <c r="CW6" s="624"/>
      <c r="CX6" s="624"/>
      <c r="CY6" s="625"/>
      <c r="CZ6" s="617">
        <v>1.1000000000000001</v>
      </c>
      <c r="DA6" s="618"/>
      <c r="DB6" s="618"/>
      <c r="DC6" s="634"/>
      <c r="DD6" s="632" t="s">
        <v>237</v>
      </c>
      <c r="DE6" s="624"/>
      <c r="DF6" s="624"/>
      <c r="DG6" s="624"/>
      <c r="DH6" s="624"/>
      <c r="DI6" s="624"/>
      <c r="DJ6" s="624"/>
      <c r="DK6" s="624"/>
      <c r="DL6" s="624"/>
      <c r="DM6" s="624"/>
      <c r="DN6" s="624"/>
      <c r="DO6" s="624"/>
      <c r="DP6" s="625"/>
      <c r="DQ6" s="632">
        <v>68660</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128</v>
      </c>
      <c r="S7" s="624"/>
      <c r="T7" s="624"/>
      <c r="U7" s="624"/>
      <c r="V7" s="624"/>
      <c r="W7" s="624"/>
      <c r="X7" s="624"/>
      <c r="Y7" s="625"/>
      <c r="Z7" s="626">
        <v>0</v>
      </c>
      <c r="AA7" s="626"/>
      <c r="AB7" s="626"/>
      <c r="AC7" s="626"/>
      <c r="AD7" s="627">
        <v>128</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185565</v>
      </c>
      <c r="BH7" s="624"/>
      <c r="BI7" s="624"/>
      <c r="BJ7" s="624"/>
      <c r="BK7" s="624"/>
      <c r="BL7" s="624"/>
      <c r="BM7" s="624"/>
      <c r="BN7" s="625"/>
      <c r="BO7" s="626">
        <v>21.1</v>
      </c>
      <c r="BP7" s="626"/>
      <c r="BQ7" s="626"/>
      <c r="BR7" s="626"/>
      <c r="BS7" s="627" t="s">
        <v>237</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1096520</v>
      </c>
      <c r="CS7" s="624"/>
      <c r="CT7" s="624"/>
      <c r="CU7" s="624"/>
      <c r="CV7" s="624"/>
      <c r="CW7" s="624"/>
      <c r="CX7" s="624"/>
      <c r="CY7" s="625"/>
      <c r="CZ7" s="626">
        <v>18.3</v>
      </c>
      <c r="DA7" s="626"/>
      <c r="DB7" s="626"/>
      <c r="DC7" s="626"/>
      <c r="DD7" s="632">
        <v>113400</v>
      </c>
      <c r="DE7" s="624"/>
      <c r="DF7" s="624"/>
      <c r="DG7" s="624"/>
      <c r="DH7" s="624"/>
      <c r="DI7" s="624"/>
      <c r="DJ7" s="624"/>
      <c r="DK7" s="624"/>
      <c r="DL7" s="624"/>
      <c r="DM7" s="624"/>
      <c r="DN7" s="624"/>
      <c r="DO7" s="624"/>
      <c r="DP7" s="625"/>
      <c r="DQ7" s="632">
        <v>829826</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1283</v>
      </c>
      <c r="S8" s="624"/>
      <c r="T8" s="624"/>
      <c r="U8" s="624"/>
      <c r="V8" s="624"/>
      <c r="W8" s="624"/>
      <c r="X8" s="624"/>
      <c r="Y8" s="625"/>
      <c r="Z8" s="626">
        <v>0</v>
      </c>
      <c r="AA8" s="626"/>
      <c r="AB8" s="626"/>
      <c r="AC8" s="626"/>
      <c r="AD8" s="627">
        <v>1283</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6818</v>
      </c>
      <c r="BH8" s="624"/>
      <c r="BI8" s="624"/>
      <c r="BJ8" s="624"/>
      <c r="BK8" s="624"/>
      <c r="BL8" s="624"/>
      <c r="BM8" s="624"/>
      <c r="BN8" s="625"/>
      <c r="BO8" s="626">
        <v>0.8</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814445</v>
      </c>
      <c r="CS8" s="624"/>
      <c r="CT8" s="624"/>
      <c r="CU8" s="624"/>
      <c r="CV8" s="624"/>
      <c r="CW8" s="624"/>
      <c r="CX8" s="624"/>
      <c r="CY8" s="625"/>
      <c r="CZ8" s="626">
        <v>13.6</v>
      </c>
      <c r="DA8" s="626"/>
      <c r="DB8" s="626"/>
      <c r="DC8" s="626"/>
      <c r="DD8" s="632">
        <v>9593</v>
      </c>
      <c r="DE8" s="624"/>
      <c r="DF8" s="624"/>
      <c r="DG8" s="624"/>
      <c r="DH8" s="624"/>
      <c r="DI8" s="624"/>
      <c r="DJ8" s="624"/>
      <c r="DK8" s="624"/>
      <c r="DL8" s="624"/>
      <c r="DM8" s="624"/>
      <c r="DN8" s="624"/>
      <c r="DO8" s="624"/>
      <c r="DP8" s="625"/>
      <c r="DQ8" s="632">
        <v>586055</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901</v>
      </c>
      <c r="S9" s="624"/>
      <c r="T9" s="624"/>
      <c r="U9" s="624"/>
      <c r="V9" s="624"/>
      <c r="W9" s="624"/>
      <c r="X9" s="624"/>
      <c r="Y9" s="625"/>
      <c r="Z9" s="626">
        <v>0</v>
      </c>
      <c r="AA9" s="626"/>
      <c r="AB9" s="626"/>
      <c r="AC9" s="626"/>
      <c r="AD9" s="627">
        <v>901</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154515</v>
      </c>
      <c r="BH9" s="624"/>
      <c r="BI9" s="624"/>
      <c r="BJ9" s="624"/>
      <c r="BK9" s="624"/>
      <c r="BL9" s="624"/>
      <c r="BM9" s="624"/>
      <c r="BN9" s="625"/>
      <c r="BO9" s="626">
        <v>17.600000000000001</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396655</v>
      </c>
      <c r="CS9" s="624"/>
      <c r="CT9" s="624"/>
      <c r="CU9" s="624"/>
      <c r="CV9" s="624"/>
      <c r="CW9" s="624"/>
      <c r="CX9" s="624"/>
      <c r="CY9" s="625"/>
      <c r="CZ9" s="626">
        <v>6.6</v>
      </c>
      <c r="DA9" s="626"/>
      <c r="DB9" s="626"/>
      <c r="DC9" s="626"/>
      <c r="DD9" s="632">
        <v>17837</v>
      </c>
      <c r="DE9" s="624"/>
      <c r="DF9" s="624"/>
      <c r="DG9" s="624"/>
      <c r="DH9" s="624"/>
      <c r="DI9" s="624"/>
      <c r="DJ9" s="624"/>
      <c r="DK9" s="624"/>
      <c r="DL9" s="624"/>
      <c r="DM9" s="624"/>
      <c r="DN9" s="624"/>
      <c r="DO9" s="624"/>
      <c r="DP9" s="625"/>
      <c r="DQ9" s="632">
        <v>335225</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237</v>
      </c>
      <c r="AE10" s="627"/>
      <c r="AF10" s="627"/>
      <c r="AG10" s="627"/>
      <c r="AH10" s="627"/>
      <c r="AI10" s="627"/>
      <c r="AJ10" s="627"/>
      <c r="AK10" s="627"/>
      <c r="AL10" s="628" t="s">
        <v>237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9723</v>
      </c>
      <c r="BH10" s="624"/>
      <c r="BI10" s="624"/>
      <c r="BJ10" s="624"/>
      <c r="BK10" s="624"/>
      <c r="BL10" s="624"/>
      <c r="BM10" s="624"/>
      <c r="BN10" s="625"/>
      <c r="BO10" s="626">
        <v>1.1000000000000001</v>
      </c>
      <c r="BP10" s="626"/>
      <c r="BQ10" s="626"/>
      <c r="BR10" s="626"/>
      <c r="BS10" s="627" t="s">
        <v>237</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5667</v>
      </c>
      <c r="CS10" s="624"/>
      <c r="CT10" s="624"/>
      <c r="CU10" s="624"/>
      <c r="CV10" s="624"/>
      <c r="CW10" s="624"/>
      <c r="CX10" s="624"/>
      <c r="CY10" s="625"/>
      <c r="CZ10" s="626">
        <v>0.1</v>
      </c>
      <c r="DA10" s="626"/>
      <c r="DB10" s="626"/>
      <c r="DC10" s="626"/>
      <c r="DD10" s="632" t="s">
        <v>145</v>
      </c>
      <c r="DE10" s="624"/>
      <c r="DF10" s="624"/>
      <c r="DG10" s="624"/>
      <c r="DH10" s="624"/>
      <c r="DI10" s="624"/>
      <c r="DJ10" s="624"/>
      <c r="DK10" s="624"/>
      <c r="DL10" s="624"/>
      <c r="DM10" s="624"/>
      <c r="DN10" s="624"/>
      <c r="DO10" s="624"/>
      <c r="DP10" s="625"/>
      <c r="DQ10" s="632">
        <v>5667</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105831</v>
      </c>
      <c r="S11" s="624"/>
      <c r="T11" s="624"/>
      <c r="U11" s="624"/>
      <c r="V11" s="624"/>
      <c r="W11" s="624"/>
      <c r="X11" s="624"/>
      <c r="Y11" s="625"/>
      <c r="Z11" s="628">
        <v>1.7</v>
      </c>
      <c r="AA11" s="629"/>
      <c r="AB11" s="629"/>
      <c r="AC11" s="635"/>
      <c r="AD11" s="632">
        <v>105831</v>
      </c>
      <c r="AE11" s="624"/>
      <c r="AF11" s="624"/>
      <c r="AG11" s="624"/>
      <c r="AH11" s="624"/>
      <c r="AI11" s="624"/>
      <c r="AJ11" s="624"/>
      <c r="AK11" s="625"/>
      <c r="AL11" s="628">
        <v>2.7</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14509</v>
      </c>
      <c r="BH11" s="624"/>
      <c r="BI11" s="624"/>
      <c r="BJ11" s="624"/>
      <c r="BK11" s="624"/>
      <c r="BL11" s="624"/>
      <c r="BM11" s="624"/>
      <c r="BN11" s="625"/>
      <c r="BO11" s="626">
        <v>1.7</v>
      </c>
      <c r="BP11" s="626"/>
      <c r="BQ11" s="626"/>
      <c r="BR11" s="626"/>
      <c r="BS11" s="627" t="s">
        <v>145</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462695</v>
      </c>
      <c r="CS11" s="624"/>
      <c r="CT11" s="624"/>
      <c r="CU11" s="624"/>
      <c r="CV11" s="624"/>
      <c r="CW11" s="624"/>
      <c r="CX11" s="624"/>
      <c r="CY11" s="625"/>
      <c r="CZ11" s="626">
        <v>7.7</v>
      </c>
      <c r="DA11" s="626"/>
      <c r="DB11" s="626"/>
      <c r="DC11" s="626"/>
      <c r="DD11" s="632">
        <v>45553</v>
      </c>
      <c r="DE11" s="624"/>
      <c r="DF11" s="624"/>
      <c r="DG11" s="624"/>
      <c r="DH11" s="624"/>
      <c r="DI11" s="624"/>
      <c r="DJ11" s="624"/>
      <c r="DK11" s="624"/>
      <c r="DL11" s="624"/>
      <c r="DM11" s="624"/>
      <c r="DN11" s="624"/>
      <c r="DO11" s="624"/>
      <c r="DP11" s="625"/>
      <c r="DQ11" s="632">
        <v>307149</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129</v>
      </c>
      <c r="AA12" s="626"/>
      <c r="AB12" s="626"/>
      <c r="AC12" s="626"/>
      <c r="AD12" s="627" t="s">
        <v>237</v>
      </c>
      <c r="AE12" s="627"/>
      <c r="AF12" s="627"/>
      <c r="AG12" s="627"/>
      <c r="AH12" s="627"/>
      <c r="AI12" s="627"/>
      <c r="AJ12" s="627"/>
      <c r="AK12" s="627"/>
      <c r="AL12" s="628" t="s">
        <v>237</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652273</v>
      </c>
      <c r="BH12" s="624"/>
      <c r="BI12" s="624"/>
      <c r="BJ12" s="624"/>
      <c r="BK12" s="624"/>
      <c r="BL12" s="624"/>
      <c r="BM12" s="624"/>
      <c r="BN12" s="625"/>
      <c r="BO12" s="626">
        <v>74.3</v>
      </c>
      <c r="BP12" s="626"/>
      <c r="BQ12" s="626"/>
      <c r="BR12" s="626"/>
      <c r="BS12" s="627">
        <v>79701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532584</v>
      </c>
      <c r="CS12" s="624"/>
      <c r="CT12" s="624"/>
      <c r="CU12" s="624"/>
      <c r="CV12" s="624"/>
      <c r="CW12" s="624"/>
      <c r="CX12" s="624"/>
      <c r="CY12" s="625"/>
      <c r="CZ12" s="626">
        <v>8.9</v>
      </c>
      <c r="DA12" s="626"/>
      <c r="DB12" s="626"/>
      <c r="DC12" s="626"/>
      <c r="DD12" s="632">
        <v>134479</v>
      </c>
      <c r="DE12" s="624"/>
      <c r="DF12" s="624"/>
      <c r="DG12" s="624"/>
      <c r="DH12" s="624"/>
      <c r="DI12" s="624"/>
      <c r="DJ12" s="624"/>
      <c r="DK12" s="624"/>
      <c r="DL12" s="624"/>
      <c r="DM12" s="624"/>
      <c r="DN12" s="624"/>
      <c r="DO12" s="624"/>
      <c r="DP12" s="625"/>
      <c r="DQ12" s="632">
        <v>414317</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638116</v>
      </c>
      <c r="BH13" s="624"/>
      <c r="BI13" s="624"/>
      <c r="BJ13" s="624"/>
      <c r="BK13" s="624"/>
      <c r="BL13" s="624"/>
      <c r="BM13" s="624"/>
      <c r="BN13" s="625"/>
      <c r="BO13" s="626">
        <v>72.7</v>
      </c>
      <c r="BP13" s="626"/>
      <c r="BQ13" s="626"/>
      <c r="BR13" s="626"/>
      <c r="BS13" s="627">
        <v>79701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986361</v>
      </c>
      <c r="CS13" s="624"/>
      <c r="CT13" s="624"/>
      <c r="CU13" s="624"/>
      <c r="CV13" s="624"/>
      <c r="CW13" s="624"/>
      <c r="CX13" s="624"/>
      <c r="CY13" s="625"/>
      <c r="CZ13" s="626">
        <v>16.5</v>
      </c>
      <c r="DA13" s="626"/>
      <c r="DB13" s="626"/>
      <c r="DC13" s="626"/>
      <c r="DD13" s="632">
        <v>542384</v>
      </c>
      <c r="DE13" s="624"/>
      <c r="DF13" s="624"/>
      <c r="DG13" s="624"/>
      <c r="DH13" s="624"/>
      <c r="DI13" s="624"/>
      <c r="DJ13" s="624"/>
      <c r="DK13" s="624"/>
      <c r="DL13" s="624"/>
      <c r="DM13" s="624"/>
      <c r="DN13" s="624"/>
      <c r="DO13" s="624"/>
      <c r="DP13" s="625"/>
      <c r="DQ13" s="632">
        <v>569640</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129</v>
      </c>
      <c r="AA14" s="626"/>
      <c r="AB14" s="626"/>
      <c r="AC14" s="626"/>
      <c r="AD14" s="627" t="s">
        <v>129</v>
      </c>
      <c r="AE14" s="627"/>
      <c r="AF14" s="627"/>
      <c r="AG14" s="627"/>
      <c r="AH14" s="627"/>
      <c r="AI14" s="627"/>
      <c r="AJ14" s="627"/>
      <c r="AK14" s="627"/>
      <c r="AL14" s="628" t="s">
        <v>145</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15486</v>
      </c>
      <c r="BH14" s="624"/>
      <c r="BI14" s="624"/>
      <c r="BJ14" s="624"/>
      <c r="BK14" s="624"/>
      <c r="BL14" s="624"/>
      <c r="BM14" s="624"/>
      <c r="BN14" s="625"/>
      <c r="BO14" s="626">
        <v>1.8</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295784</v>
      </c>
      <c r="CS14" s="624"/>
      <c r="CT14" s="624"/>
      <c r="CU14" s="624"/>
      <c r="CV14" s="624"/>
      <c r="CW14" s="624"/>
      <c r="CX14" s="624"/>
      <c r="CY14" s="625"/>
      <c r="CZ14" s="626">
        <v>4.9000000000000004</v>
      </c>
      <c r="DA14" s="626"/>
      <c r="DB14" s="626"/>
      <c r="DC14" s="626"/>
      <c r="DD14" s="632">
        <v>7204</v>
      </c>
      <c r="DE14" s="624"/>
      <c r="DF14" s="624"/>
      <c r="DG14" s="624"/>
      <c r="DH14" s="624"/>
      <c r="DI14" s="624"/>
      <c r="DJ14" s="624"/>
      <c r="DK14" s="624"/>
      <c r="DL14" s="624"/>
      <c r="DM14" s="624"/>
      <c r="DN14" s="624"/>
      <c r="DO14" s="624"/>
      <c r="DP14" s="625"/>
      <c r="DQ14" s="632">
        <v>261052</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237</v>
      </c>
      <c r="AE15" s="627"/>
      <c r="AF15" s="627"/>
      <c r="AG15" s="627"/>
      <c r="AH15" s="627"/>
      <c r="AI15" s="627"/>
      <c r="AJ15" s="627"/>
      <c r="AK15" s="627"/>
      <c r="AL15" s="628" t="s">
        <v>237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21909</v>
      </c>
      <c r="BH15" s="624"/>
      <c r="BI15" s="624"/>
      <c r="BJ15" s="624"/>
      <c r="BK15" s="624"/>
      <c r="BL15" s="624"/>
      <c r="BM15" s="624"/>
      <c r="BN15" s="625"/>
      <c r="BO15" s="626">
        <v>2.5</v>
      </c>
      <c r="BP15" s="626"/>
      <c r="BQ15" s="626"/>
      <c r="BR15" s="626"/>
      <c r="BS15" s="627" t="s">
        <v>237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591791</v>
      </c>
      <c r="CS15" s="624"/>
      <c r="CT15" s="624"/>
      <c r="CU15" s="624"/>
      <c r="CV15" s="624"/>
      <c r="CW15" s="624"/>
      <c r="CX15" s="624"/>
      <c r="CY15" s="625"/>
      <c r="CZ15" s="626">
        <v>9.9</v>
      </c>
      <c r="DA15" s="626"/>
      <c r="DB15" s="626"/>
      <c r="DC15" s="626"/>
      <c r="DD15" s="632">
        <v>104542</v>
      </c>
      <c r="DE15" s="624"/>
      <c r="DF15" s="624"/>
      <c r="DG15" s="624"/>
      <c r="DH15" s="624"/>
      <c r="DI15" s="624"/>
      <c r="DJ15" s="624"/>
      <c r="DK15" s="624"/>
      <c r="DL15" s="624"/>
      <c r="DM15" s="624"/>
      <c r="DN15" s="624"/>
      <c r="DO15" s="624"/>
      <c r="DP15" s="625"/>
      <c r="DQ15" s="632">
        <v>474927</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4254</v>
      </c>
      <c r="S16" s="624"/>
      <c r="T16" s="624"/>
      <c r="U16" s="624"/>
      <c r="V16" s="624"/>
      <c r="W16" s="624"/>
      <c r="X16" s="624"/>
      <c r="Y16" s="625"/>
      <c r="Z16" s="626">
        <v>0.1</v>
      </c>
      <c r="AA16" s="626"/>
      <c r="AB16" s="626"/>
      <c r="AC16" s="626"/>
      <c r="AD16" s="627">
        <v>4254</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237</v>
      </c>
      <c r="BP16" s="626"/>
      <c r="BQ16" s="626"/>
      <c r="BR16" s="626"/>
      <c r="BS16" s="627" t="s">
        <v>237</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1526</v>
      </c>
      <c r="CS16" s="624"/>
      <c r="CT16" s="624"/>
      <c r="CU16" s="624"/>
      <c r="CV16" s="624"/>
      <c r="CW16" s="624"/>
      <c r="CX16" s="624"/>
      <c r="CY16" s="625"/>
      <c r="CZ16" s="626">
        <v>0</v>
      </c>
      <c r="DA16" s="626"/>
      <c r="DB16" s="626"/>
      <c r="DC16" s="626"/>
      <c r="DD16" s="632" t="s">
        <v>237</v>
      </c>
      <c r="DE16" s="624"/>
      <c r="DF16" s="624"/>
      <c r="DG16" s="624"/>
      <c r="DH16" s="624"/>
      <c r="DI16" s="624"/>
      <c r="DJ16" s="624"/>
      <c r="DK16" s="624"/>
      <c r="DL16" s="624"/>
      <c r="DM16" s="624"/>
      <c r="DN16" s="624"/>
      <c r="DO16" s="624"/>
      <c r="DP16" s="625"/>
      <c r="DQ16" s="632">
        <v>1496</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8516</v>
      </c>
      <c r="S17" s="624"/>
      <c r="T17" s="624"/>
      <c r="U17" s="624"/>
      <c r="V17" s="624"/>
      <c r="W17" s="624"/>
      <c r="X17" s="624"/>
      <c r="Y17" s="625"/>
      <c r="Z17" s="626">
        <v>0.1</v>
      </c>
      <c r="AA17" s="626"/>
      <c r="AB17" s="626"/>
      <c r="AC17" s="626"/>
      <c r="AD17" s="627">
        <v>8516</v>
      </c>
      <c r="AE17" s="627"/>
      <c r="AF17" s="627"/>
      <c r="AG17" s="627"/>
      <c r="AH17" s="627"/>
      <c r="AI17" s="627"/>
      <c r="AJ17" s="627"/>
      <c r="AK17" s="627"/>
      <c r="AL17" s="628">
        <v>0.2</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724531</v>
      </c>
      <c r="CS17" s="624"/>
      <c r="CT17" s="624"/>
      <c r="CU17" s="624"/>
      <c r="CV17" s="624"/>
      <c r="CW17" s="624"/>
      <c r="CX17" s="624"/>
      <c r="CY17" s="625"/>
      <c r="CZ17" s="626">
        <v>12.1</v>
      </c>
      <c r="DA17" s="626"/>
      <c r="DB17" s="626"/>
      <c r="DC17" s="626"/>
      <c r="DD17" s="632" t="s">
        <v>129</v>
      </c>
      <c r="DE17" s="624"/>
      <c r="DF17" s="624"/>
      <c r="DG17" s="624"/>
      <c r="DH17" s="624"/>
      <c r="DI17" s="624"/>
      <c r="DJ17" s="624"/>
      <c r="DK17" s="624"/>
      <c r="DL17" s="624"/>
      <c r="DM17" s="624"/>
      <c r="DN17" s="624"/>
      <c r="DO17" s="624"/>
      <c r="DP17" s="625"/>
      <c r="DQ17" s="632">
        <v>718889</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1283</v>
      </c>
      <c r="S18" s="624"/>
      <c r="T18" s="624"/>
      <c r="U18" s="624"/>
      <c r="V18" s="624"/>
      <c r="W18" s="624"/>
      <c r="X18" s="624"/>
      <c r="Y18" s="625"/>
      <c r="Z18" s="626">
        <v>0</v>
      </c>
      <c r="AA18" s="626"/>
      <c r="AB18" s="626"/>
      <c r="AC18" s="626"/>
      <c r="AD18" s="627">
        <v>1283</v>
      </c>
      <c r="AE18" s="627"/>
      <c r="AF18" s="627"/>
      <c r="AG18" s="627"/>
      <c r="AH18" s="627"/>
      <c r="AI18" s="627"/>
      <c r="AJ18" s="627"/>
      <c r="AK18" s="627"/>
      <c r="AL18" s="628">
        <v>0</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129</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1283</v>
      </c>
      <c r="S19" s="624"/>
      <c r="T19" s="624"/>
      <c r="U19" s="624"/>
      <c r="V19" s="624"/>
      <c r="W19" s="624"/>
      <c r="X19" s="624"/>
      <c r="Y19" s="625"/>
      <c r="Z19" s="626">
        <v>0</v>
      </c>
      <c r="AA19" s="626"/>
      <c r="AB19" s="626"/>
      <c r="AC19" s="626"/>
      <c r="AD19" s="627">
        <v>1283</v>
      </c>
      <c r="AE19" s="627"/>
      <c r="AF19" s="627"/>
      <c r="AG19" s="627"/>
      <c r="AH19" s="627"/>
      <c r="AI19" s="627"/>
      <c r="AJ19" s="627"/>
      <c r="AK19" s="627"/>
      <c r="AL19" s="628">
        <v>0</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2882</v>
      </c>
      <c r="BH19" s="624"/>
      <c r="BI19" s="624"/>
      <c r="BJ19" s="624"/>
      <c r="BK19" s="624"/>
      <c r="BL19" s="624"/>
      <c r="BM19" s="624"/>
      <c r="BN19" s="625"/>
      <c r="BO19" s="626">
        <v>0.3</v>
      </c>
      <c r="BP19" s="626"/>
      <c r="BQ19" s="626"/>
      <c r="BR19" s="626"/>
      <c r="BS19" s="627" t="s">
        <v>129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237</v>
      </c>
      <c r="AA20" s="626"/>
      <c r="AB20" s="626"/>
      <c r="AC20" s="626"/>
      <c r="AD20" s="627" t="s">
        <v>237</v>
      </c>
      <c r="AE20" s="627"/>
      <c r="AF20" s="627"/>
      <c r="AG20" s="627"/>
      <c r="AH20" s="627"/>
      <c r="AI20" s="627"/>
      <c r="AJ20" s="627"/>
      <c r="AK20" s="627"/>
      <c r="AL20" s="628" t="s">
        <v>237</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2882</v>
      </c>
      <c r="BH20" s="624"/>
      <c r="BI20" s="624"/>
      <c r="BJ20" s="624"/>
      <c r="BK20" s="624"/>
      <c r="BL20" s="624"/>
      <c r="BM20" s="624"/>
      <c r="BN20" s="625"/>
      <c r="BO20" s="626">
        <v>0.3</v>
      </c>
      <c r="BP20" s="626"/>
      <c r="BQ20" s="626"/>
      <c r="BR20" s="626"/>
      <c r="BS20" s="627" t="s">
        <v>237</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5977219</v>
      </c>
      <c r="CS20" s="624"/>
      <c r="CT20" s="624"/>
      <c r="CU20" s="624"/>
      <c r="CV20" s="624"/>
      <c r="CW20" s="624"/>
      <c r="CX20" s="624"/>
      <c r="CY20" s="625"/>
      <c r="CZ20" s="626">
        <v>100</v>
      </c>
      <c r="DA20" s="626"/>
      <c r="DB20" s="626"/>
      <c r="DC20" s="626"/>
      <c r="DD20" s="632">
        <v>974992</v>
      </c>
      <c r="DE20" s="624"/>
      <c r="DF20" s="624"/>
      <c r="DG20" s="624"/>
      <c r="DH20" s="624"/>
      <c r="DI20" s="624"/>
      <c r="DJ20" s="624"/>
      <c r="DK20" s="624"/>
      <c r="DL20" s="624"/>
      <c r="DM20" s="624"/>
      <c r="DN20" s="624"/>
      <c r="DO20" s="624"/>
      <c r="DP20" s="625"/>
      <c r="DQ20" s="632">
        <v>4572903</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3358293</v>
      </c>
      <c r="S21" s="624"/>
      <c r="T21" s="624"/>
      <c r="U21" s="624"/>
      <c r="V21" s="624"/>
      <c r="W21" s="624"/>
      <c r="X21" s="624"/>
      <c r="Y21" s="625"/>
      <c r="Z21" s="626">
        <v>54.8</v>
      </c>
      <c r="AA21" s="626"/>
      <c r="AB21" s="626"/>
      <c r="AC21" s="626"/>
      <c r="AD21" s="627">
        <v>2794715</v>
      </c>
      <c r="AE21" s="627"/>
      <c r="AF21" s="627"/>
      <c r="AG21" s="627"/>
      <c r="AH21" s="627"/>
      <c r="AI21" s="627"/>
      <c r="AJ21" s="627"/>
      <c r="AK21" s="627"/>
      <c r="AL21" s="628">
        <v>71.900000000000006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2882</v>
      </c>
      <c r="BH21" s="624"/>
      <c r="BI21" s="624"/>
      <c r="BJ21" s="624"/>
      <c r="BK21" s="624"/>
      <c r="BL21" s="624"/>
      <c r="BM21" s="624"/>
      <c r="BN21" s="625"/>
      <c r="BO21" s="626">
        <v>0.3</v>
      </c>
      <c r="BP21" s="626"/>
      <c r="BQ21" s="626"/>
      <c r="BR21" s="626"/>
      <c r="BS21" s="627" t="s">
        <v>145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2794715</v>
      </c>
      <c r="S22" s="624"/>
      <c r="T22" s="624"/>
      <c r="U22" s="624"/>
      <c r="V22" s="624"/>
      <c r="W22" s="624"/>
      <c r="X22" s="624"/>
      <c r="Y22" s="625"/>
      <c r="Z22" s="626">
        <v>45.6</v>
      </c>
      <c r="AA22" s="626"/>
      <c r="AB22" s="626"/>
      <c r="AC22" s="626"/>
      <c r="AD22" s="627">
        <v>2794715</v>
      </c>
      <c r="AE22" s="627"/>
      <c r="AF22" s="627"/>
      <c r="AG22" s="627"/>
      <c r="AH22" s="627"/>
      <c r="AI22" s="627"/>
      <c r="AJ22" s="627"/>
      <c r="AK22" s="627"/>
      <c r="AL22" s="628">
        <v>71.900000000000006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129</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546854</v>
      </c>
      <c r="S23" s="624"/>
      <c r="T23" s="624"/>
      <c r="U23" s="624"/>
      <c r="V23" s="624"/>
      <c r="W23" s="624"/>
      <c r="X23" s="624"/>
      <c r="Y23" s="625"/>
      <c r="Z23" s="626">
        <v>8.9</v>
      </c>
      <c r="AA23" s="626"/>
      <c r="AB23" s="626"/>
      <c r="AC23" s="626"/>
      <c r="AD23" s="627" t="s">
        <v>237</v>
      </c>
      <c r="AE23" s="627"/>
      <c r="AF23" s="627"/>
      <c r="AG23" s="627"/>
      <c r="AH23" s="627"/>
      <c r="AI23" s="627"/>
      <c r="AJ23" s="627"/>
      <c r="AK23" s="627"/>
      <c r="AL23" s="628" t="s">
        <v>237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v>16724</v>
      </c>
      <c r="S24" s="624"/>
      <c r="T24" s="624"/>
      <c r="U24" s="624"/>
      <c r="V24" s="624"/>
      <c r="W24" s="624"/>
      <c r="X24" s="624"/>
      <c r="Y24" s="625"/>
      <c r="Z24" s="626">
        <v>0.3</v>
      </c>
      <c r="AA24" s="626"/>
      <c r="AB24" s="626"/>
      <c r="AC24" s="626"/>
      <c r="AD24" s="627" t="s">
        <v>129</v>
      </c>
      <c r="AE24" s="627"/>
      <c r="AF24" s="627"/>
      <c r="AG24" s="627"/>
      <c r="AH24" s="627"/>
      <c r="AI24" s="627"/>
      <c r="AJ24" s="627"/>
      <c r="AK24" s="627"/>
      <c r="AL24" s="628" t="s">
        <v>237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129</v>
      </c>
      <c r="BP24" s="626"/>
      <c r="BQ24" s="626"/>
      <c r="BR24" s="626"/>
      <c r="BS24" s="627" t="s">
        <v>237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1830321</v>
      </c>
      <c r="CS24" s="613"/>
      <c r="CT24" s="613"/>
      <c r="CU24" s="613"/>
      <c r="CV24" s="613"/>
      <c r="CW24" s="613"/>
      <c r="CX24" s="613"/>
      <c r="CY24" s="614"/>
      <c r="CZ24" s="617">
        <v>30.6</v>
      </c>
      <c r="DA24" s="618"/>
      <c r="DB24" s="618"/>
      <c r="DC24" s="634"/>
      <c r="DD24" s="653">
        <v>1628546</v>
      </c>
      <c r="DE24" s="613"/>
      <c r="DF24" s="613"/>
      <c r="DG24" s="613"/>
      <c r="DH24" s="613"/>
      <c r="DI24" s="613"/>
      <c r="DJ24" s="613"/>
      <c r="DK24" s="614"/>
      <c r="DL24" s="653">
        <v>1544933</v>
      </c>
      <c r="DM24" s="613"/>
      <c r="DN24" s="613"/>
      <c r="DO24" s="613"/>
      <c r="DP24" s="613"/>
      <c r="DQ24" s="613"/>
      <c r="DR24" s="613"/>
      <c r="DS24" s="613"/>
      <c r="DT24" s="613"/>
      <c r="DU24" s="613"/>
      <c r="DV24" s="614"/>
      <c r="DW24" s="617">
        <v>39.4</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4430381</v>
      </c>
      <c r="S25" s="624"/>
      <c r="T25" s="624"/>
      <c r="U25" s="624"/>
      <c r="V25" s="624"/>
      <c r="W25" s="624"/>
      <c r="X25" s="624"/>
      <c r="Y25" s="625"/>
      <c r="Z25" s="626">
        <v>72.3</v>
      </c>
      <c r="AA25" s="626"/>
      <c r="AB25" s="626"/>
      <c r="AC25" s="626"/>
      <c r="AD25" s="627">
        <v>3866803</v>
      </c>
      <c r="AE25" s="627"/>
      <c r="AF25" s="627"/>
      <c r="AG25" s="627"/>
      <c r="AH25" s="627"/>
      <c r="AI25" s="627"/>
      <c r="AJ25" s="627"/>
      <c r="AK25" s="627"/>
      <c r="AL25" s="628">
        <v>99.5</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145</v>
      </c>
      <c r="BP25" s="626"/>
      <c r="BQ25" s="626"/>
      <c r="BR25" s="626"/>
      <c r="BS25" s="627" t="s">
        <v>129</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914800</v>
      </c>
      <c r="CS25" s="654"/>
      <c r="CT25" s="654"/>
      <c r="CU25" s="654"/>
      <c r="CV25" s="654"/>
      <c r="CW25" s="654"/>
      <c r="CX25" s="654"/>
      <c r="CY25" s="655"/>
      <c r="CZ25" s="628">
        <v>15.3</v>
      </c>
      <c r="DA25" s="656"/>
      <c r="DB25" s="656"/>
      <c r="DC25" s="658"/>
      <c r="DD25" s="632">
        <v>843535</v>
      </c>
      <c r="DE25" s="654"/>
      <c r="DF25" s="654"/>
      <c r="DG25" s="654"/>
      <c r="DH25" s="654"/>
      <c r="DI25" s="654"/>
      <c r="DJ25" s="654"/>
      <c r="DK25" s="655"/>
      <c r="DL25" s="632">
        <v>842326</v>
      </c>
      <c r="DM25" s="654"/>
      <c r="DN25" s="654"/>
      <c r="DO25" s="654"/>
      <c r="DP25" s="654"/>
      <c r="DQ25" s="654"/>
      <c r="DR25" s="654"/>
      <c r="DS25" s="654"/>
      <c r="DT25" s="654"/>
      <c r="DU25" s="654"/>
      <c r="DV25" s="655"/>
      <c r="DW25" s="628">
        <v>21.5</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v>526</v>
      </c>
      <c r="S26" s="624"/>
      <c r="T26" s="624"/>
      <c r="U26" s="624"/>
      <c r="V26" s="624"/>
      <c r="W26" s="624"/>
      <c r="X26" s="624"/>
      <c r="Y26" s="625"/>
      <c r="Z26" s="626">
        <v>0</v>
      </c>
      <c r="AA26" s="626"/>
      <c r="AB26" s="626"/>
      <c r="AC26" s="626"/>
      <c r="AD26" s="627">
        <v>526</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145</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536800</v>
      </c>
      <c r="CS26" s="624"/>
      <c r="CT26" s="624"/>
      <c r="CU26" s="624"/>
      <c r="CV26" s="624"/>
      <c r="CW26" s="624"/>
      <c r="CX26" s="624"/>
      <c r="CY26" s="625"/>
      <c r="CZ26" s="628">
        <v>9</v>
      </c>
      <c r="DA26" s="656"/>
      <c r="DB26" s="656"/>
      <c r="DC26" s="658"/>
      <c r="DD26" s="632">
        <v>474581</v>
      </c>
      <c r="DE26" s="624"/>
      <c r="DF26" s="624"/>
      <c r="DG26" s="624"/>
      <c r="DH26" s="624"/>
      <c r="DI26" s="624"/>
      <c r="DJ26" s="624"/>
      <c r="DK26" s="625"/>
      <c r="DL26" s="632" t="s">
        <v>237</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7448</v>
      </c>
      <c r="S27" s="624"/>
      <c r="T27" s="624"/>
      <c r="U27" s="624"/>
      <c r="V27" s="624"/>
      <c r="W27" s="624"/>
      <c r="X27" s="624"/>
      <c r="Y27" s="625"/>
      <c r="Z27" s="626">
        <v>0.1</v>
      </c>
      <c r="AA27" s="626"/>
      <c r="AB27" s="626"/>
      <c r="AC27" s="626"/>
      <c r="AD27" s="627" t="s">
        <v>237</v>
      </c>
      <c r="AE27" s="627"/>
      <c r="AF27" s="627"/>
      <c r="AG27" s="627"/>
      <c r="AH27" s="627"/>
      <c r="AI27" s="627"/>
      <c r="AJ27" s="627"/>
      <c r="AK27" s="627"/>
      <c r="AL27" s="628" t="s">
        <v>237</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878115</v>
      </c>
      <c r="BH27" s="624"/>
      <c r="BI27" s="624"/>
      <c r="BJ27" s="624"/>
      <c r="BK27" s="624"/>
      <c r="BL27" s="624"/>
      <c r="BM27" s="624"/>
      <c r="BN27" s="625"/>
      <c r="BO27" s="626">
        <v>100</v>
      </c>
      <c r="BP27" s="626"/>
      <c r="BQ27" s="626"/>
      <c r="BR27" s="626"/>
      <c r="BS27" s="627">
        <v>79701</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190990</v>
      </c>
      <c r="CS27" s="654"/>
      <c r="CT27" s="654"/>
      <c r="CU27" s="654"/>
      <c r="CV27" s="654"/>
      <c r="CW27" s="654"/>
      <c r="CX27" s="654"/>
      <c r="CY27" s="655"/>
      <c r="CZ27" s="628">
        <v>3.2</v>
      </c>
      <c r="DA27" s="656"/>
      <c r="DB27" s="656"/>
      <c r="DC27" s="658"/>
      <c r="DD27" s="632">
        <v>66122</v>
      </c>
      <c r="DE27" s="654"/>
      <c r="DF27" s="654"/>
      <c r="DG27" s="654"/>
      <c r="DH27" s="654"/>
      <c r="DI27" s="654"/>
      <c r="DJ27" s="654"/>
      <c r="DK27" s="655"/>
      <c r="DL27" s="632">
        <v>40102</v>
      </c>
      <c r="DM27" s="654"/>
      <c r="DN27" s="654"/>
      <c r="DO27" s="654"/>
      <c r="DP27" s="654"/>
      <c r="DQ27" s="654"/>
      <c r="DR27" s="654"/>
      <c r="DS27" s="654"/>
      <c r="DT27" s="654"/>
      <c r="DU27" s="654"/>
      <c r="DV27" s="655"/>
      <c r="DW27" s="628">
        <v>1</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35750</v>
      </c>
      <c r="S28" s="624"/>
      <c r="T28" s="624"/>
      <c r="U28" s="624"/>
      <c r="V28" s="624"/>
      <c r="W28" s="624"/>
      <c r="X28" s="624"/>
      <c r="Y28" s="625"/>
      <c r="Z28" s="626">
        <v>0.6</v>
      </c>
      <c r="AA28" s="626"/>
      <c r="AB28" s="626"/>
      <c r="AC28" s="626"/>
      <c r="AD28" s="627">
        <v>8463</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724531</v>
      </c>
      <c r="CS28" s="624"/>
      <c r="CT28" s="624"/>
      <c r="CU28" s="624"/>
      <c r="CV28" s="624"/>
      <c r="CW28" s="624"/>
      <c r="CX28" s="624"/>
      <c r="CY28" s="625"/>
      <c r="CZ28" s="628">
        <v>12.1</v>
      </c>
      <c r="DA28" s="656"/>
      <c r="DB28" s="656"/>
      <c r="DC28" s="658"/>
      <c r="DD28" s="632">
        <v>718889</v>
      </c>
      <c r="DE28" s="624"/>
      <c r="DF28" s="624"/>
      <c r="DG28" s="624"/>
      <c r="DH28" s="624"/>
      <c r="DI28" s="624"/>
      <c r="DJ28" s="624"/>
      <c r="DK28" s="625"/>
      <c r="DL28" s="632">
        <v>662505</v>
      </c>
      <c r="DM28" s="624"/>
      <c r="DN28" s="624"/>
      <c r="DO28" s="624"/>
      <c r="DP28" s="624"/>
      <c r="DQ28" s="624"/>
      <c r="DR28" s="624"/>
      <c r="DS28" s="624"/>
      <c r="DT28" s="624"/>
      <c r="DU28" s="624"/>
      <c r="DV28" s="625"/>
      <c r="DW28" s="628">
        <v>16.899999999999999</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2709</v>
      </c>
      <c r="S29" s="624"/>
      <c r="T29" s="624"/>
      <c r="U29" s="624"/>
      <c r="V29" s="624"/>
      <c r="W29" s="624"/>
      <c r="X29" s="624"/>
      <c r="Y29" s="625"/>
      <c r="Z29" s="626">
        <v>0</v>
      </c>
      <c r="AA29" s="626"/>
      <c r="AB29" s="626"/>
      <c r="AC29" s="626"/>
      <c r="AD29" s="627">
        <v>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71</v>
      </c>
      <c r="CG29" s="621"/>
      <c r="CH29" s="621"/>
      <c r="CI29" s="621"/>
      <c r="CJ29" s="621"/>
      <c r="CK29" s="621"/>
      <c r="CL29" s="621"/>
      <c r="CM29" s="621"/>
      <c r="CN29" s="621"/>
      <c r="CO29" s="621"/>
      <c r="CP29" s="621"/>
      <c r="CQ29" s="622"/>
      <c r="CR29" s="623">
        <v>724432</v>
      </c>
      <c r="CS29" s="654"/>
      <c r="CT29" s="654"/>
      <c r="CU29" s="654"/>
      <c r="CV29" s="654"/>
      <c r="CW29" s="654"/>
      <c r="CX29" s="654"/>
      <c r="CY29" s="655"/>
      <c r="CZ29" s="628">
        <v>12.1</v>
      </c>
      <c r="DA29" s="656"/>
      <c r="DB29" s="656"/>
      <c r="DC29" s="658"/>
      <c r="DD29" s="632">
        <v>718790</v>
      </c>
      <c r="DE29" s="654"/>
      <c r="DF29" s="654"/>
      <c r="DG29" s="654"/>
      <c r="DH29" s="654"/>
      <c r="DI29" s="654"/>
      <c r="DJ29" s="654"/>
      <c r="DK29" s="655"/>
      <c r="DL29" s="632">
        <v>662406</v>
      </c>
      <c r="DM29" s="654"/>
      <c r="DN29" s="654"/>
      <c r="DO29" s="654"/>
      <c r="DP29" s="654"/>
      <c r="DQ29" s="654"/>
      <c r="DR29" s="654"/>
      <c r="DS29" s="654"/>
      <c r="DT29" s="654"/>
      <c r="DU29" s="654"/>
      <c r="DV29" s="655"/>
      <c r="DW29" s="628">
        <v>16.899999999999999</v>
      </c>
      <c r="DX29" s="656"/>
      <c r="DY29" s="656"/>
      <c r="DZ29" s="656"/>
      <c r="EA29" s="656"/>
      <c r="EB29" s="656"/>
      <c r="EC29" s="657"/>
    </row>
    <row r="30" spans="2:133" ht="11.25" customHeight="1" x14ac:dyDescent="0.15">
      <c r="B30" s="620" t="s">
        <v>308</v>
      </c>
      <c r="C30" s="621"/>
      <c r="D30" s="621"/>
      <c r="E30" s="621"/>
      <c r="F30" s="621"/>
      <c r="G30" s="621"/>
      <c r="H30" s="621"/>
      <c r="I30" s="621"/>
      <c r="J30" s="621"/>
      <c r="K30" s="621"/>
      <c r="L30" s="621"/>
      <c r="M30" s="621"/>
      <c r="N30" s="621"/>
      <c r="O30" s="621"/>
      <c r="P30" s="621"/>
      <c r="Q30" s="622"/>
      <c r="R30" s="623">
        <v>410029</v>
      </c>
      <c r="S30" s="624"/>
      <c r="T30" s="624"/>
      <c r="U30" s="624"/>
      <c r="V30" s="624"/>
      <c r="W30" s="624"/>
      <c r="X30" s="624"/>
      <c r="Y30" s="625"/>
      <c r="Z30" s="626">
        <v>6.7</v>
      </c>
      <c r="AA30" s="626"/>
      <c r="AB30" s="626"/>
      <c r="AC30" s="626"/>
      <c r="AD30" s="627" t="s">
        <v>129</v>
      </c>
      <c r="AE30" s="627"/>
      <c r="AF30" s="627"/>
      <c r="AG30" s="627"/>
      <c r="AH30" s="627"/>
      <c r="AI30" s="627"/>
      <c r="AJ30" s="627"/>
      <c r="AK30" s="627"/>
      <c r="AL30" s="628" t="s">
        <v>129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711804</v>
      </c>
      <c r="CS30" s="624"/>
      <c r="CT30" s="624"/>
      <c r="CU30" s="624"/>
      <c r="CV30" s="624"/>
      <c r="CW30" s="624"/>
      <c r="CX30" s="624"/>
      <c r="CY30" s="625"/>
      <c r="CZ30" s="628">
        <v>11.9</v>
      </c>
      <c r="DA30" s="656"/>
      <c r="DB30" s="656"/>
      <c r="DC30" s="658"/>
      <c r="DD30" s="632">
        <v>706498</v>
      </c>
      <c r="DE30" s="624"/>
      <c r="DF30" s="624"/>
      <c r="DG30" s="624"/>
      <c r="DH30" s="624"/>
      <c r="DI30" s="624"/>
      <c r="DJ30" s="624"/>
      <c r="DK30" s="625"/>
      <c r="DL30" s="632">
        <v>650114</v>
      </c>
      <c r="DM30" s="624"/>
      <c r="DN30" s="624"/>
      <c r="DO30" s="624"/>
      <c r="DP30" s="624"/>
      <c r="DQ30" s="624"/>
      <c r="DR30" s="624"/>
      <c r="DS30" s="624"/>
      <c r="DT30" s="624"/>
      <c r="DU30" s="624"/>
      <c r="DV30" s="625"/>
      <c r="DW30" s="628">
        <v>16.600000000000001</v>
      </c>
      <c r="DX30" s="656"/>
      <c r="DY30" s="656"/>
      <c r="DZ30" s="656"/>
      <c r="EA30" s="656"/>
      <c r="EB30" s="656"/>
      <c r="EC30" s="657"/>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145</v>
      </c>
      <c r="S31" s="624"/>
      <c r="T31" s="624"/>
      <c r="U31" s="624"/>
      <c r="V31" s="624"/>
      <c r="W31" s="624"/>
      <c r="X31" s="624"/>
      <c r="Y31" s="625"/>
      <c r="Z31" s="626" t="s">
        <v>129</v>
      </c>
      <c r="AA31" s="626"/>
      <c r="AB31" s="626"/>
      <c r="AC31" s="626"/>
      <c r="AD31" s="627" t="s">
        <v>237</v>
      </c>
      <c r="AE31" s="627"/>
      <c r="AF31" s="627"/>
      <c r="AG31" s="627"/>
      <c r="AH31" s="627"/>
      <c r="AI31" s="627"/>
      <c r="AJ31" s="627"/>
      <c r="AK31" s="627"/>
      <c r="AL31" s="628" t="s">
        <v>237</v>
      </c>
      <c r="AM31" s="629"/>
      <c r="AN31" s="629"/>
      <c r="AO31" s="630"/>
      <c r="AP31" s="667" t="s">
        <v>313</v>
      </c>
      <c r="AQ31" s="668"/>
      <c r="AR31" s="668"/>
      <c r="AS31" s="668"/>
      <c r="AT31" s="673" t="s">
        <v>314</v>
      </c>
      <c r="AU31" s="218"/>
      <c r="AV31" s="218"/>
      <c r="AW31" s="218"/>
      <c r="AX31" s="609" t="s">
        <v>190</v>
      </c>
      <c r="AY31" s="610"/>
      <c r="AZ31" s="610"/>
      <c r="BA31" s="610"/>
      <c r="BB31" s="610"/>
      <c r="BC31" s="610"/>
      <c r="BD31" s="610"/>
      <c r="BE31" s="610"/>
      <c r="BF31" s="611"/>
      <c r="BG31" s="676">
        <v>99.6</v>
      </c>
      <c r="BH31" s="677"/>
      <c r="BI31" s="677"/>
      <c r="BJ31" s="677"/>
      <c r="BK31" s="677"/>
      <c r="BL31" s="677"/>
      <c r="BM31" s="618">
        <v>99</v>
      </c>
      <c r="BN31" s="677"/>
      <c r="BO31" s="677"/>
      <c r="BP31" s="677"/>
      <c r="BQ31" s="678"/>
      <c r="BR31" s="676">
        <v>99.8</v>
      </c>
      <c r="BS31" s="677"/>
      <c r="BT31" s="677"/>
      <c r="BU31" s="677"/>
      <c r="BV31" s="677"/>
      <c r="BW31" s="677"/>
      <c r="BX31" s="618">
        <v>99.2</v>
      </c>
      <c r="BY31" s="677"/>
      <c r="BZ31" s="677"/>
      <c r="CA31" s="677"/>
      <c r="CB31" s="678"/>
      <c r="CD31" s="663"/>
      <c r="CE31" s="664"/>
      <c r="CF31" s="620" t="s">
        <v>315</v>
      </c>
      <c r="CG31" s="621"/>
      <c r="CH31" s="621"/>
      <c r="CI31" s="621"/>
      <c r="CJ31" s="621"/>
      <c r="CK31" s="621"/>
      <c r="CL31" s="621"/>
      <c r="CM31" s="621"/>
      <c r="CN31" s="621"/>
      <c r="CO31" s="621"/>
      <c r="CP31" s="621"/>
      <c r="CQ31" s="622"/>
      <c r="CR31" s="623">
        <v>12628</v>
      </c>
      <c r="CS31" s="654"/>
      <c r="CT31" s="654"/>
      <c r="CU31" s="654"/>
      <c r="CV31" s="654"/>
      <c r="CW31" s="654"/>
      <c r="CX31" s="654"/>
      <c r="CY31" s="655"/>
      <c r="CZ31" s="628">
        <v>0.2</v>
      </c>
      <c r="DA31" s="656"/>
      <c r="DB31" s="656"/>
      <c r="DC31" s="658"/>
      <c r="DD31" s="632">
        <v>12292</v>
      </c>
      <c r="DE31" s="654"/>
      <c r="DF31" s="654"/>
      <c r="DG31" s="654"/>
      <c r="DH31" s="654"/>
      <c r="DI31" s="654"/>
      <c r="DJ31" s="654"/>
      <c r="DK31" s="655"/>
      <c r="DL31" s="632">
        <v>12292</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316</v>
      </c>
      <c r="C32" s="621"/>
      <c r="D32" s="621"/>
      <c r="E32" s="621"/>
      <c r="F32" s="621"/>
      <c r="G32" s="621"/>
      <c r="H32" s="621"/>
      <c r="I32" s="621"/>
      <c r="J32" s="621"/>
      <c r="K32" s="621"/>
      <c r="L32" s="621"/>
      <c r="M32" s="621"/>
      <c r="N32" s="621"/>
      <c r="O32" s="621"/>
      <c r="P32" s="621"/>
      <c r="Q32" s="622"/>
      <c r="R32" s="623">
        <v>264189</v>
      </c>
      <c r="S32" s="624"/>
      <c r="T32" s="624"/>
      <c r="U32" s="624"/>
      <c r="V32" s="624"/>
      <c r="W32" s="624"/>
      <c r="X32" s="624"/>
      <c r="Y32" s="625"/>
      <c r="Z32" s="626">
        <v>4.3</v>
      </c>
      <c r="AA32" s="626"/>
      <c r="AB32" s="626"/>
      <c r="AC32" s="626"/>
      <c r="AD32" s="627" t="s">
        <v>237</v>
      </c>
      <c r="AE32" s="627"/>
      <c r="AF32" s="627"/>
      <c r="AG32" s="627"/>
      <c r="AH32" s="627"/>
      <c r="AI32" s="627"/>
      <c r="AJ32" s="627"/>
      <c r="AK32" s="627"/>
      <c r="AL32" s="628" t="s">
        <v>129</v>
      </c>
      <c r="AM32" s="629"/>
      <c r="AN32" s="629"/>
      <c r="AO32" s="630"/>
      <c r="AP32" s="669"/>
      <c r="AQ32" s="670"/>
      <c r="AR32" s="670"/>
      <c r="AS32" s="670"/>
      <c r="AT32" s="674"/>
      <c r="AU32" s="214" t="s">
        <v>317</v>
      </c>
      <c r="AX32" s="620" t="s">
        <v>318</v>
      </c>
      <c r="AY32" s="621"/>
      <c r="AZ32" s="621"/>
      <c r="BA32" s="621"/>
      <c r="BB32" s="621"/>
      <c r="BC32" s="621"/>
      <c r="BD32" s="621"/>
      <c r="BE32" s="621"/>
      <c r="BF32" s="622"/>
      <c r="BG32" s="679">
        <v>99.8</v>
      </c>
      <c r="BH32" s="654"/>
      <c r="BI32" s="654"/>
      <c r="BJ32" s="654"/>
      <c r="BK32" s="654"/>
      <c r="BL32" s="654"/>
      <c r="BM32" s="629">
        <v>99.7</v>
      </c>
      <c r="BN32" s="654"/>
      <c r="BO32" s="654"/>
      <c r="BP32" s="654"/>
      <c r="BQ32" s="680"/>
      <c r="BR32" s="679">
        <v>99.9</v>
      </c>
      <c r="BS32" s="654"/>
      <c r="BT32" s="654"/>
      <c r="BU32" s="654"/>
      <c r="BV32" s="654"/>
      <c r="BW32" s="654"/>
      <c r="BX32" s="629">
        <v>99.9</v>
      </c>
      <c r="BY32" s="654"/>
      <c r="BZ32" s="654"/>
      <c r="CA32" s="654"/>
      <c r="CB32" s="680"/>
      <c r="CD32" s="665"/>
      <c r="CE32" s="666"/>
      <c r="CF32" s="620" t="s">
        <v>319</v>
      </c>
      <c r="CG32" s="621"/>
      <c r="CH32" s="621"/>
      <c r="CI32" s="621"/>
      <c r="CJ32" s="621"/>
      <c r="CK32" s="621"/>
      <c r="CL32" s="621"/>
      <c r="CM32" s="621"/>
      <c r="CN32" s="621"/>
      <c r="CO32" s="621"/>
      <c r="CP32" s="621"/>
      <c r="CQ32" s="622"/>
      <c r="CR32" s="623">
        <v>99</v>
      </c>
      <c r="CS32" s="624"/>
      <c r="CT32" s="624"/>
      <c r="CU32" s="624"/>
      <c r="CV32" s="624"/>
      <c r="CW32" s="624"/>
      <c r="CX32" s="624"/>
      <c r="CY32" s="625"/>
      <c r="CZ32" s="628">
        <v>0</v>
      </c>
      <c r="DA32" s="656"/>
      <c r="DB32" s="656"/>
      <c r="DC32" s="658"/>
      <c r="DD32" s="632">
        <v>99</v>
      </c>
      <c r="DE32" s="624"/>
      <c r="DF32" s="624"/>
      <c r="DG32" s="624"/>
      <c r="DH32" s="624"/>
      <c r="DI32" s="624"/>
      <c r="DJ32" s="624"/>
      <c r="DK32" s="625"/>
      <c r="DL32" s="632">
        <v>99</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320</v>
      </c>
      <c r="C33" s="621"/>
      <c r="D33" s="621"/>
      <c r="E33" s="621"/>
      <c r="F33" s="621"/>
      <c r="G33" s="621"/>
      <c r="H33" s="621"/>
      <c r="I33" s="621"/>
      <c r="J33" s="621"/>
      <c r="K33" s="621"/>
      <c r="L33" s="621"/>
      <c r="M33" s="621"/>
      <c r="N33" s="621"/>
      <c r="O33" s="621"/>
      <c r="P33" s="621"/>
      <c r="Q33" s="622"/>
      <c r="R33" s="623">
        <v>27570</v>
      </c>
      <c r="S33" s="624"/>
      <c r="T33" s="624"/>
      <c r="U33" s="624"/>
      <c r="V33" s="624"/>
      <c r="W33" s="624"/>
      <c r="X33" s="624"/>
      <c r="Y33" s="625"/>
      <c r="Z33" s="626">
        <v>0.4</v>
      </c>
      <c r="AA33" s="626"/>
      <c r="AB33" s="626"/>
      <c r="AC33" s="626"/>
      <c r="AD33" s="627">
        <v>8672</v>
      </c>
      <c r="AE33" s="627"/>
      <c r="AF33" s="627"/>
      <c r="AG33" s="627"/>
      <c r="AH33" s="627"/>
      <c r="AI33" s="627"/>
      <c r="AJ33" s="627"/>
      <c r="AK33" s="627"/>
      <c r="AL33" s="628">
        <v>0.2</v>
      </c>
      <c r="AM33" s="629"/>
      <c r="AN33" s="629"/>
      <c r="AO33" s="630"/>
      <c r="AP33" s="671"/>
      <c r="AQ33" s="672"/>
      <c r="AR33" s="672"/>
      <c r="AS33" s="672"/>
      <c r="AT33" s="675"/>
      <c r="AU33" s="219"/>
      <c r="AV33" s="219"/>
      <c r="AW33" s="219"/>
      <c r="AX33" s="644" t="s">
        <v>321</v>
      </c>
      <c r="AY33" s="645"/>
      <c r="AZ33" s="645"/>
      <c r="BA33" s="645"/>
      <c r="BB33" s="645"/>
      <c r="BC33" s="645"/>
      <c r="BD33" s="645"/>
      <c r="BE33" s="645"/>
      <c r="BF33" s="646"/>
      <c r="BG33" s="681">
        <v>99.6</v>
      </c>
      <c r="BH33" s="682"/>
      <c r="BI33" s="682"/>
      <c r="BJ33" s="682"/>
      <c r="BK33" s="682"/>
      <c r="BL33" s="682"/>
      <c r="BM33" s="683">
        <v>98.7</v>
      </c>
      <c r="BN33" s="682"/>
      <c r="BO33" s="682"/>
      <c r="BP33" s="682"/>
      <c r="BQ33" s="684"/>
      <c r="BR33" s="681">
        <v>99.7</v>
      </c>
      <c r="BS33" s="682"/>
      <c r="BT33" s="682"/>
      <c r="BU33" s="682"/>
      <c r="BV33" s="682"/>
      <c r="BW33" s="682"/>
      <c r="BX33" s="683">
        <v>99</v>
      </c>
      <c r="BY33" s="682"/>
      <c r="BZ33" s="682"/>
      <c r="CA33" s="682"/>
      <c r="CB33" s="684"/>
      <c r="CD33" s="620" t="s">
        <v>322</v>
      </c>
      <c r="CE33" s="621"/>
      <c r="CF33" s="621"/>
      <c r="CG33" s="621"/>
      <c r="CH33" s="621"/>
      <c r="CI33" s="621"/>
      <c r="CJ33" s="621"/>
      <c r="CK33" s="621"/>
      <c r="CL33" s="621"/>
      <c r="CM33" s="621"/>
      <c r="CN33" s="621"/>
      <c r="CO33" s="621"/>
      <c r="CP33" s="621"/>
      <c r="CQ33" s="622"/>
      <c r="CR33" s="623">
        <v>3170380</v>
      </c>
      <c r="CS33" s="654"/>
      <c r="CT33" s="654"/>
      <c r="CU33" s="654"/>
      <c r="CV33" s="654"/>
      <c r="CW33" s="654"/>
      <c r="CX33" s="654"/>
      <c r="CY33" s="655"/>
      <c r="CZ33" s="628">
        <v>53</v>
      </c>
      <c r="DA33" s="656"/>
      <c r="DB33" s="656"/>
      <c r="DC33" s="658"/>
      <c r="DD33" s="632">
        <v>2540315</v>
      </c>
      <c r="DE33" s="654"/>
      <c r="DF33" s="654"/>
      <c r="DG33" s="654"/>
      <c r="DH33" s="654"/>
      <c r="DI33" s="654"/>
      <c r="DJ33" s="654"/>
      <c r="DK33" s="655"/>
      <c r="DL33" s="632">
        <v>1750817</v>
      </c>
      <c r="DM33" s="654"/>
      <c r="DN33" s="654"/>
      <c r="DO33" s="654"/>
      <c r="DP33" s="654"/>
      <c r="DQ33" s="654"/>
      <c r="DR33" s="654"/>
      <c r="DS33" s="654"/>
      <c r="DT33" s="654"/>
      <c r="DU33" s="654"/>
      <c r="DV33" s="655"/>
      <c r="DW33" s="628">
        <v>44.6</v>
      </c>
      <c r="DX33" s="656"/>
      <c r="DY33" s="656"/>
      <c r="DZ33" s="656"/>
      <c r="EA33" s="656"/>
      <c r="EB33" s="656"/>
      <c r="EC33" s="657"/>
    </row>
    <row r="34" spans="2:133" ht="11.25" customHeight="1" x14ac:dyDescent="0.15">
      <c r="B34" s="620" t="s">
        <v>323</v>
      </c>
      <c r="C34" s="621"/>
      <c r="D34" s="621"/>
      <c r="E34" s="621"/>
      <c r="F34" s="621"/>
      <c r="G34" s="621"/>
      <c r="H34" s="621"/>
      <c r="I34" s="621"/>
      <c r="J34" s="621"/>
      <c r="K34" s="621"/>
      <c r="L34" s="621"/>
      <c r="M34" s="621"/>
      <c r="N34" s="621"/>
      <c r="O34" s="621"/>
      <c r="P34" s="621"/>
      <c r="Q34" s="622"/>
      <c r="R34" s="623">
        <v>34174</v>
      </c>
      <c r="S34" s="624"/>
      <c r="T34" s="624"/>
      <c r="U34" s="624"/>
      <c r="V34" s="624"/>
      <c r="W34" s="624"/>
      <c r="X34" s="624"/>
      <c r="Y34" s="625"/>
      <c r="Z34" s="626">
        <v>0.6</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1091894</v>
      </c>
      <c r="CS34" s="624"/>
      <c r="CT34" s="624"/>
      <c r="CU34" s="624"/>
      <c r="CV34" s="624"/>
      <c r="CW34" s="624"/>
      <c r="CX34" s="624"/>
      <c r="CY34" s="625"/>
      <c r="CZ34" s="628">
        <v>18.3</v>
      </c>
      <c r="DA34" s="656"/>
      <c r="DB34" s="656"/>
      <c r="DC34" s="658"/>
      <c r="DD34" s="632">
        <v>830199</v>
      </c>
      <c r="DE34" s="624"/>
      <c r="DF34" s="624"/>
      <c r="DG34" s="624"/>
      <c r="DH34" s="624"/>
      <c r="DI34" s="624"/>
      <c r="DJ34" s="624"/>
      <c r="DK34" s="625"/>
      <c r="DL34" s="632">
        <v>550203</v>
      </c>
      <c r="DM34" s="624"/>
      <c r="DN34" s="624"/>
      <c r="DO34" s="624"/>
      <c r="DP34" s="624"/>
      <c r="DQ34" s="624"/>
      <c r="DR34" s="624"/>
      <c r="DS34" s="624"/>
      <c r="DT34" s="624"/>
      <c r="DU34" s="624"/>
      <c r="DV34" s="625"/>
      <c r="DW34" s="628">
        <v>14</v>
      </c>
      <c r="DX34" s="656"/>
      <c r="DY34" s="656"/>
      <c r="DZ34" s="656"/>
      <c r="EA34" s="656"/>
      <c r="EB34" s="656"/>
      <c r="EC34" s="657"/>
    </row>
    <row r="35" spans="2:133" ht="11.25" customHeight="1" x14ac:dyDescent="0.15">
      <c r="B35" s="620" t="s">
        <v>325</v>
      </c>
      <c r="C35" s="621"/>
      <c r="D35" s="621"/>
      <c r="E35" s="621"/>
      <c r="F35" s="621"/>
      <c r="G35" s="621"/>
      <c r="H35" s="621"/>
      <c r="I35" s="621"/>
      <c r="J35" s="621"/>
      <c r="K35" s="621"/>
      <c r="L35" s="621"/>
      <c r="M35" s="621"/>
      <c r="N35" s="621"/>
      <c r="O35" s="621"/>
      <c r="P35" s="621"/>
      <c r="Q35" s="622"/>
      <c r="R35" s="623">
        <v>121960</v>
      </c>
      <c r="S35" s="624"/>
      <c r="T35" s="624"/>
      <c r="U35" s="624"/>
      <c r="V35" s="624"/>
      <c r="W35" s="624"/>
      <c r="X35" s="624"/>
      <c r="Y35" s="625"/>
      <c r="Z35" s="626">
        <v>2</v>
      </c>
      <c r="AA35" s="626"/>
      <c r="AB35" s="626"/>
      <c r="AC35" s="626"/>
      <c r="AD35" s="627" t="s">
        <v>129</v>
      </c>
      <c r="AE35" s="627"/>
      <c r="AF35" s="627"/>
      <c r="AG35" s="627"/>
      <c r="AH35" s="627"/>
      <c r="AI35" s="627"/>
      <c r="AJ35" s="627"/>
      <c r="AK35" s="627"/>
      <c r="AL35" s="628" t="s">
        <v>145</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419974</v>
      </c>
      <c r="CS35" s="654"/>
      <c r="CT35" s="654"/>
      <c r="CU35" s="654"/>
      <c r="CV35" s="654"/>
      <c r="CW35" s="654"/>
      <c r="CX35" s="654"/>
      <c r="CY35" s="655"/>
      <c r="CZ35" s="628">
        <v>7</v>
      </c>
      <c r="DA35" s="656"/>
      <c r="DB35" s="656"/>
      <c r="DC35" s="658"/>
      <c r="DD35" s="632">
        <v>366416</v>
      </c>
      <c r="DE35" s="654"/>
      <c r="DF35" s="654"/>
      <c r="DG35" s="654"/>
      <c r="DH35" s="654"/>
      <c r="DI35" s="654"/>
      <c r="DJ35" s="654"/>
      <c r="DK35" s="655"/>
      <c r="DL35" s="632">
        <v>365763</v>
      </c>
      <c r="DM35" s="654"/>
      <c r="DN35" s="654"/>
      <c r="DO35" s="654"/>
      <c r="DP35" s="654"/>
      <c r="DQ35" s="654"/>
      <c r="DR35" s="654"/>
      <c r="DS35" s="654"/>
      <c r="DT35" s="654"/>
      <c r="DU35" s="654"/>
      <c r="DV35" s="655"/>
      <c r="DW35" s="628">
        <v>9.3000000000000007</v>
      </c>
      <c r="DX35" s="656"/>
      <c r="DY35" s="656"/>
      <c r="DZ35" s="656"/>
      <c r="EA35" s="656"/>
      <c r="EB35" s="656"/>
      <c r="EC35" s="657"/>
    </row>
    <row r="36" spans="2:133" ht="11.25" customHeight="1" x14ac:dyDescent="0.15">
      <c r="B36" s="620" t="s">
        <v>329</v>
      </c>
      <c r="C36" s="621"/>
      <c r="D36" s="621"/>
      <c r="E36" s="621"/>
      <c r="F36" s="621"/>
      <c r="G36" s="621"/>
      <c r="H36" s="621"/>
      <c r="I36" s="621"/>
      <c r="J36" s="621"/>
      <c r="K36" s="621"/>
      <c r="L36" s="621"/>
      <c r="M36" s="621"/>
      <c r="N36" s="621"/>
      <c r="O36" s="621"/>
      <c r="P36" s="621"/>
      <c r="Q36" s="622"/>
      <c r="R36" s="623">
        <v>78006</v>
      </c>
      <c r="S36" s="624"/>
      <c r="T36" s="624"/>
      <c r="U36" s="624"/>
      <c r="V36" s="624"/>
      <c r="W36" s="624"/>
      <c r="X36" s="624"/>
      <c r="Y36" s="625"/>
      <c r="Z36" s="626">
        <v>1.3</v>
      </c>
      <c r="AA36" s="626"/>
      <c r="AB36" s="626"/>
      <c r="AC36" s="626"/>
      <c r="AD36" s="627" t="s">
        <v>145</v>
      </c>
      <c r="AE36" s="627"/>
      <c r="AF36" s="627"/>
      <c r="AG36" s="627"/>
      <c r="AH36" s="627"/>
      <c r="AI36" s="627"/>
      <c r="AJ36" s="627"/>
      <c r="AK36" s="627"/>
      <c r="AL36" s="628" t="s">
        <v>237</v>
      </c>
      <c r="AM36" s="629"/>
      <c r="AN36" s="629"/>
      <c r="AO36" s="630"/>
      <c r="AP36" s="222"/>
      <c r="AQ36" s="685" t="s">
        <v>330</v>
      </c>
      <c r="AR36" s="686"/>
      <c r="AS36" s="686"/>
      <c r="AT36" s="686"/>
      <c r="AU36" s="686"/>
      <c r="AV36" s="686"/>
      <c r="AW36" s="686"/>
      <c r="AX36" s="686"/>
      <c r="AY36" s="687"/>
      <c r="AZ36" s="612">
        <v>538095</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57</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851659</v>
      </c>
      <c r="CS36" s="624"/>
      <c r="CT36" s="624"/>
      <c r="CU36" s="624"/>
      <c r="CV36" s="624"/>
      <c r="CW36" s="624"/>
      <c r="CX36" s="624"/>
      <c r="CY36" s="625"/>
      <c r="CZ36" s="628">
        <v>14.2</v>
      </c>
      <c r="DA36" s="656"/>
      <c r="DB36" s="656"/>
      <c r="DC36" s="658"/>
      <c r="DD36" s="632">
        <v>730339</v>
      </c>
      <c r="DE36" s="624"/>
      <c r="DF36" s="624"/>
      <c r="DG36" s="624"/>
      <c r="DH36" s="624"/>
      <c r="DI36" s="624"/>
      <c r="DJ36" s="624"/>
      <c r="DK36" s="625"/>
      <c r="DL36" s="632">
        <v>474238</v>
      </c>
      <c r="DM36" s="624"/>
      <c r="DN36" s="624"/>
      <c r="DO36" s="624"/>
      <c r="DP36" s="624"/>
      <c r="DQ36" s="624"/>
      <c r="DR36" s="624"/>
      <c r="DS36" s="624"/>
      <c r="DT36" s="624"/>
      <c r="DU36" s="624"/>
      <c r="DV36" s="625"/>
      <c r="DW36" s="628">
        <v>12.1</v>
      </c>
      <c r="DX36" s="656"/>
      <c r="DY36" s="656"/>
      <c r="DZ36" s="656"/>
      <c r="EA36" s="656"/>
      <c r="EB36" s="656"/>
      <c r="EC36" s="657"/>
    </row>
    <row r="37" spans="2:133" ht="11.25" customHeight="1" x14ac:dyDescent="0.15">
      <c r="B37" s="620" t="s">
        <v>333</v>
      </c>
      <c r="C37" s="621"/>
      <c r="D37" s="621"/>
      <c r="E37" s="621"/>
      <c r="F37" s="621"/>
      <c r="G37" s="621"/>
      <c r="H37" s="621"/>
      <c r="I37" s="621"/>
      <c r="J37" s="621"/>
      <c r="K37" s="621"/>
      <c r="L37" s="621"/>
      <c r="M37" s="621"/>
      <c r="N37" s="621"/>
      <c r="O37" s="621"/>
      <c r="P37" s="621"/>
      <c r="Q37" s="622"/>
      <c r="R37" s="623">
        <v>117898</v>
      </c>
      <c r="S37" s="624"/>
      <c r="T37" s="624"/>
      <c r="U37" s="624"/>
      <c r="V37" s="624"/>
      <c r="W37" s="624"/>
      <c r="X37" s="624"/>
      <c r="Y37" s="625"/>
      <c r="Z37" s="626">
        <v>1.9</v>
      </c>
      <c r="AA37" s="626"/>
      <c r="AB37" s="626"/>
      <c r="AC37" s="626"/>
      <c r="AD37" s="627">
        <v>305</v>
      </c>
      <c r="AE37" s="627"/>
      <c r="AF37" s="627"/>
      <c r="AG37" s="627"/>
      <c r="AH37" s="627"/>
      <c r="AI37" s="627"/>
      <c r="AJ37" s="627"/>
      <c r="AK37" s="627"/>
      <c r="AL37" s="628">
        <v>0</v>
      </c>
      <c r="AM37" s="629"/>
      <c r="AN37" s="629"/>
      <c r="AO37" s="630"/>
      <c r="AQ37" s="689" t="s">
        <v>334</v>
      </c>
      <c r="AR37" s="690"/>
      <c r="AS37" s="690"/>
      <c r="AT37" s="690"/>
      <c r="AU37" s="690"/>
      <c r="AV37" s="690"/>
      <c r="AW37" s="690"/>
      <c r="AX37" s="690"/>
      <c r="AY37" s="691"/>
      <c r="AZ37" s="623">
        <v>135588</v>
      </c>
      <c r="BA37" s="624"/>
      <c r="BB37" s="624"/>
      <c r="BC37" s="624"/>
      <c r="BD37" s="654"/>
      <c r="BE37" s="654"/>
      <c r="BF37" s="680"/>
      <c r="BG37" s="620" t="s">
        <v>335</v>
      </c>
      <c r="BH37" s="621"/>
      <c r="BI37" s="621"/>
      <c r="BJ37" s="621"/>
      <c r="BK37" s="621"/>
      <c r="BL37" s="621"/>
      <c r="BM37" s="621"/>
      <c r="BN37" s="621"/>
      <c r="BO37" s="621"/>
      <c r="BP37" s="621"/>
      <c r="BQ37" s="621"/>
      <c r="BR37" s="621"/>
      <c r="BS37" s="621"/>
      <c r="BT37" s="621"/>
      <c r="BU37" s="622"/>
      <c r="BV37" s="623">
        <v>57</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397838</v>
      </c>
      <c r="CS37" s="654"/>
      <c r="CT37" s="654"/>
      <c r="CU37" s="654"/>
      <c r="CV37" s="654"/>
      <c r="CW37" s="654"/>
      <c r="CX37" s="654"/>
      <c r="CY37" s="655"/>
      <c r="CZ37" s="628">
        <v>6.7</v>
      </c>
      <c r="DA37" s="656"/>
      <c r="DB37" s="656"/>
      <c r="DC37" s="658"/>
      <c r="DD37" s="632">
        <v>373588</v>
      </c>
      <c r="DE37" s="654"/>
      <c r="DF37" s="654"/>
      <c r="DG37" s="654"/>
      <c r="DH37" s="654"/>
      <c r="DI37" s="654"/>
      <c r="DJ37" s="654"/>
      <c r="DK37" s="655"/>
      <c r="DL37" s="632">
        <v>344830</v>
      </c>
      <c r="DM37" s="654"/>
      <c r="DN37" s="654"/>
      <c r="DO37" s="654"/>
      <c r="DP37" s="654"/>
      <c r="DQ37" s="654"/>
      <c r="DR37" s="654"/>
      <c r="DS37" s="654"/>
      <c r="DT37" s="654"/>
      <c r="DU37" s="654"/>
      <c r="DV37" s="655"/>
      <c r="DW37" s="628">
        <v>8.8000000000000007</v>
      </c>
      <c r="DX37" s="656"/>
      <c r="DY37" s="656"/>
      <c r="DZ37" s="656"/>
      <c r="EA37" s="656"/>
      <c r="EB37" s="656"/>
      <c r="EC37" s="657"/>
    </row>
    <row r="38" spans="2:133" ht="11.25" customHeight="1" x14ac:dyDescent="0.15">
      <c r="B38" s="620" t="s">
        <v>337</v>
      </c>
      <c r="C38" s="621"/>
      <c r="D38" s="621"/>
      <c r="E38" s="621"/>
      <c r="F38" s="621"/>
      <c r="G38" s="621"/>
      <c r="H38" s="621"/>
      <c r="I38" s="621"/>
      <c r="J38" s="621"/>
      <c r="K38" s="621"/>
      <c r="L38" s="621"/>
      <c r="M38" s="621"/>
      <c r="N38" s="621"/>
      <c r="O38" s="621"/>
      <c r="P38" s="621"/>
      <c r="Q38" s="622"/>
      <c r="R38" s="623">
        <v>597600</v>
      </c>
      <c r="S38" s="624"/>
      <c r="T38" s="624"/>
      <c r="U38" s="624"/>
      <c r="V38" s="624"/>
      <c r="W38" s="624"/>
      <c r="X38" s="624"/>
      <c r="Y38" s="625"/>
      <c r="Z38" s="626">
        <v>9.8000000000000007</v>
      </c>
      <c r="AA38" s="626"/>
      <c r="AB38" s="626"/>
      <c r="AC38" s="626"/>
      <c r="AD38" s="627" t="s">
        <v>129</v>
      </c>
      <c r="AE38" s="627"/>
      <c r="AF38" s="627"/>
      <c r="AG38" s="627"/>
      <c r="AH38" s="627"/>
      <c r="AI38" s="627"/>
      <c r="AJ38" s="627"/>
      <c r="AK38" s="627"/>
      <c r="AL38" s="628" t="s">
        <v>129</v>
      </c>
      <c r="AM38" s="629"/>
      <c r="AN38" s="629"/>
      <c r="AO38" s="630"/>
      <c r="AQ38" s="689" t="s">
        <v>338</v>
      </c>
      <c r="AR38" s="690"/>
      <c r="AS38" s="690"/>
      <c r="AT38" s="690"/>
      <c r="AU38" s="690"/>
      <c r="AV38" s="690"/>
      <c r="AW38" s="690"/>
      <c r="AX38" s="690"/>
      <c r="AY38" s="691"/>
      <c r="AZ38" s="623">
        <v>47290</v>
      </c>
      <c r="BA38" s="624"/>
      <c r="BB38" s="624"/>
      <c r="BC38" s="624"/>
      <c r="BD38" s="654"/>
      <c r="BE38" s="654"/>
      <c r="BF38" s="680"/>
      <c r="BG38" s="620" t="s">
        <v>339</v>
      </c>
      <c r="BH38" s="621"/>
      <c r="BI38" s="621"/>
      <c r="BJ38" s="621"/>
      <c r="BK38" s="621"/>
      <c r="BL38" s="621"/>
      <c r="BM38" s="621"/>
      <c r="BN38" s="621"/>
      <c r="BO38" s="621"/>
      <c r="BP38" s="621"/>
      <c r="BQ38" s="621"/>
      <c r="BR38" s="621"/>
      <c r="BS38" s="621"/>
      <c r="BT38" s="621"/>
      <c r="BU38" s="622"/>
      <c r="BV38" s="623">
        <v>551</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538095</v>
      </c>
      <c r="CS38" s="624"/>
      <c r="CT38" s="624"/>
      <c r="CU38" s="624"/>
      <c r="CV38" s="624"/>
      <c r="CW38" s="624"/>
      <c r="CX38" s="624"/>
      <c r="CY38" s="625"/>
      <c r="CZ38" s="628">
        <v>9</v>
      </c>
      <c r="DA38" s="656"/>
      <c r="DB38" s="656"/>
      <c r="DC38" s="658"/>
      <c r="DD38" s="632">
        <v>462701</v>
      </c>
      <c r="DE38" s="624"/>
      <c r="DF38" s="624"/>
      <c r="DG38" s="624"/>
      <c r="DH38" s="624"/>
      <c r="DI38" s="624"/>
      <c r="DJ38" s="624"/>
      <c r="DK38" s="625"/>
      <c r="DL38" s="632">
        <v>360613</v>
      </c>
      <c r="DM38" s="624"/>
      <c r="DN38" s="624"/>
      <c r="DO38" s="624"/>
      <c r="DP38" s="624"/>
      <c r="DQ38" s="624"/>
      <c r="DR38" s="624"/>
      <c r="DS38" s="624"/>
      <c r="DT38" s="624"/>
      <c r="DU38" s="624"/>
      <c r="DV38" s="625"/>
      <c r="DW38" s="628">
        <v>9.1999999999999993</v>
      </c>
      <c r="DX38" s="656"/>
      <c r="DY38" s="656"/>
      <c r="DZ38" s="656"/>
      <c r="EA38" s="656"/>
      <c r="EB38" s="656"/>
      <c r="EC38" s="657"/>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145</v>
      </c>
      <c r="S39" s="624"/>
      <c r="T39" s="624"/>
      <c r="U39" s="624"/>
      <c r="V39" s="624"/>
      <c r="W39" s="624"/>
      <c r="X39" s="624"/>
      <c r="Y39" s="625"/>
      <c r="Z39" s="626" t="s">
        <v>129</v>
      </c>
      <c r="AA39" s="626"/>
      <c r="AB39" s="626"/>
      <c r="AC39" s="626"/>
      <c r="AD39" s="627" t="s">
        <v>237</v>
      </c>
      <c r="AE39" s="627"/>
      <c r="AF39" s="627"/>
      <c r="AG39" s="627"/>
      <c r="AH39" s="627"/>
      <c r="AI39" s="627"/>
      <c r="AJ39" s="627"/>
      <c r="AK39" s="627"/>
      <c r="AL39" s="628" t="s">
        <v>129</v>
      </c>
      <c r="AM39" s="629"/>
      <c r="AN39" s="629"/>
      <c r="AO39" s="630"/>
      <c r="AQ39" s="689" t="s">
        <v>342</v>
      </c>
      <c r="AR39" s="690"/>
      <c r="AS39" s="690"/>
      <c r="AT39" s="690"/>
      <c r="AU39" s="690"/>
      <c r="AV39" s="690"/>
      <c r="AW39" s="690"/>
      <c r="AX39" s="690"/>
      <c r="AY39" s="691"/>
      <c r="AZ39" s="623">
        <v>43552</v>
      </c>
      <c r="BA39" s="624"/>
      <c r="BB39" s="624"/>
      <c r="BC39" s="624"/>
      <c r="BD39" s="654"/>
      <c r="BE39" s="654"/>
      <c r="BF39" s="680"/>
      <c r="BG39" s="620" t="s">
        <v>343</v>
      </c>
      <c r="BH39" s="621"/>
      <c r="BI39" s="621"/>
      <c r="BJ39" s="621"/>
      <c r="BK39" s="621"/>
      <c r="BL39" s="621"/>
      <c r="BM39" s="621"/>
      <c r="BN39" s="621"/>
      <c r="BO39" s="621"/>
      <c r="BP39" s="621"/>
      <c r="BQ39" s="621"/>
      <c r="BR39" s="621"/>
      <c r="BS39" s="621"/>
      <c r="BT39" s="621"/>
      <c r="BU39" s="622"/>
      <c r="BV39" s="623">
        <v>809</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208001</v>
      </c>
      <c r="CS39" s="654"/>
      <c r="CT39" s="654"/>
      <c r="CU39" s="654"/>
      <c r="CV39" s="654"/>
      <c r="CW39" s="654"/>
      <c r="CX39" s="654"/>
      <c r="CY39" s="655"/>
      <c r="CZ39" s="628">
        <v>3.5</v>
      </c>
      <c r="DA39" s="656"/>
      <c r="DB39" s="656"/>
      <c r="DC39" s="658"/>
      <c r="DD39" s="632">
        <v>150660</v>
      </c>
      <c r="DE39" s="654"/>
      <c r="DF39" s="654"/>
      <c r="DG39" s="654"/>
      <c r="DH39" s="654"/>
      <c r="DI39" s="654"/>
      <c r="DJ39" s="654"/>
      <c r="DK39" s="655"/>
      <c r="DL39" s="632" t="s">
        <v>129</v>
      </c>
      <c r="DM39" s="654"/>
      <c r="DN39" s="654"/>
      <c r="DO39" s="654"/>
      <c r="DP39" s="654"/>
      <c r="DQ39" s="654"/>
      <c r="DR39" s="654"/>
      <c r="DS39" s="654"/>
      <c r="DT39" s="654"/>
      <c r="DU39" s="654"/>
      <c r="DV39" s="655"/>
      <c r="DW39" s="628" t="s">
        <v>129</v>
      </c>
      <c r="DX39" s="656"/>
      <c r="DY39" s="656"/>
      <c r="DZ39" s="656"/>
      <c r="EA39" s="656"/>
      <c r="EB39" s="656"/>
      <c r="EC39" s="657"/>
    </row>
    <row r="40" spans="2:133" ht="11.25" customHeight="1" x14ac:dyDescent="0.15">
      <c r="B40" s="620" t="s">
        <v>345</v>
      </c>
      <c r="C40" s="621"/>
      <c r="D40" s="621"/>
      <c r="E40" s="621"/>
      <c r="F40" s="621"/>
      <c r="G40" s="621"/>
      <c r="H40" s="621"/>
      <c r="I40" s="621"/>
      <c r="J40" s="621"/>
      <c r="K40" s="621"/>
      <c r="L40" s="621"/>
      <c r="M40" s="621"/>
      <c r="N40" s="621"/>
      <c r="O40" s="621"/>
      <c r="P40" s="621"/>
      <c r="Q40" s="622"/>
      <c r="R40" s="623">
        <v>36500</v>
      </c>
      <c r="S40" s="624"/>
      <c r="T40" s="624"/>
      <c r="U40" s="624"/>
      <c r="V40" s="624"/>
      <c r="W40" s="624"/>
      <c r="X40" s="624"/>
      <c r="Y40" s="625"/>
      <c r="Z40" s="626">
        <v>0.6</v>
      </c>
      <c r="AA40" s="626"/>
      <c r="AB40" s="626"/>
      <c r="AC40" s="626"/>
      <c r="AD40" s="627" t="s">
        <v>129</v>
      </c>
      <c r="AE40" s="627"/>
      <c r="AF40" s="627"/>
      <c r="AG40" s="627"/>
      <c r="AH40" s="627"/>
      <c r="AI40" s="627"/>
      <c r="AJ40" s="627"/>
      <c r="AK40" s="627"/>
      <c r="AL40" s="628" t="s">
        <v>237</v>
      </c>
      <c r="AM40" s="629"/>
      <c r="AN40" s="629"/>
      <c r="AO40" s="630"/>
      <c r="AQ40" s="689" t="s">
        <v>346</v>
      </c>
      <c r="AR40" s="690"/>
      <c r="AS40" s="690"/>
      <c r="AT40" s="690"/>
      <c r="AU40" s="690"/>
      <c r="AV40" s="690"/>
      <c r="AW40" s="690"/>
      <c r="AX40" s="690"/>
      <c r="AY40" s="691"/>
      <c r="AZ40" s="623" t="s">
        <v>237</v>
      </c>
      <c r="BA40" s="624"/>
      <c r="BB40" s="624"/>
      <c r="BC40" s="624"/>
      <c r="BD40" s="654"/>
      <c r="BE40" s="654"/>
      <c r="BF40" s="680"/>
      <c r="BG40" s="669" t="s">
        <v>347</v>
      </c>
      <c r="BH40" s="670"/>
      <c r="BI40" s="670"/>
      <c r="BJ40" s="670"/>
      <c r="BK40" s="670"/>
      <c r="BL40" s="223"/>
      <c r="BM40" s="621" t="s">
        <v>348</v>
      </c>
      <c r="BN40" s="621"/>
      <c r="BO40" s="621"/>
      <c r="BP40" s="621"/>
      <c r="BQ40" s="621"/>
      <c r="BR40" s="621"/>
      <c r="BS40" s="621"/>
      <c r="BT40" s="621"/>
      <c r="BU40" s="622"/>
      <c r="BV40" s="623">
        <v>86</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60757</v>
      </c>
      <c r="CS40" s="624"/>
      <c r="CT40" s="624"/>
      <c r="CU40" s="624"/>
      <c r="CV40" s="624"/>
      <c r="CW40" s="624"/>
      <c r="CX40" s="624"/>
      <c r="CY40" s="625"/>
      <c r="CZ40" s="628">
        <v>1</v>
      </c>
      <c r="DA40" s="656"/>
      <c r="DB40" s="656"/>
      <c r="DC40" s="658"/>
      <c r="DD40" s="632" t="s">
        <v>145</v>
      </c>
      <c r="DE40" s="624"/>
      <c r="DF40" s="624"/>
      <c r="DG40" s="624"/>
      <c r="DH40" s="624"/>
      <c r="DI40" s="624"/>
      <c r="DJ40" s="624"/>
      <c r="DK40" s="625"/>
      <c r="DL40" s="632" t="s">
        <v>145</v>
      </c>
      <c r="DM40" s="624"/>
      <c r="DN40" s="624"/>
      <c r="DO40" s="624"/>
      <c r="DP40" s="624"/>
      <c r="DQ40" s="624"/>
      <c r="DR40" s="624"/>
      <c r="DS40" s="624"/>
      <c r="DT40" s="624"/>
      <c r="DU40" s="624"/>
      <c r="DV40" s="625"/>
      <c r="DW40" s="628" t="s">
        <v>129</v>
      </c>
      <c r="DX40" s="656"/>
      <c r="DY40" s="656"/>
      <c r="DZ40" s="656"/>
      <c r="EA40" s="656"/>
      <c r="EB40" s="656"/>
      <c r="EC40" s="657"/>
    </row>
    <row r="41" spans="2:133" ht="11.25" customHeight="1" x14ac:dyDescent="0.15">
      <c r="B41" s="644" t="s">
        <v>350</v>
      </c>
      <c r="C41" s="645"/>
      <c r="D41" s="645"/>
      <c r="E41" s="645"/>
      <c r="F41" s="645"/>
      <c r="G41" s="645"/>
      <c r="H41" s="645"/>
      <c r="I41" s="645"/>
      <c r="J41" s="645"/>
      <c r="K41" s="645"/>
      <c r="L41" s="645"/>
      <c r="M41" s="645"/>
      <c r="N41" s="645"/>
      <c r="O41" s="645"/>
      <c r="P41" s="645"/>
      <c r="Q41" s="646"/>
      <c r="R41" s="698">
        <v>6128240</v>
      </c>
      <c r="S41" s="699"/>
      <c r="T41" s="699"/>
      <c r="U41" s="699"/>
      <c r="V41" s="699"/>
      <c r="W41" s="699"/>
      <c r="X41" s="699"/>
      <c r="Y41" s="700"/>
      <c r="Z41" s="701">
        <v>100</v>
      </c>
      <c r="AA41" s="701"/>
      <c r="AB41" s="701"/>
      <c r="AC41" s="701"/>
      <c r="AD41" s="702">
        <v>3884770</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77487</v>
      </c>
      <c r="BA41" s="624"/>
      <c r="BB41" s="624"/>
      <c r="BC41" s="624"/>
      <c r="BD41" s="654"/>
      <c r="BE41" s="654"/>
      <c r="BF41" s="680"/>
      <c r="BG41" s="669"/>
      <c r="BH41" s="670"/>
      <c r="BI41" s="670"/>
      <c r="BJ41" s="670"/>
      <c r="BK41" s="670"/>
      <c r="BL41" s="223"/>
      <c r="BM41" s="621" t="s">
        <v>352</v>
      </c>
      <c r="BN41" s="621"/>
      <c r="BO41" s="621"/>
      <c r="BP41" s="621"/>
      <c r="BQ41" s="621"/>
      <c r="BR41" s="621"/>
      <c r="BS41" s="621"/>
      <c r="BT41" s="621"/>
      <c r="BU41" s="622"/>
      <c r="BV41" s="623" t="s">
        <v>237</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129</v>
      </c>
      <c r="CS41" s="654"/>
      <c r="CT41" s="654"/>
      <c r="CU41" s="654"/>
      <c r="CV41" s="654"/>
      <c r="CW41" s="654"/>
      <c r="CX41" s="654"/>
      <c r="CY41" s="655"/>
      <c r="CZ41" s="628" t="s">
        <v>237</v>
      </c>
      <c r="DA41" s="656"/>
      <c r="DB41" s="656"/>
      <c r="DC41" s="658"/>
      <c r="DD41" s="632" t="s">
        <v>237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354</v>
      </c>
      <c r="AR42" s="706"/>
      <c r="AS42" s="706"/>
      <c r="AT42" s="706"/>
      <c r="AU42" s="706"/>
      <c r="AV42" s="706"/>
      <c r="AW42" s="706"/>
      <c r="AX42" s="706"/>
      <c r="AY42" s="707"/>
      <c r="AZ42" s="698">
        <v>234178</v>
      </c>
      <c r="BA42" s="699"/>
      <c r="BB42" s="699"/>
      <c r="BC42" s="699"/>
      <c r="BD42" s="682"/>
      <c r="BE42" s="682"/>
      <c r="BF42" s="684"/>
      <c r="BG42" s="671"/>
      <c r="BH42" s="672"/>
      <c r="BI42" s="672"/>
      <c r="BJ42" s="672"/>
      <c r="BK42" s="672"/>
      <c r="BL42" s="224"/>
      <c r="BM42" s="645" t="s">
        <v>355</v>
      </c>
      <c r="BN42" s="645"/>
      <c r="BO42" s="645"/>
      <c r="BP42" s="645"/>
      <c r="BQ42" s="645"/>
      <c r="BR42" s="645"/>
      <c r="BS42" s="645"/>
      <c r="BT42" s="645"/>
      <c r="BU42" s="646"/>
      <c r="BV42" s="698">
        <v>291</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976518</v>
      </c>
      <c r="CS42" s="654"/>
      <c r="CT42" s="654"/>
      <c r="CU42" s="654"/>
      <c r="CV42" s="654"/>
      <c r="CW42" s="654"/>
      <c r="CX42" s="654"/>
      <c r="CY42" s="655"/>
      <c r="CZ42" s="628">
        <v>16.3</v>
      </c>
      <c r="DA42" s="656"/>
      <c r="DB42" s="656"/>
      <c r="DC42" s="658"/>
      <c r="DD42" s="632">
        <v>404042</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7736</v>
      </c>
      <c r="CS43" s="654"/>
      <c r="CT43" s="654"/>
      <c r="CU43" s="654"/>
      <c r="CV43" s="654"/>
      <c r="CW43" s="654"/>
      <c r="CX43" s="654"/>
      <c r="CY43" s="655"/>
      <c r="CZ43" s="628">
        <v>0.1</v>
      </c>
      <c r="DA43" s="656"/>
      <c r="DB43" s="656"/>
      <c r="DC43" s="658"/>
      <c r="DD43" s="632">
        <v>7736</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974992</v>
      </c>
      <c r="CS44" s="624"/>
      <c r="CT44" s="624"/>
      <c r="CU44" s="624"/>
      <c r="CV44" s="624"/>
      <c r="CW44" s="624"/>
      <c r="CX44" s="624"/>
      <c r="CY44" s="625"/>
      <c r="CZ44" s="628">
        <v>16.3</v>
      </c>
      <c r="DA44" s="629"/>
      <c r="DB44" s="629"/>
      <c r="DC44" s="635"/>
      <c r="DD44" s="632">
        <v>402546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147937</v>
      </c>
      <c r="CS45" s="654"/>
      <c r="CT45" s="654"/>
      <c r="CU45" s="654"/>
      <c r="CV45" s="654"/>
      <c r="CW45" s="654"/>
      <c r="CX45" s="654"/>
      <c r="CY45" s="655"/>
      <c r="CZ45" s="628">
        <v>2.5</v>
      </c>
      <c r="DA45" s="656"/>
      <c r="DB45" s="656"/>
      <c r="DC45" s="658"/>
      <c r="DD45" s="632">
        <v>31498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363</v>
      </c>
      <c r="CG46" s="621"/>
      <c r="CH46" s="621"/>
      <c r="CI46" s="621"/>
      <c r="CJ46" s="621"/>
      <c r="CK46" s="621"/>
      <c r="CL46" s="621"/>
      <c r="CM46" s="621"/>
      <c r="CN46" s="621"/>
      <c r="CO46" s="621"/>
      <c r="CP46" s="621"/>
      <c r="CQ46" s="622"/>
      <c r="CR46" s="623">
        <v>805655</v>
      </c>
      <c r="CS46" s="624"/>
      <c r="CT46" s="624"/>
      <c r="CU46" s="624"/>
      <c r="CV46" s="624"/>
      <c r="CW46" s="624"/>
      <c r="CX46" s="624"/>
      <c r="CY46" s="625"/>
      <c r="CZ46" s="628">
        <v>13.5</v>
      </c>
      <c r="DA46" s="629"/>
      <c r="DB46" s="629"/>
      <c r="DC46" s="635"/>
      <c r="DD46" s="632">
        <v>366948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364</v>
      </c>
      <c r="CG47" s="621"/>
      <c r="CH47" s="621"/>
      <c r="CI47" s="621"/>
      <c r="CJ47" s="621"/>
      <c r="CK47" s="621"/>
      <c r="CL47" s="621"/>
      <c r="CM47" s="621"/>
      <c r="CN47" s="621"/>
      <c r="CO47" s="621"/>
      <c r="CP47" s="621"/>
      <c r="CQ47" s="622"/>
      <c r="CR47" s="623">
        <v>1526</v>
      </c>
      <c r="CS47" s="654"/>
      <c r="CT47" s="654"/>
      <c r="CU47" s="654"/>
      <c r="CV47" s="654"/>
      <c r="CW47" s="654"/>
      <c r="CX47" s="654"/>
      <c r="CY47" s="655"/>
      <c r="CZ47" s="628">
        <v>0</v>
      </c>
      <c r="DA47" s="656"/>
      <c r="DB47" s="656"/>
      <c r="DC47" s="658"/>
      <c r="DD47" s="632">
        <v>1496</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365</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129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366</v>
      </c>
      <c r="CE49" s="645"/>
      <c r="CF49" s="645"/>
      <c r="CG49" s="645"/>
      <c r="CH49" s="645"/>
      <c r="CI49" s="645"/>
      <c r="CJ49" s="645"/>
      <c r="CK49" s="645"/>
      <c r="CL49" s="645"/>
      <c r="CM49" s="645"/>
      <c r="CN49" s="645"/>
      <c r="CO49" s="645"/>
      <c r="CP49" s="645"/>
      <c r="CQ49" s="646"/>
      <c r="CR49" s="698">
        <v>5977219</v>
      </c>
      <c r="CS49" s="682"/>
      <c r="CT49" s="682"/>
      <c r="CU49" s="682"/>
      <c r="CV49" s="682"/>
      <c r="CW49" s="682"/>
      <c r="CX49" s="682"/>
      <c r="CY49" s="711"/>
      <c r="CZ49" s="703">
        <v>100</v>
      </c>
      <c r="DA49" s="712"/>
      <c r="DB49" s="712"/>
      <c r="DC49" s="713"/>
      <c r="DD49" s="714">
        <v>4572903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7XQ2TDbDN5gNiJpbq5hyxFsAivoeYPBDQXsusqI25MAJLEo9LVuPJhHF0WMeRxzW6P3mcPCTvux7ck9xryQk8Q==" saltValue="w2Y0szqaqTCKACHaUY9W8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7" zoomScale="40" zoomScaleNormal="40" zoomScaleSheetLayoutView="70" workbookViewId="0">
      <selection activeCell="CW83" sqref="CW83:DA8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367</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368</v>
      </c>
      <c r="DK2" s="737"/>
      <c r="DL2" s="737"/>
      <c r="DM2" s="737"/>
      <c r="DN2" s="737"/>
      <c r="DO2" s="738"/>
      <c r="DP2" s="228"/>
      <c r="DQ2" s="736" t="s">
        <v>369</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371</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372</v>
      </c>
      <c r="B5" s="730"/>
      <c r="C5" s="730"/>
      <c r="D5" s="730"/>
      <c r="E5" s="730"/>
      <c r="F5" s="730"/>
      <c r="G5" s="730"/>
      <c r="H5" s="730"/>
      <c r="I5" s="730"/>
      <c r="J5" s="730"/>
      <c r="K5" s="730"/>
      <c r="L5" s="730"/>
      <c r="M5" s="730"/>
      <c r="N5" s="730"/>
      <c r="O5" s="730"/>
      <c r="P5" s="731"/>
      <c r="Q5" s="725" t="s">
        <v>373</v>
      </c>
      <c r="R5" s="721"/>
      <c r="S5" s="721"/>
      <c r="T5" s="721"/>
      <c r="U5" s="722"/>
      <c r="V5" s="725" t="s">
        <v>374</v>
      </c>
      <c r="W5" s="721"/>
      <c r="X5" s="721"/>
      <c r="Y5" s="721"/>
      <c r="Z5" s="722"/>
      <c r="AA5" s="725" t="s">
        <v>375</v>
      </c>
      <c r="AB5" s="721"/>
      <c r="AC5" s="721"/>
      <c r="AD5" s="721"/>
      <c r="AE5" s="721"/>
      <c r="AF5" s="741" t="s">
        <v>376</v>
      </c>
      <c r="AG5" s="721"/>
      <c r="AH5" s="721"/>
      <c r="AI5" s="721"/>
      <c r="AJ5" s="727"/>
      <c r="AK5" s="721" t="s">
        <v>377</v>
      </c>
      <c r="AL5" s="721"/>
      <c r="AM5" s="721"/>
      <c r="AN5" s="721"/>
      <c r="AO5" s="722"/>
      <c r="AP5" s="725" t="s">
        <v>378</v>
      </c>
      <c r="AQ5" s="721"/>
      <c r="AR5" s="721"/>
      <c r="AS5" s="721"/>
      <c r="AT5" s="722"/>
      <c r="AU5" s="725" t="s">
        <v>379</v>
      </c>
      <c r="AV5" s="721"/>
      <c r="AW5" s="721"/>
      <c r="AX5" s="721"/>
      <c r="AY5" s="727"/>
      <c r="AZ5" s="232"/>
      <c r="BA5" s="232"/>
      <c r="BB5" s="232"/>
      <c r="BC5" s="232"/>
      <c r="BD5" s="232"/>
      <c r="BE5" s="233"/>
      <c r="BF5" s="233"/>
      <c r="BG5" s="233"/>
      <c r="BH5" s="233"/>
      <c r="BI5" s="233"/>
      <c r="BJ5" s="233"/>
      <c r="BK5" s="233"/>
      <c r="BL5" s="233"/>
      <c r="BM5" s="233"/>
      <c r="BN5" s="233"/>
      <c r="BO5" s="233"/>
      <c r="BP5" s="233"/>
      <c r="BQ5" s="729" t="s">
        <v>380</v>
      </c>
      <c r="BR5" s="730"/>
      <c r="BS5" s="730"/>
      <c r="BT5" s="730"/>
      <c r="BU5" s="730"/>
      <c r="BV5" s="730"/>
      <c r="BW5" s="730"/>
      <c r="BX5" s="730"/>
      <c r="BY5" s="730"/>
      <c r="BZ5" s="730"/>
      <c r="CA5" s="730"/>
      <c r="CB5" s="730"/>
      <c r="CC5" s="730"/>
      <c r="CD5" s="730"/>
      <c r="CE5" s="730"/>
      <c r="CF5" s="730"/>
      <c r="CG5" s="731"/>
      <c r="CH5" s="725" t="s">
        <v>381</v>
      </c>
      <c r="CI5" s="721"/>
      <c r="CJ5" s="721"/>
      <c r="CK5" s="721"/>
      <c r="CL5" s="722"/>
      <c r="CM5" s="725" t="s">
        <v>382</v>
      </c>
      <c r="CN5" s="721"/>
      <c r="CO5" s="721"/>
      <c r="CP5" s="721"/>
      <c r="CQ5" s="722"/>
      <c r="CR5" s="725" t="s">
        <v>383</v>
      </c>
      <c r="CS5" s="721"/>
      <c r="CT5" s="721"/>
      <c r="CU5" s="721"/>
      <c r="CV5" s="722"/>
      <c r="CW5" s="725" t="s">
        <v>384</v>
      </c>
      <c r="CX5" s="721"/>
      <c r="CY5" s="721"/>
      <c r="CZ5" s="721"/>
      <c r="DA5" s="722"/>
      <c r="DB5" s="725" t="s">
        <v>385</v>
      </c>
      <c r="DC5" s="721"/>
      <c r="DD5" s="721"/>
      <c r="DE5" s="721"/>
      <c r="DF5" s="722"/>
      <c r="DG5" s="774" t="s">
        <v>386</v>
      </c>
      <c r="DH5" s="775"/>
      <c r="DI5" s="775"/>
      <c r="DJ5" s="775"/>
      <c r="DK5" s="776"/>
      <c r="DL5" s="774" t="s">
        <v>387</v>
      </c>
      <c r="DM5" s="775"/>
      <c r="DN5" s="775"/>
      <c r="DO5" s="775"/>
      <c r="DP5" s="776"/>
      <c r="DQ5" s="725" t="s">
        <v>388</v>
      </c>
      <c r="DR5" s="721"/>
      <c r="DS5" s="721"/>
      <c r="DT5" s="721"/>
      <c r="DU5" s="722"/>
      <c r="DV5" s="725" t="s">
        <v>379</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389</v>
      </c>
      <c r="C7" s="761"/>
      <c r="D7" s="761"/>
      <c r="E7" s="761"/>
      <c r="F7" s="761"/>
      <c r="G7" s="761"/>
      <c r="H7" s="761"/>
      <c r="I7" s="761"/>
      <c r="J7" s="761"/>
      <c r="K7" s="761"/>
      <c r="L7" s="761"/>
      <c r="M7" s="761"/>
      <c r="N7" s="761"/>
      <c r="O7" s="761"/>
      <c r="P7" s="762"/>
      <c r="Q7" s="763">
        <v>6128</v>
      </c>
      <c r="R7" s="764"/>
      <c r="S7" s="764"/>
      <c r="T7" s="764"/>
      <c r="U7" s="764"/>
      <c r="V7" s="764">
        <v>5977</v>
      </c>
      <c r="W7" s="764"/>
      <c r="X7" s="764"/>
      <c r="Y7" s="764"/>
      <c r="Z7" s="764"/>
      <c r="AA7" s="764">
        <v>151</v>
      </c>
      <c r="AB7" s="764"/>
      <c r="AC7" s="764"/>
      <c r="AD7" s="764"/>
      <c r="AE7" s="765"/>
      <c r="AF7" s="766">
        <v>90</v>
      </c>
      <c r="AG7" s="767"/>
      <c r="AH7" s="767"/>
      <c r="AI7" s="767"/>
      <c r="AJ7" s="768"/>
      <c r="AK7" s="769">
        <v>122</v>
      </c>
      <c r="AL7" s="770"/>
      <c r="AM7" s="770"/>
      <c r="AN7" s="770"/>
      <c r="AO7" s="770"/>
      <c r="AP7" s="770">
        <v>6316</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594</v>
      </c>
      <c r="BT7" s="747"/>
      <c r="BU7" s="747"/>
      <c r="BV7" s="747"/>
      <c r="BW7" s="747"/>
      <c r="BX7" s="747"/>
      <c r="BY7" s="747"/>
      <c r="BZ7" s="747"/>
      <c r="CA7" s="747"/>
      <c r="CB7" s="747"/>
      <c r="CC7" s="747"/>
      <c r="CD7" s="747"/>
      <c r="CE7" s="747"/>
      <c r="CF7" s="747"/>
      <c r="CG7" s="773"/>
      <c r="CH7" s="743">
        <v>-2</v>
      </c>
      <c r="CI7" s="744"/>
      <c r="CJ7" s="744"/>
      <c r="CK7" s="744"/>
      <c r="CL7" s="745"/>
      <c r="CM7" s="743">
        <v>4</v>
      </c>
      <c r="CN7" s="744"/>
      <c r="CO7" s="744"/>
      <c r="CP7" s="744"/>
      <c r="CQ7" s="745"/>
      <c r="CR7" s="743">
        <v>20</v>
      </c>
      <c r="CS7" s="744"/>
      <c r="CT7" s="744"/>
      <c r="CU7" s="744"/>
      <c r="CV7" s="745"/>
      <c r="CW7" s="743" t="s">
        <v>584</v>
      </c>
      <c r="CX7" s="744"/>
      <c r="CY7" s="744"/>
      <c r="CZ7" s="744"/>
      <c r="DA7" s="745"/>
      <c r="DB7" s="743" t="s">
        <v>584</v>
      </c>
      <c r="DC7" s="744"/>
      <c r="DD7" s="744"/>
      <c r="DE7" s="744"/>
      <c r="DF7" s="745"/>
      <c r="DG7" s="743" t="s">
        <v>584</v>
      </c>
      <c r="DH7" s="744"/>
      <c r="DI7" s="744"/>
      <c r="DJ7" s="744"/>
      <c r="DK7" s="745"/>
      <c r="DL7" s="743" t="s">
        <v>584</v>
      </c>
      <c r="DM7" s="744"/>
      <c r="DN7" s="744"/>
      <c r="DO7" s="744"/>
      <c r="DP7" s="745"/>
      <c r="DQ7" s="743" t="s">
        <v>584</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595</v>
      </c>
      <c r="BT8" s="783"/>
      <c r="BU8" s="783"/>
      <c r="BV8" s="783"/>
      <c r="BW8" s="783"/>
      <c r="BX8" s="783"/>
      <c r="BY8" s="783"/>
      <c r="BZ8" s="783"/>
      <c r="CA8" s="783"/>
      <c r="CB8" s="783"/>
      <c r="CC8" s="783"/>
      <c r="CD8" s="783"/>
      <c r="CE8" s="783"/>
      <c r="CF8" s="783"/>
      <c r="CG8" s="784"/>
      <c r="CH8" s="785">
        <v>-13</v>
      </c>
      <c r="CI8" s="786"/>
      <c r="CJ8" s="786"/>
      <c r="CK8" s="786"/>
      <c r="CL8" s="787"/>
      <c r="CM8" s="785">
        <v>-27</v>
      </c>
      <c r="CN8" s="786"/>
      <c r="CO8" s="786"/>
      <c r="CP8" s="786"/>
      <c r="CQ8" s="787"/>
      <c r="CR8" s="785">
        <v>30</v>
      </c>
      <c r="CS8" s="786"/>
      <c r="CT8" s="786"/>
      <c r="CU8" s="786"/>
      <c r="CV8" s="787"/>
      <c r="CW8" s="785" t="s">
        <v>584</v>
      </c>
      <c r="CX8" s="786"/>
      <c r="CY8" s="786"/>
      <c r="CZ8" s="786"/>
      <c r="DA8" s="787"/>
      <c r="DB8" s="785" t="s">
        <v>584</v>
      </c>
      <c r="DC8" s="786"/>
      <c r="DD8" s="786"/>
      <c r="DE8" s="786"/>
      <c r="DF8" s="787"/>
      <c r="DG8" s="785" t="s">
        <v>584</v>
      </c>
      <c r="DH8" s="786"/>
      <c r="DI8" s="786"/>
      <c r="DJ8" s="786"/>
      <c r="DK8" s="787"/>
      <c r="DL8" s="785" t="s">
        <v>584</v>
      </c>
      <c r="DM8" s="786"/>
      <c r="DN8" s="786"/>
      <c r="DO8" s="786"/>
      <c r="DP8" s="787"/>
      <c r="DQ8" s="785" t="s">
        <v>584</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596</v>
      </c>
      <c r="BT9" s="783"/>
      <c r="BU9" s="783"/>
      <c r="BV9" s="783"/>
      <c r="BW9" s="783"/>
      <c r="BX9" s="783"/>
      <c r="BY9" s="783"/>
      <c r="BZ9" s="783"/>
      <c r="CA9" s="783"/>
      <c r="CB9" s="783"/>
      <c r="CC9" s="783"/>
      <c r="CD9" s="783"/>
      <c r="CE9" s="783"/>
      <c r="CF9" s="783"/>
      <c r="CG9" s="784"/>
      <c r="CH9" s="785">
        <v>-6</v>
      </c>
      <c r="CI9" s="786"/>
      <c r="CJ9" s="786"/>
      <c r="CK9" s="786"/>
      <c r="CL9" s="787"/>
      <c r="CM9" s="785">
        <v>69</v>
      </c>
      <c r="CN9" s="786"/>
      <c r="CO9" s="786"/>
      <c r="CP9" s="786"/>
      <c r="CQ9" s="787"/>
      <c r="CR9" s="785">
        <v>30</v>
      </c>
      <c r="CS9" s="786"/>
      <c r="CT9" s="786"/>
      <c r="CU9" s="786"/>
      <c r="CV9" s="787"/>
      <c r="CW9" s="785" t="s">
        <v>584</v>
      </c>
      <c r="CX9" s="786"/>
      <c r="CY9" s="786"/>
      <c r="CZ9" s="786"/>
      <c r="DA9" s="787"/>
      <c r="DB9" s="785" t="s">
        <v>584</v>
      </c>
      <c r="DC9" s="786"/>
      <c r="DD9" s="786"/>
      <c r="DE9" s="786"/>
      <c r="DF9" s="787"/>
      <c r="DG9" s="785" t="s">
        <v>584</v>
      </c>
      <c r="DH9" s="786"/>
      <c r="DI9" s="786"/>
      <c r="DJ9" s="786"/>
      <c r="DK9" s="787"/>
      <c r="DL9" s="785" t="s">
        <v>584</v>
      </c>
      <c r="DM9" s="786"/>
      <c r="DN9" s="786"/>
      <c r="DO9" s="786"/>
      <c r="DP9" s="787"/>
      <c r="DQ9" s="785" t="s">
        <v>584</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6128</v>
      </c>
      <c r="R23" s="793"/>
      <c r="S23" s="793"/>
      <c r="T23" s="793"/>
      <c r="U23" s="793"/>
      <c r="V23" s="793">
        <v>5977</v>
      </c>
      <c r="W23" s="793"/>
      <c r="X23" s="793"/>
      <c r="Y23" s="793"/>
      <c r="Z23" s="793"/>
      <c r="AA23" s="793">
        <v>151</v>
      </c>
      <c r="AB23" s="793"/>
      <c r="AC23" s="793"/>
      <c r="AD23" s="793"/>
      <c r="AE23" s="794"/>
      <c r="AF23" s="795">
        <v>90</v>
      </c>
      <c r="AG23" s="793"/>
      <c r="AH23" s="793"/>
      <c r="AI23" s="793"/>
      <c r="AJ23" s="796"/>
      <c r="AK23" s="797"/>
      <c r="AL23" s="798"/>
      <c r="AM23" s="798"/>
      <c r="AN23" s="798"/>
      <c r="AO23" s="798"/>
      <c r="AP23" s="793">
        <v>6316</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372</v>
      </c>
      <c r="B26" s="730"/>
      <c r="C26" s="730"/>
      <c r="D26" s="730"/>
      <c r="E26" s="730"/>
      <c r="F26" s="730"/>
      <c r="G26" s="730"/>
      <c r="H26" s="730"/>
      <c r="I26" s="730"/>
      <c r="J26" s="730"/>
      <c r="K26" s="730"/>
      <c r="L26" s="730"/>
      <c r="M26" s="730"/>
      <c r="N26" s="730"/>
      <c r="O26" s="730"/>
      <c r="P26" s="731"/>
      <c r="Q26" s="725" t="s">
        <v>396</v>
      </c>
      <c r="R26" s="721"/>
      <c r="S26" s="721"/>
      <c r="T26" s="721"/>
      <c r="U26" s="722"/>
      <c r="V26" s="725" t="s">
        <v>397</v>
      </c>
      <c r="W26" s="721"/>
      <c r="X26" s="721"/>
      <c r="Y26" s="721"/>
      <c r="Z26" s="722"/>
      <c r="AA26" s="725" t="s">
        <v>398</v>
      </c>
      <c r="AB26" s="721"/>
      <c r="AC26" s="721"/>
      <c r="AD26" s="721"/>
      <c r="AE26" s="721"/>
      <c r="AF26" s="814" t="s">
        <v>399</v>
      </c>
      <c r="AG26" s="815"/>
      <c r="AH26" s="815"/>
      <c r="AI26" s="815"/>
      <c r="AJ26" s="816"/>
      <c r="AK26" s="721" t="s">
        <v>400</v>
      </c>
      <c r="AL26" s="721"/>
      <c r="AM26" s="721"/>
      <c r="AN26" s="721"/>
      <c r="AO26" s="722"/>
      <c r="AP26" s="725" t="s">
        <v>401</v>
      </c>
      <c r="AQ26" s="721"/>
      <c r="AR26" s="721"/>
      <c r="AS26" s="721"/>
      <c r="AT26" s="722"/>
      <c r="AU26" s="725" t="s">
        <v>402</v>
      </c>
      <c r="AV26" s="721"/>
      <c r="AW26" s="721"/>
      <c r="AX26" s="721"/>
      <c r="AY26" s="722"/>
      <c r="AZ26" s="725" t="s">
        <v>403</v>
      </c>
      <c r="BA26" s="721"/>
      <c r="BB26" s="721"/>
      <c r="BC26" s="721"/>
      <c r="BD26" s="722"/>
      <c r="BE26" s="725" t="s">
        <v>379</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404</v>
      </c>
      <c r="C28" s="761"/>
      <c r="D28" s="761"/>
      <c r="E28" s="761"/>
      <c r="F28" s="761"/>
      <c r="G28" s="761"/>
      <c r="H28" s="761"/>
      <c r="I28" s="761"/>
      <c r="J28" s="761"/>
      <c r="K28" s="761"/>
      <c r="L28" s="761"/>
      <c r="M28" s="761"/>
      <c r="N28" s="761"/>
      <c r="O28" s="761"/>
      <c r="P28" s="762"/>
      <c r="Q28" s="822">
        <v>376</v>
      </c>
      <c r="R28" s="823"/>
      <c r="S28" s="823"/>
      <c r="T28" s="823"/>
      <c r="U28" s="823"/>
      <c r="V28" s="823">
        <v>376</v>
      </c>
      <c r="W28" s="823"/>
      <c r="X28" s="823"/>
      <c r="Y28" s="823"/>
      <c r="Z28" s="823"/>
      <c r="AA28" s="823">
        <v>0</v>
      </c>
      <c r="AB28" s="823"/>
      <c r="AC28" s="823"/>
      <c r="AD28" s="823"/>
      <c r="AE28" s="824"/>
      <c r="AF28" s="825">
        <v>0</v>
      </c>
      <c r="AG28" s="823"/>
      <c r="AH28" s="823"/>
      <c r="AI28" s="823"/>
      <c r="AJ28" s="826"/>
      <c r="AK28" s="827">
        <v>30</v>
      </c>
      <c r="AL28" s="828"/>
      <c r="AM28" s="828"/>
      <c r="AN28" s="828"/>
      <c r="AO28" s="828"/>
      <c r="AP28" s="828" t="s">
        <v>584</v>
      </c>
      <c r="AQ28" s="828"/>
      <c r="AR28" s="828"/>
      <c r="AS28" s="828"/>
      <c r="AT28" s="828"/>
      <c r="AU28" s="828" t="s">
        <v>584</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405</v>
      </c>
      <c r="C29" s="750"/>
      <c r="D29" s="750"/>
      <c r="E29" s="750"/>
      <c r="F29" s="750"/>
      <c r="G29" s="750"/>
      <c r="H29" s="750"/>
      <c r="I29" s="750"/>
      <c r="J29" s="750"/>
      <c r="K29" s="750"/>
      <c r="L29" s="750"/>
      <c r="M29" s="750"/>
      <c r="N29" s="750"/>
      <c r="O29" s="750"/>
      <c r="P29" s="751"/>
      <c r="Q29" s="752">
        <v>384</v>
      </c>
      <c r="R29" s="753"/>
      <c r="S29" s="753"/>
      <c r="T29" s="753"/>
      <c r="U29" s="753"/>
      <c r="V29" s="753">
        <v>384</v>
      </c>
      <c r="W29" s="753"/>
      <c r="X29" s="753"/>
      <c r="Y29" s="753"/>
      <c r="Z29" s="753"/>
      <c r="AA29" s="753">
        <v>0</v>
      </c>
      <c r="AB29" s="753"/>
      <c r="AC29" s="753"/>
      <c r="AD29" s="753"/>
      <c r="AE29" s="754"/>
      <c r="AF29" s="755">
        <v>1</v>
      </c>
      <c r="AG29" s="756"/>
      <c r="AH29" s="756"/>
      <c r="AI29" s="756"/>
      <c r="AJ29" s="757"/>
      <c r="AK29" s="834">
        <v>79</v>
      </c>
      <c r="AL29" s="830"/>
      <c r="AM29" s="830"/>
      <c r="AN29" s="830"/>
      <c r="AO29" s="830"/>
      <c r="AP29" s="830">
        <v>89</v>
      </c>
      <c r="AQ29" s="830"/>
      <c r="AR29" s="830"/>
      <c r="AS29" s="830"/>
      <c r="AT29" s="830"/>
      <c r="AU29" s="830">
        <v>89</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406</v>
      </c>
      <c r="C30" s="750"/>
      <c r="D30" s="750"/>
      <c r="E30" s="750"/>
      <c r="F30" s="750"/>
      <c r="G30" s="750"/>
      <c r="H30" s="750"/>
      <c r="I30" s="750"/>
      <c r="J30" s="750"/>
      <c r="K30" s="750"/>
      <c r="L30" s="750"/>
      <c r="M30" s="750"/>
      <c r="N30" s="750"/>
      <c r="O30" s="750"/>
      <c r="P30" s="751"/>
      <c r="Q30" s="752">
        <v>153</v>
      </c>
      <c r="R30" s="753"/>
      <c r="S30" s="753"/>
      <c r="T30" s="753"/>
      <c r="U30" s="753"/>
      <c r="V30" s="753">
        <v>153</v>
      </c>
      <c r="W30" s="753"/>
      <c r="X30" s="753"/>
      <c r="Y30" s="753"/>
      <c r="Z30" s="753"/>
      <c r="AA30" s="753">
        <v>0</v>
      </c>
      <c r="AB30" s="753"/>
      <c r="AC30" s="753"/>
      <c r="AD30" s="753"/>
      <c r="AE30" s="754"/>
      <c r="AF30" s="755">
        <v>0</v>
      </c>
      <c r="AG30" s="756"/>
      <c r="AH30" s="756"/>
      <c r="AI30" s="756"/>
      <c r="AJ30" s="757"/>
      <c r="AK30" s="834">
        <v>88</v>
      </c>
      <c r="AL30" s="830"/>
      <c r="AM30" s="830"/>
      <c r="AN30" s="830"/>
      <c r="AO30" s="830"/>
      <c r="AP30" s="830" t="s">
        <v>584</v>
      </c>
      <c r="AQ30" s="830"/>
      <c r="AR30" s="830"/>
      <c r="AS30" s="830"/>
      <c r="AT30" s="830"/>
      <c r="AU30" s="830" t="s">
        <v>584</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407</v>
      </c>
      <c r="C31" s="750"/>
      <c r="D31" s="750"/>
      <c r="E31" s="750"/>
      <c r="F31" s="750"/>
      <c r="G31" s="750"/>
      <c r="H31" s="750"/>
      <c r="I31" s="750"/>
      <c r="J31" s="750"/>
      <c r="K31" s="750"/>
      <c r="L31" s="750"/>
      <c r="M31" s="750"/>
      <c r="N31" s="750"/>
      <c r="O31" s="750"/>
      <c r="P31" s="751"/>
      <c r="Q31" s="752">
        <v>777</v>
      </c>
      <c r="R31" s="753"/>
      <c r="S31" s="753"/>
      <c r="T31" s="753"/>
      <c r="U31" s="753"/>
      <c r="V31" s="753">
        <v>758</v>
      </c>
      <c r="W31" s="753"/>
      <c r="X31" s="753"/>
      <c r="Y31" s="753"/>
      <c r="Z31" s="753"/>
      <c r="AA31" s="753">
        <v>19</v>
      </c>
      <c r="AB31" s="753"/>
      <c r="AC31" s="753"/>
      <c r="AD31" s="753"/>
      <c r="AE31" s="754"/>
      <c r="AF31" s="755">
        <v>19</v>
      </c>
      <c r="AG31" s="756"/>
      <c r="AH31" s="756"/>
      <c r="AI31" s="756"/>
      <c r="AJ31" s="757"/>
      <c r="AK31" s="834">
        <v>109</v>
      </c>
      <c r="AL31" s="830"/>
      <c r="AM31" s="830"/>
      <c r="AN31" s="830"/>
      <c r="AO31" s="830"/>
      <c r="AP31" s="830" t="s">
        <v>584</v>
      </c>
      <c r="AQ31" s="830"/>
      <c r="AR31" s="830"/>
      <c r="AS31" s="830"/>
      <c r="AT31" s="830"/>
      <c r="AU31" s="830" t="s">
        <v>584</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408</v>
      </c>
      <c r="C32" s="750"/>
      <c r="D32" s="750"/>
      <c r="E32" s="750"/>
      <c r="F32" s="750"/>
      <c r="G32" s="750"/>
      <c r="H32" s="750"/>
      <c r="I32" s="750"/>
      <c r="J32" s="750"/>
      <c r="K32" s="750"/>
      <c r="L32" s="750"/>
      <c r="M32" s="750"/>
      <c r="N32" s="750"/>
      <c r="O32" s="750"/>
      <c r="P32" s="751"/>
      <c r="Q32" s="752">
        <v>278</v>
      </c>
      <c r="R32" s="753"/>
      <c r="S32" s="753"/>
      <c r="T32" s="753"/>
      <c r="U32" s="753"/>
      <c r="V32" s="753">
        <v>78</v>
      </c>
      <c r="W32" s="753"/>
      <c r="X32" s="753"/>
      <c r="Y32" s="753"/>
      <c r="Z32" s="753"/>
      <c r="AA32" s="753">
        <v>0</v>
      </c>
      <c r="AB32" s="753"/>
      <c r="AC32" s="753"/>
      <c r="AD32" s="753"/>
      <c r="AE32" s="754"/>
      <c r="AF32" s="755">
        <v>0</v>
      </c>
      <c r="AG32" s="756"/>
      <c r="AH32" s="756"/>
      <c r="AI32" s="756"/>
      <c r="AJ32" s="757"/>
      <c r="AK32" s="834">
        <v>83</v>
      </c>
      <c r="AL32" s="830"/>
      <c r="AM32" s="830"/>
      <c r="AN32" s="830"/>
      <c r="AO32" s="830"/>
      <c r="AP32" s="830">
        <v>105</v>
      </c>
      <c r="AQ32" s="830"/>
      <c r="AR32" s="830"/>
      <c r="AS32" s="830"/>
      <c r="AT32" s="830"/>
      <c r="AU32" s="830">
        <v>105</v>
      </c>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409</v>
      </c>
      <c r="C33" s="750"/>
      <c r="D33" s="750"/>
      <c r="E33" s="750"/>
      <c r="F33" s="750"/>
      <c r="G33" s="750"/>
      <c r="H33" s="750"/>
      <c r="I33" s="750"/>
      <c r="J33" s="750"/>
      <c r="K33" s="750"/>
      <c r="L33" s="750"/>
      <c r="M33" s="750"/>
      <c r="N33" s="750"/>
      <c r="O33" s="750"/>
      <c r="P33" s="751"/>
      <c r="Q33" s="752">
        <v>14</v>
      </c>
      <c r="R33" s="753"/>
      <c r="S33" s="753"/>
      <c r="T33" s="753"/>
      <c r="U33" s="753"/>
      <c r="V33" s="753">
        <v>14</v>
      </c>
      <c r="W33" s="753"/>
      <c r="X33" s="753"/>
      <c r="Y33" s="753"/>
      <c r="Z33" s="753"/>
      <c r="AA33" s="753" t="s">
        <v>584</v>
      </c>
      <c r="AB33" s="753"/>
      <c r="AC33" s="753"/>
      <c r="AD33" s="753"/>
      <c r="AE33" s="754"/>
      <c r="AF33" s="755" t="s">
        <v>393</v>
      </c>
      <c r="AG33" s="756"/>
      <c r="AH33" s="756"/>
      <c r="AI33" s="756"/>
      <c r="AJ33" s="757"/>
      <c r="AK33" s="834">
        <v>10</v>
      </c>
      <c r="AL33" s="830"/>
      <c r="AM33" s="830"/>
      <c r="AN33" s="830"/>
      <c r="AO33" s="830"/>
      <c r="AP33" s="830" t="s">
        <v>584</v>
      </c>
      <c r="AQ33" s="830"/>
      <c r="AR33" s="830"/>
      <c r="AS33" s="830"/>
      <c r="AT33" s="830"/>
      <c r="AU33" s="830" t="s">
        <v>584</v>
      </c>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410</v>
      </c>
      <c r="C34" s="750"/>
      <c r="D34" s="750"/>
      <c r="E34" s="750"/>
      <c r="F34" s="750"/>
      <c r="G34" s="750"/>
      <c r="H34" s="750"/>
      <c r="I34" s="750"/>
      <c r="J34" s="750"/>
      <c r="K34" s="750"/>
      <c r="L34" s="750"/>
      <c r="M34" s="750"/>
      <c r="N34" s="750"/>
      <c r="O34" s="750"/>
      <c r="P34" s="751"/>
      <c r="Q34" s="752">
        <v>163</v>
      </c>
      <c r="R34" s="753"/>
      <c r="S34" s="753"/>
      <c r="T34" s="753"/>
      <c r="U34" s="753"/>
      <c r="V34" s="753">
        <v>163</v>
      </c>
      <c r="W34" s="753"/>
      <c r="X34" s="753"/>
      <c r="Y34" s="753"/>
      <c r="Z34" s="753"/>
      <c r="AA34" s="753">
        <v>0</v>
      </c>
      <c r="AB34" s="753"/>
      <c r="AC34" s="753"/>
      <c r="AD34" s="753"/>
      <c r="AE34" s="754"/>
      <c r="AF34" s="755">
        <v>0</v>
      </c>
      <c r="AG34" s="756"/>
      <c r="AH34" s="756"/>
      <c r="AI34" s="756"/>
      <c r="AJ34" s="757"/>
      <c r="AK34" s="834">
        <v>62</v>
      </c>
      <c r="AL34" s="830"/>
      <c r="AM34" s="830"/>
      <c r="AN34" s="830"/>
      <c r="AO34" s="830"/>
      <c r="AP34" s="830">
        <v>862</v>
      </c>
      <c r="AQ34" s="830"/>
      <c r="AR34" s="830"/>
      <c r="AS34" s="830"/>
      <c r="AT34" s="830"/>
      <c r="AU34" s="830">
        <v>481</v>
      </c>
      <c r="AV34" s="830"/>
      <c r="AW34" s="830"/>
      <c r="AX34" s="830"/>
      <c r="AY34" s="830"/>
      <c r="AZ34" s="831"/>
      <c r="BA34" s="831"/>
      <c r="BB34" s="831"/>
      <c r="BC34" s="831"/>
      <c r="BD34" s="831"/>
      <c r="BE34" s="832" t="s">
        <v>411</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412</v>
      </c>
      <c r="C35" s="750"/>
      <c r="D35" s="750"/>
      <c r="E35" s="750"/>
      <c r="F35" s="750"/>
      <c r="G35" s="750"/>
      <c r="H35" s="750"/>
      <c r="I35" s="750"/>
      <c r="J35" s="750"/>
      <c r="K35" s="750"/>
      <c r="L35" s="750"/>
      <c r="M35" s="750"/>
      <c r="N35" s="750"/>
      <c r="O35" s="750"/>
      <c r="P35" s="751"/>
      <c r="Q35" s="752">
        <v>305</v>
      </c>
      <c r="R35" s="753"/>
      <c r="S35" s="753"/>
      <c r="T35" s="753"/>
      <c r="U35" s="753"/>
      <c r="V35" s="753">
        <v>302</v>
      </c>
      <c r="W35" s="753"/>
      <c r="X35" s="753"/>
      <c r="Y35" s="753"/>
      <c r="Z35" s="753"/>
      <c r="AA35" s="753">
        <v>3</v>
      </c>
      <c r="AB35" s="753"/>
      <c r="AC35" s="753"/>
      <c r="AD35" s="753"/>
      <c r="AE35" s="754"/>
      <c r="AF35" s="755">
        <v>3</v>
      </c>
      <c r="AG35" s="756"/>
      <c r="AH35" s="756"/>
      <c r="AI35" s="756"/>
      <c r="AJ35" s="757"/>
      <c r="AK35" s="834">
        <v>150</v>
      </c>
      <c r="AL35" s="830"/>
      <c r="AM35" s="830"/>
      <c r="AN35" s="830"/>
      <c r="AO35" s="830"/>
      <c r="AP35" s="830">
        <v>1138</v>
      </c>
      <c r="AQ35" s="830"/>
      <c r="AR35" s="830"/>
      <c r="AS35" s="830"/>
      <c r="AT35" s="830"/>
      <c r="AU35" s="830">
        <v>1138</v>
      </c>
      <c r="AV35" s="830"/>
      <c r="AW35" s="830"/>
      <c r="AX35" s="830"/>
      <c r="AY35" s="830"/>
      <c r="AZ35" s="831"/>
      <c r="BA35" s="831"/>
      <c r="BB35" s="831"/>
      <c r="BC35" s="831"/>
      <c r="BD35" s="831"/>
      <c r="BE35" s="832" t="s">
        <v>411</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391</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24</v>
      </c>
      <c r="AG63" s="844"/>
      <c r="AH63" s="844"/>
      <c r="AI63" s="844"/>
      <c r="AJ63" s="845"/>
      <c r="AK63" s="846"/>
      <c r="AL63" s="841"/>
      <c r="AM63" s="841"/>
      <c r="AN63" s="841"/>
      <c r="AO63" s="841"/>
      <c r="AP63" s="844">
        <v>2194</v>
      </c>
      <c r="AQ63" s="844"/>
      <c r="AR63" s="844"/>
      <c r="AS63" s="844"/>
      <c r="AT63" s="844"/>
      <c r="AU63" s="844">
        <v>1813</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417</v>
      </c>
      <c r="B66" s="730"/>
      <c r="C66" s="730"/>
      <c r="D66" s="730"/>
      <c r="E66" s="730"/>
      <c r="F66" s="730"/>
      <c r="G66" s="730"/>
      <c r="H66" s="730"/>
      <c r="I66" s="730"/>
      <c r="J66" s="730"/>
      <c r="K66" s="730"/>
      <c r="L66" s="730"/>
      <c r="M66" s="730"/>
      <c r="N66" s="730"/>
      <c r="O66" s="730"/>
      <c r="P66" s="731"/>
      <c r="Q66" s="725" t="s">
        <v>396</v>
      </c>
      <c r="R66" s="721"/>
      <c r="S66" s="721"/>
      <c r="T66" s="721"/>
      <c r="U66" s="722"/>
      <c r="V66" s="725" t="s">
        <v>397</v>
      </c>
      <c r="W66" s="721"/>
      <c r="X66" s="721"/>
      <c r="Y66" s="721"/>
      <c r="Z66" s="722"/>
      <c r="AA66" s="725" t="s">
        <v>418</v>
      </c>
      <c r="AB66" s="721"/>
      <c r="AC66" s="721"/>
      <c r="AD66" s="721"/>
      <c r="AE66" s="722"/>
      <c r="AF66" s="854" t="s">
        <v>419</v>
      </c>
      <c r="AG66" s="815"/>
      <c r="AH66" s="815"/>
      <c r="AI66" s="815"/>
      <c r="AJ66" s="855"/>
      <c r="AK66" s="725" t="s">
        <v>400</v>
      </c>
      <c r="AL66" s="730"/>
      <c r="AM66" s="730"/>
      <c r="AN66" s="730"/>
      <c r="AO66" s="731"/>
      <c r="AP66" s="725" t="s">
        <v>401</v>
      </c>
      <c r="AQ66" s="721"/>
      <c r="AR66" s="721"/>
      <c r="AS66" s="721"/>
      <c r="AT66" s="722"/>
      <c r="AU66" s="725" t="s">
        <v>420</v>
      </c>
      <c r="AV66" s="721"/>
      <c r="AW66" s="721"/>
      <c r="AX66" s="721"/>
      <c r="AY66" s="722"/>
      <c r="AZ66" s="725" t="s">
        <v>379</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585</v>
      </c>
      <c r="C68" s="870"/>
      <c r="D68" s="870"/>
      <c r="E68" s="870"/>
      <c r="F68" s="870"/>
      <c r="G68" s="870"/>
      <c r="H68" s="870"/>
      <c r="I68" s="870"/>
      <c r="J68" s="870"/>
      <c r="K68" s="870"/>
      <c r="L68" s="870"/>
      <c r="M68" s="870"/>
      <c r="N68" s="870"/>
      <c r="O68" s="870"/>
      <c r="P68" s="871"/>
      <c r="Q68" s="872">
        <v>6836</v>
      </c>
      <c r="R68" s="866"/>
      <c r="S68" s="866"/>
      <c r="T68" s="866"/>
      <c r="U68" s="866"/>
      <c r="V68" s="866">
        <v>5439</v>
      </c>
      <c r="W68" s="866"/>
      <c r="X68" s="866"/>
      <c r="Y68" s="866"/>
      <c r="Z68" s="866"/>
      <c r="AA68" s="866">
        <v>1397</v>
      </c>
      <c r="AB68" s="866"/>
      <c r="AC68" s="866"/>
      <c r="AD68" s="866"/>
      <c r="AE68" s="866"/>
      <c r="AF68" s="866" t="s">
        <v>584</v>
      </c>
      <c r="AG68" s="866"/>
      <c r="AH68" s="866"/>
      <c r="AI68" s="866"/>
      <c r="AJ68" s="866"/>
      <c r="AK68" s="866">
        <v>14</v>
      </c>
      <c r="AL68" s="866"/>
      <c r="AM68" s="866"/>
      <c r="AN68" s="866"/>
      <c r="AO68" s="866"/>
      <c r="AP68" s="866" t="s">
        <v>584</v>
      </c>
      <c r="AQ68" s="866"/>
      <c r="AR68" s="866"/>
      <c r="AS68" s="866"/>
      <c r="AT68" s="866"/>
      <c r="AU68" s="866" t="s">
        <v>584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586</v>
      </c>
      <c r="C69" s="874"/>
      <c r="D69" s="874"/>
      <c r="E69" s="874"/>
      <c r="F69" s="874"/>
      <c r="G69" s="874"/>
      <c r="H69" s="874"/>
      <c r="I69" s="874"/>
      <c r="J69" s="874"/>
      <c r="K69" s="874"/>
      <c r="L69" s="874"/>
      <c r="M69" s="874"/>
      <c r="N69" s="874"/>
      <c r="O69" s="874"/>
      <c r="P69" s="875"/>
      <c r="Q69" s="876">
        <v>1548</v>
      </c>
      <c r="R69" s="830"/>
      <c r="S69" s="830"/>
      <c r="T69" s="830"/>
      <c r="U69" s="830"/>
      <c r="V69" s="830">
        <v>1547</v>
      </c>
      <c r="W69" s="830"/>
      <c r="X69" s="830"/>
      <c r="Y69" s="830"/>
      <c r="Z69" s="830"/>
      <c r="AA69" s="830">
        <v>1</v>
      </c>
      <c r="AB69" s="830"/>
      <c r="AC69" s="830"/>
      <c r="AD69" s="830"/>
      <c r="AE69" s="830"/>
      <c r="AF69" s="830" t="s">
        <v>584</v>
      </c>
      <c r="AG69" s="830"/>
      <c r="AH69" s="830"/>
      <c r="AI69" s="830"/>
      <c r="AJ69" s="830"/>
      <c r="AK69" s="830" t="s">
        <v>584</v>
      </c>
      <c r="AL69" s="830"/>
      <c r="AM69" s="830"/>
      <c r="AN69" s="830"/>
      <c r="AO69" s="830"/>
      <c r="AP69" s="830" t="s">
        <v>584</v>
      </c>
      <c r="AQ69" s="830"/>
      <c r="AR69" s="830"/>
      <c r="AS69" s="830"/>
      <c r="AT69" s="830"/>
      <c r="AU69" s="830" t="s">
        <v>584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587</v>
      </c>
      <c r="C70" s="874"/>
      <c r="D70" s="874"/>
      <c r="E70" s="874"/>
      <c r="F70" s="874"/>
      <c r="G70" s="874"/>
      <c r="H70" s="874"/>
      <c r="I70" s="874"/>
      <c r="J70" s="874"/>
      <c r="K70" s="874"/>
      <c r="L70" s="874"/>
      <c r="M70" s="874"/>
      <c r="N70" s="874"/>
      <c r="O70" s="874"/>
      <c r="P70" s="875"/>
      <c r="Q70" s="876">
        <v>15</v>
      </c>
      <c r="R70" s="830"/>
      <c r="S70" s="830"/>
      <c r="T70" s="830"/>
      <c r="U70" s="830"/>
      <c r="V70" s="830">
        <v>15</v>
      </c>
      <c r="W70" s="830"/>
      <c r="X70" s="830"/>
      <c r="Y70" s="830"/>
      <c r="Z70" s="830"/>
      <c r="AA70" s="830">
        <v>0</v>
      </c>
      <c r="AB70" s="830"/>
      <c r="AC70" s="830"/>
      <c r="AD70" s="830"/>
      <c r="AE70" s="830"/>
      <c r="AF70" s="830" t="s">
        <v>584</v>
      </c>
      <c r="AG70" s="830"/>
      <c r="AH70" s="830"/>
      <c r="AI70" s="830"/>
      <c r="AJ70" s="830"/>
      <c r="AK70" s="830" t="s">
        <v>584</v>
      </c>
      <c r="AL70" s="830"/>
      <c r="AM70" s="830"/>
      <c r="AN70" s="830"/>
      <c r="AO70" s="830"/>
      <c r="AP70" s="830" t="s">
        <v>584</v>
      </c>
      <c r="AQ70" s="830"/>
      <c r="AR70" s="830"/>
      <c r="AS70" s="830"/>
      <c r="AT70" s="830"/>
      <c r="AU70" s="830" t="s">
        <v>584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588</v>
      </c>
      <c r="C71" s="874"/>
      <c r="D71" s="874"/>
      <c r="E71" s="874"/>
      <c r="F71" s="874"/>
      <c r="G71" s="874"/>
      <c r="H71" s="874"/>
      <c r="I71" s="874"/>
      <c r="J71" s="874"/>
      <c r="K71" s="874"/>
      <c r="L71" s="874"/>
      <c r="M71" s="874"/>
      <c r="N71" s="874"/>
      <c r="O71" s="874"/>
      <c r="P71" s="875"/>
      <c r="Q71" s="876">
        <v>56</v>
      </c>
      <c r="R71" s="830"/>
      <c r="S71" s="830"/>
      <c r="T71" s="830"/>
      <c r="U71" s="830"/>
      <c r="V71" s="830">
        <v>38</v>
      </c>
      <c r="W71" s="830"/>
      <c r="X71" s="830"/>
      <c r="Y71" s="830"/>
      <c r="Z71" s="830"/>
      <c r="AA71" s="830">
        <v>18</v>
      </c>
      <c r="AB71" s="830"/>
      <c r="AC71" s="830"/>
      <c r="AD71" s="830"/>
      <c r="AE71" s="830"/>
      <c r="AF71" s="830" t="s">
        <v>584</v>
      </c>
      <c r="AG71" s="830"/>
      <c r="AH71" s="830"/>
      <c r="AI71" s="830"/>
      <c r="AJ71" s="830"/>
      <c r="AK71" s="830" t="s">
        <v>584</v>
      </c>
      <c r="AL71" s="830"/>
      <c r="AM71" s="830"/>
      <c r="AN71" s="830"/>
      <c r="AO71" s="830"/>
      <c r="AP71" s="830" t="s">
        <v>584</v>
      </c>
      <c r="AQ71" s="830"/>
      <c r="AR71" s="830"/>
      <c r="AS71" s="830"/>
      <c r="AT71" s="830"/>
      <c r="AU71" s="830" t="s">
        <v>584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589</v>
      </c>
      <c r="C72" s="874"/>
      <c r="D72" s="874"/>
      <c r="E72" s="874"/>
      <c r="F72" s="874"/>
      <c r="G72" s="874"/>
      <c r="H72" s="874"/>
      <c r="I72" s="874"/>
      <c r="J72" s="874"/>
      <c r="K72" s="874"/>
      <c r="L72" s="874"/>
      <c r="M72" s="874"/>
      <c r="N72" s="874"/>
      <c r="O72" s="874"/>
      <c r="P72" s="875"/>
      <c r="Q72" s="876">
        <v>40</v>
      </c>
      <c r="R72" s="830"/>
      <c r="S72" s="830"/>
      <c r="T72" s="830"/>
      <c r="U72" s="830"/>
      <c r="V72" s="830">
        <v>39</v>
      </c>
      <c r="W72" s="830"/>
      <c r="X72" s="830"/>
      <c r="Y72" s="830"/>
      <c r="Z72" s="830"/>
      <c r="AA72" s="830">
        <v>1</v>
      </c>
      <c r="AB72" s="830"/>
      <c r="AC72" s="830"/>
      <c r="AD72" s="830"/>
      <c r="AE72" s="830"/>
      <c r="AF72" s="830" t="s">
        <v>584</v>
      </c>
      <c r="AG72" s="830"/>
      <c r="AH72" s="830"/>
      <c r="AI72" s="830"/>
      <c r="AJ72" s="830"/>
      <c r="AK72" s="830" t="s">
        <v>584</v>
      </c>
      <c r="AL72" s="830"/>
      <c r="AM72" s="830"/>
      <c r="AN72" s="830"/>
      <c r="AO72" s="830"/>
      <c r="AP72" s="830" t="s">
        <v>584</v>
      </c>
      <c r="AQ72" s="830"/>
      <c r="AR72" s="830"/>
      <c r="AS72" s="830"/>
      <c r="AT72" s="830"/>
      <c r="AU72" s="830" t="s">
        <v>584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590</v>
      </c>
      <c r="C73" s="874"/>
      <c r="D73" s="874"/>
      <c r="E73" s="874"/>
      <c r="F73" s="874"/>
      <c r="G73" s="874"/>
      <c r="H73" s="874"/>
      <c r="I73" s="874"/>
      <c r="J73" s="874"/>
      <c r="K73" s="874"/>
      <c r="L73" s="874"/>
      <c r="M73" s="874"/>
      <c r="N73" s="874"/>
      <c r="O73" s="874"/>
      <c r="P73" s="875"/>
      <c r="Q73" s="876">
        <v>1039</v>
      </c>
      <c r="R73" s="830"/>
      <c r="S73" s="830"/>
      <c r="T73" s="830"/>
      <c r="U73" s="830"/>
      <c r="V73" s="830">
        <v>1001</v>
      </c>
      <c r="W73" s="830"/>
      <c r="X73" s="830"/>
      <c r="Y73" s="830"/>
      <c r="Z73" s="830"/>
      <c r="AA73" s="830">
        <v>38</v>
      </c>
      <c r="AB73" s="830"/>
      <c r="AC73" s="830"/>
      <c r="AD73" s="830"/>
      <c r="AE73" s="830"/>
      <c r="AF73" s="830" t="s">
        <v>584</v>
      </c>
      <c r="AG73" s="830"/>
      <c r="AH73" s="830"/>
      <c r="AI73" s="830"/>
      <c r="AJ73" s="830"/>
      <c r="AK73" s="830" t="s">
        <v>584</v>
      </c>
      <c r="AL73" s="830"/>
      <c r="AM73" s="830"/>
      <c r="AN73" s="830"/>
      <c r="AO73" s="830"/>
      <c r="AP73" s="830" t="s">
        <v>584</v>
      </c>
      <c r="AQ73" s="830"/>
      <c r="AR73" s="830"/>
      <c r="AS73" s="830"/>
      <c r="AT73" s="830"/>
      <c r="AU73" s="830" t="s">
        <v>584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591</v>
      </c>
      <c r="C74" s="874"/>
      <c r="D74" s="874"/>
      <c r="E74" s="874"/>
      <c r="F74" s="874"/>
      <c r="G74" s="874"/>
      <c r="H74" s="874"/>
      <c r="I74" s="874"/>
      <c r="J74" s="874"/>
      <c r="K74" s="874"/>
      <c r="L74" s="874"/>
      <c r="M74" s="874"/>
      <c r="N74" s="874"/>
      <c r="O74" s="874"/>
      <c r="P74" s="875"/>
      <c r="Q74" s="876">
        <v>1082</v>
      </c>
      <c r="R74" s="830"/>
      <c r="S74" s="830"/>
      <c r="T74" s="830"/>
      <c r="U74" s="830"/>
      <c r="V74" s="830">
        <v>1058</v>
      </c>
      <c r="W74" s="830"/>
      <c r="X74" s="830"/>
      <c r="Y74" s="830"/>
      <c r="Z74" s="830"/>
      <c r="AA74" s="830">
        <v>24</v>
      </c>
      <c r="AB74" s="830"/>
      <c r="AC74" s="830"/>
      <c r="AD74" s="830"/>
      <c r="AE74" s="830"/>
      <c r="AF74" s="830" t="s">
        <v>584</v>
      </c>
      <c r="AG74" s="830"/>
      <c r="AH74" s="830"/>
      <c r="AI74" s="830"/>
      <c r="AJ74" s="830"/>
      <c r="AK74" s="830" t="s">
        <v>584</v>
      </c>
      <c r="AL74" s="830"/>
      <c r="AM74" s="830"/>
      <c r="AN74" s="830"/>
      <c r="AO74" s="830"/>
      <c r="AP74" s="830" t="s">
        <v>584</v>
      </c>
      <c r="AQ74" s="830"/>
      <c r="AR74" s="830"/>
      <c r="AS74" s="830"/>
      <c r="AT74" s="830"/>
      <c r="AU74" s="830" t="s">
        <v>584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592</v>
      </c>
      <c r="C75" s="874"/>
      <c r="D75" s="874"/>
      <c r="E75" s="874"/>
      <c r="F75" s="874"/>
      <c r="G75" s="874"/>
      <c r="H75" s="874"/>
      <c r="I75" s="874"/>
      <c r="J75" s="874"/>
      <c r="K75" s="874"/>
      <c r="L75" s="874"/>
      <c r="M75" s="874"/>
      <c r="N75" s="874"/>
      <c r="O75" s="874"/>
      <c r="P75" s="875"/>
      <c r="Q75" s="877">
        <v>909</v>
      </c>
      <c r="R75" s="878"/>
      <c r="S75" s="878"/>
      <c r="T75" s="878"/>
      <c r="U75" s="834"/>
      <c r="V75" s="879">
        <v>848</v>
      </c>
      <c r="W75" s="878"/>
      <c r="X75" s="878"/>
      <c r="Y75" s="878"/>
      <c r="Z75" s="834"/>
      <c r="AA75" s="879">
        <v>61</v>
      </c>
      <c r="AB75" s="878"/>
      <c r="AC75" s="878"/>
      <c r="AD75" s="878"/>
      <c r="AE75" s="834"/>
      <c r="AF75" s="879">
        <v>53</v>
      </c>
      <c r="AG75" s="878"/>
      <c r="AH75" s="878"/>
      <c r="AI75" s="878"/>
      <c r="AJ75" s="834"/>
      <c r="AK75" s="879">
        <v>0</v>
      </c>
      <c r="AL75" s="878"/>
      <c r="AM75" s="878"/>
      <c r="AN75" s="878"/>
      <c r="AO75" s="834"/>
      <c r="AP75" s="879">
        <v>0</v>
      </c>
      <c r="AQ75" s="878"/>
      <c r="AR75" s="878"/>
      <c r="AS75" s="878"/>
      <c r="AT75" s="834"/>
      <c r="AU75" s="879" t="s">
        <v>584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593</v>
      </c>
      <c r="C76" s="874"/>
      <c r="D76" s="874"/>
      <c r="E76" s="874"/>
      <c r="F76" s="874"/>
      <c r="G76" s="874"/>
      <c r="H76" s="874"/>
      <c r="I76" s="874"/>
      <c r="J76" s="874"/>
      <c r="K76" s="874"/>
      <c r="L76" s="874"/>
      <c r="M76" s="874"/>
      <c r="N76" s="874"/>
      <c r="O76" s="874"/>
      <c r="P76" s="875"/>
      <c r="Q76" s="877">
        <v>253547</v>
      </c>
      <c r="R76" s="878"/>
      <c r="S76" s="878"/>
      <c r="T76" s="878"/>
      <c r="U76" s="834"/>
      <c r="V76" s="879">
        <v>238716</v>
      </c>
      <c r="W76" s="878"/>
      <c r="X76" s="878"/>
      <c r="Y76" s="878"/>
      <c r="Z76" s="834"/>
      <c r="AA76" s="879">
        <v>14831</v>
      </c>
      <c r="AB76" s="878"/>
      <c r="AC76" s="878"/>
      <c r="AD76" s="878"/>
      <c r="AE76" s="834"/>
      <c r="AF76" s="879">
        <v>14831</v>
      </c>
      <c r="AG76" s="878"/>
      <c r="AH76" s="878"/>
      <c r="AI76" s="878"/>
      <c r="AJ76" s="834"/>
      <c r="AK76" s="879">
        <v>635</v>
      </c>
      <c r="AL76" s="878"/>
      <c r="AM76" s="878"/>
      <c r="AN76" s="878"/>
      <c r="AO76" s="834"/>
      <c r="AP76" s="879">
        <v>0</v>
      </c>
      <c r="AQ76" s="878"/>
      <c r="AR76" s="878"/>
      <c r="AS76" s="878"/>
      <c r="AT76" s="834"/>
      <c r="AU76" s="879" t="s">
        <v>584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14884</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80</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309</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309</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309</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519969</v>
      </c>
      <c r="AB110" s="900"/>
      <c r="AC110" s="900"/>
      <c r="AD110" s="900"/>
      <c r="AE110" s="901"/>
      <c r="AF110" s="902">
        <v>541875</v>
      </c>
      <c r="AG110" s="900"/>
      <c r="AH110" s="900"/>
      <c r="AI110" s="900"/>
      <c r="AJ110" s="901"/>
      <c r="AK110" s="902">
        <v>611659</v>
      </c>
      <c r="AL110" s="900"/>
      <c r="AM110" s="900"/>
      <c r="AN110" s="900"/>
      <c r="AO110" s="901"/>
      <c r="AP110" s="903">
        <v>19.3</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6397718</v>
      </c>
      <c r="BR110" s="931"/>
      <c r="BS110" s="931"/>
      <c r="BT110" s="931"/>
      <c r="BU110" s="931"/>
      <c r="BV110" s="931">
        <v>6431003</v>
      </c>
      <c r="BW110" s="931"/>
      <c r="BX110" s="931"/>
      <c r="BY110" s="931"/>
      <c r="BZ110" s="931"/>
      <c r="CA110" s="931">
        <v>6316798</v>
      </c>
      <c r="CB110" s="931"/>
      <c r="CC110" s="931"/>
      <c r="CD110" s="931"/>
      <c r="CE110" s="931"/>
      <c r="CF110" s="944">
        <v>199.3</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393</v>
      </c>
      <c r="DH110" s="931"/>
      <c r="DI110" s="931"/>
      <c r="DJ110" s="931"/>
      <c r="DK110" s="931"/>
      <c r="DL110" s="931" t="s">
        <v>393</v>
      </c>
      <c r="DM110" s="931"/>
      <c r="DN110" s="931"/>
      <c r="DO110" s="931"/>
      <c r="DP110" s="931"/>
      <c r="DQ110" s="931" t="s">
        <v>415</v>
      </c>
      <c r="DR110" s="931"/>
      <c r="DS110" s="931"/>
      <c r="DT110" s="931"/>
      <c r="DU110" s="931"/>
      <c r="DV110" s="932" t="s">
        <v>393</v>
      </c>
      <c r="DW110" s="932"/>
      <c r="DX110" s="932"/>
      <c r="DY110" s="932"/>
      <c r="DZ110" s="933"/>
    </row>
    <row r="111" spans="1:131" s="230" customFormat="1" ht="26.25" customHeight="1" x14ac:dyDescent="0.15">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393</v>
      </c>
      <c r="AB111" s="938"/>
      <c r="AC111" s="938"/>
      <c r="AD111" s="938"/>
      <c r="AE111" s="939"/>
      <c r="AF111" s="940" t="s">
        <v>439</v>
      </c>
      <c r="AG111" s="938"/>
      <c r="AH111" s="938"/>
      <c r="AI111" s="938"/>
      <c r="AJ111" s="939"/>
      <c r="AK111" s="940" t="s">
        <v>440</v>
      </c>
      <c r="AL111" s="938"/>
      <c r="AM111" s="938"/>
      <c r="AN111" s="938"/>
      <c r="AO111" s="939"/>
      <c r="AP111" s="941" t="s">
        <v>393</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v>25308</v>
      </c>
      <c r="BR111" s="926"/>
      <c r="BS111" s="926"/>
      <c r="BT111" s="926"/>
      <c r="BU111" s="926"/>
      <c r="BV111" s="926">
        <v>18697</v>
      </c>
      <c r="BW111" s="926"/>
      <c r="BX111" s="926"/>
      <c r="BY111" s="926"/>
      <c r="BZ111" s="926"/>
      <c r="CA111" s="926">
        <v>15000</v>
      </c>
      <c r="CB111" s="926"/>
      <c r="CC111" s="926"/>
      <c r="CD111" s="926"/>
      <c r="CE111" s="926"/>
      <c r="CF111" s="920">
        <v>0.5</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415</v>
      </c>
      <c r="DH111" s="926"/>
      <c r="DI111" s="926"/>
      <c r="DJ111" s="926"/>
      <c r="DK111" s="926"/>
      <c r="DL111" s="926" t="s">
        <v>443</v>
      </c>
      <c r="DM111" s="926"/>
      <c r="DN111" s="926"/>
      <c r="DO111" s="926"/>
      <c r="DP111" s="926"/>
      <c r="DQ111" s="926" t="s">
        <v>393</v>
      </c>
      <c r="DR111" s="926"/>
      <c r="DS111" s="926"/>
      <c r="DT111" s="926"/>
      <c r="DU111" s="926"/>
      <c r="DV111" s="927" t="s">
        <v>393</v>
      </c>
      <c r="DW111" s="927"/>
      <c r="DX111" s="927"/>
      <c r="DY111" s="927"/>
      <c r="DZ111" s="928"/>
    </row>
    <row r="112" spans="1:131" s="230" customFormat="1" ht="26.25" customHeight="1" x14ac:dyDescent="0.15">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393</v>
      </c>
      <c r="AB112" s="959"/>
      <c r="AC112" s="959"/>
      <c r="AD112" s="959"/>
      <c r="AE112" s="960"/>
      <c r="AF112" s="961" t="s">
        <v>393</v>
      </c>
      <c r="AG112" s="959"/>
      <c r="AH112" s="959"/>
      <c r="AI112" s="959"/>
      <c r="AJ112" s="960"/>
      <c r="AK112" s="961" t="s">
        <v>393</v>
      </c>
      <c r="AL112" s="959"/>
      <c r="AM112" s="959"/>
      <c r="AN112" s="959"/>
      <c r="AO112" s="960"/>
      <c r="AP112" s="962" t="s">
        <v>415</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1783994</v>
      </c>
      <c r="BR112" s="926"/>
      <c r="BS112" s="926"/>
      <c r="BT112" s="926"/>
      <c r="BU112" s="926"/>
      <c r="BV112" s="926">
        <v>1694809</v>
      </c>
      <c r="BW112" s="926"/>
      <c r="BX112" s="926"/>
      <c r="BY112" s="926"/>
      <c r="BZ112" s="926"/>
      <c r="CA112" s="926">
        <v>1621672</v>
      </c>
      <c r="CB112" s="926"/>
      <c r="CC112" s="926"/>
      <c r="CD112" s="926"/>
      <c r="CE112" s="926"/>
      <c r="CF112" s="920">
        <v>51.2</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415</v>
      </c>
      <c r="DH112" s="926"/>
      <c r="DI112" s="926"/>
      <c r="DJ112" s="926"/>
      <c r="DK112" s="926"/>
      <c r="DL112" s="926" t="s">
        <v>443</v>
      </c>
      <c r="DM112" s="926"/>
      <c r="DN112" s="926"/>
      <c r="DO112" s="926"/>
      <c r="DP112" s="926"/>
      <c r="DQ112" s="926" t="s">
        <v>393</v>
      </c>
      <c r="DR112" s="926"/>
      <c r="DS112" s="926"/>
      <c r="DT112" s="926"/>
      <c r="DU112" s="926"/>
      <c r="DV112" s="927" t="s">
        <v>415</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163401</v>
      </c>
      <c r="AB113" s="938"/>
      <c r="AC113" s="938"/>
      <c r="AD113" s="938"/>
      <c r="AE113" s="939"/>
      <c r="AF113" s="940">
        <v>163478</v>
      </c>
      <c r="AG113" s="938"/>
      <c r="AH113" s="938"/>
      <c r="AI113" s="938"/>
      <c r="AJ113" s="939"/>
      <c r="AK113" s="940">
        <v>167768</v>
      </c>
      <c r="AL113" s="938"/>
      <c r="AM113" s="938"/>
      <c r="AN113" s="938"/>
      <c r="AO113" s="939"/>
      <c r="AP113" s="941">
        <v>5.3</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t="s">
        <v>415</v>
      </c>
      <c r="BR113" s="926"/>
      <c r="BS113" s="926"/>
      <c r="BT113" s="926"/>
      <c r="BU113" s="926"/>
      <c r="BV113" s="926" t="s">
        <v>393</v>
      </c>
      <c r="BW113" s="926"/>
      <c r="BX113" s="926"/>
      <c r="BY113" s="926"/>
      <c r="BZ113" s="926"/>
      <c r="CA113" s="926" t="s">
        <v>393</v>
      </c>
      <c r="CB113" s="926"/>
      <c r="CC113" s="926"/>
      <c r="CD113" s="926"/>
      <c r="CE113" s="926"/>
      <c r="CF113" s="920" t="s">
        <v>393</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393</v>
      </c>
      <c r="DH113" s="959"/>
      <c r="DI113" s="959"/>
      <c r="DJ113" s="959"/>
      <c r="DK113" s="960"/>
      <c r="DL113" s="961" t="s">
        <v>393</v>
      </c>
      <c r="DM113" s="959"/>
      <c r="DN113" s="959"/>
      <c r="DO113" s="959"/>
      <c r="DP113" s="960"/>
      <c r="DQ113" s="961" t="s">
        <v>415</v>
      </c>
      <c r="DR113" s="959"/>
      <c r="DS113" s="959"/>
      <c r="DT113" s="959"/>
      <c r="DU113" s="960"/>
      <c r="DV113" s="962" t="s">
        <v>415</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439</v>
      </c>
      <c r="AB114" s="959"/>
      <c r="AC114" s="959"/>
      <c r="AD114" s="959"/>
      <c r="AE114" s="960"/>
      <c r="AF114" s="961" t="s">
        <v>393</v>
      </c>
      <c r="AG114" s="959"/>
      <c r="AH114" s="959"/>
      <c r="AI114" s="959"/>
      <c r="AJ114" s="960"/>
      <c r="AK114" s="961" t="s">
        <v>393</v>
      </c>
      <c r="AL114" s="959"/>
      <c r="AM114" s="959"/>
      <c r="AN114" s="959"/>
      <c r="AO114" s="960"/>
      <c r="AP114" s="962" t="s">
        <v>393</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403218</v>
      </c>
      <c r="BR114" s="926"/>
      <c r="BS114" s="926"/>
      <c r="BT114" s="926"/>
      <c r="BU114" s="926"/>
      <c r="BV114" s="926">
        <v>369114</v>
      </c>
      <c r="BW114" s="926"/>
      <c r="BX114" s="926"/>
      <c r="BY114" s="926"/>
      <c r="BZ114" s="926"/>
      <c r="CA114" s="926">
        <v>340020</v>
      </c>
      <c r="CB114" s="926"/>
      <c r="CC114" s="926"/>
      <c r="CD114" s="926"/>
      <c r="CE114" s="926"/>
      <c r="CF114" s="920">
        <v>10.7</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415</v>
      </c>
      <c r="DH114" s="959"/>
      <c r="DI114" s="959"/>
      <c r="DJ114" s="959"/>
      <c r="DK114" s="960"/>
      <c r="DL114" s="961" t="s">
        <v>393</v>
      </c>
      <c r="DM114" s="959"/>
      <c r="DN114" s="959"/>
      <c r="DO114" s="959"/>
      <c r="DP114" s="960"/>
      <c r="DQ114" s="961" t="s">
        <v>393</v>
      </c>
      <c r="DR114" s="959"/>
      <c r="DS114" s="959"/>
      <c r="DT114" s="959"/>
      <c r="DU114" s="960"/>
      <c r="DV114" s="962" t="s">
        <v>393</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1019</v>
      </c>
      <c r="AB115" s="938"/>
      <c r="AC115" s="938"/>
      <c r="AD115" s="938"/>
      <c r="AE115" s="939"/>
      <c r="AF115" s="940">
        <v>717</v>
      </c>
      <c r="AG115" s="938"/>
      <c r="AH115" s="938"/>
      <c r="AI115" s="938"/>
      <c r="AJ115" s="939"/>
      <c r="AK115" s="940">
        <v>467</v>
      </c>
      <c r="AL115" s="938"/>
      <c r="AM115" s="938"/>
      <c r="AN115" s="938"/>
      <c r="AO115" s="939"/>
      <c r="AP115" s="941">
        <v>0</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415</v>
      </c>
      <c r="BR115" s="926"/>
      <c r="BS115" s="926"/>
      <c r="BT115" s="926"/>
      <c r="BU115" s="926"/>
      <c r="BV115" s="926" t="s">
        <v>440</v>
      </c>
      <c r="BW115" s="926"/>
      <c r="BX115" s="926"/>
      <c r="BY115" s="926"/>
      <c r="BZ115" s="926"/>
      <c r="CA115" s="926" t="s">
        <v>393</v>
      </c>
      <c r="CB115" s="926"/>
      <c r="CC115" s="926"/>
      <c r="CD115" s="926"/>
      <c r="CE115" s="926"/>
      <c r="CF115" s="920" t="s">
        <v>443</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393</v>
      </c>
      <c r="DH115" s="959"/>
      <c r="DI115" s="959"/>
      <c r="DJ115" s="959"/>
      <c r="DK115" s="960"/>
      <c r="DL115" s="961" t="s">
        <v>415</v>
      </c>
      <c r="DM115" s="959"/>
      <c r="DN115" s="959"/>
      <c r="DO115" s="959"/>
      <c r="DP115" s="960"/>
      <c r="DQ115" s="961" t="s">
        <v>439</v>
      </c>
      <c r="DR115" s="959"/>
      <c r="DS115" s="959"/>
      <c r="DT115" s="959"/>
      <c r="DU115" s="960"/>
      <c r="DV115" s="962" t="s">
        <v>415</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39</v>
      </c>
      <c r="AB116" s="959"/>
      <c r="AC116" s="959"/>
      <c r="AD116" s="959"/>
      <c r="AE116" s="960"/>
      <c r="AF116" s="961" t="s">
        <v>393</v>
      </c>
      <c r="AG116" s="959"/>
      <c r="AH116" s="959"/>
      <c r="AI116" s="959"/>
      <c r="AJ116" s="960"/>
      <c r="AK116" s="961">
        <v>59</v>
      </c>
      <c r="AL116" s="959"/>
      <c r="AM116" s="959"/>
      <c r="AN116" s="959"/>
      <c r="AO116" s="960"/>
      <c r="AP116" s="962">
        <v>0</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393</v>
      </c>
      <c r="BR116" s="926"/>
      <c r="BS116" s="926"/>
      <c r="BT116" s="926"/>
      <c r="BU116" s="926"/>
      <c r="BV116" s="926" t="s">
        <v>415</v>
      </c>
      <c r="BW116" s="926"/>
      <c r="BX116" s="926"/>
      <c r="BY116" s="926"/>
      <c r="BZ116" s="926"/>
      <c r="CA116" s="926" t="s">
        <v>415</v>
      </c>
      <c r="CB116" s="926"/>
      <c r="CC116" s="926"/>
      <c r="CD116" s="926"/>
      <c r="CE116" s="926"/>
      <c r="CF116" s="920" t="s">
        <v>415</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393</v>
      </c>
      <c r="DH116" s="959"/>
      <c r="DI116" s="959"/>
      <c r="DJ116" s="959"/>
      <c r="DK116" s="960"/>
      <c r="DL116" s="961" t="s">
        <v>415</v>
      </c>
      <c r="DM116" s="959"/>
      <c r="DN116" s="959"/>
      <c r="DO116" s="959"/>
      <c r="DP116" s="960"/>
      <c r="DQ116" s="961" t="s">
        <v>415</v>
      </c>
      <c r="DR116" s="959"/>
      <c r="DS116" s="959"/>
      <c r="DT116" s="959"/>
      <c r="DU116" s="960"/>
      <c r="DV116" s="962" t="s">
        <v>415</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684428</v>
      </c>
      <c r="AB117" s="979"/>
      <c r="AC117" s="979"/>
      <c r="AD117" s="979"/>
      <c r="AE117" s="980"/>
      <c r="AF117" s="981">
        <v>706070</v>
      </c>
      <c r="AG117" s="979"/>
      <c r="AH117" s="979"/>
      <c r="AI117" s="979"/>
      <c r="AJ117" s="980"/>
      <c r="AK117" s="981">
        <v>779953</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440</v>
      </c>
      <c r="BR117" s="926"/>
      <c r="BS117" s="926"/>
      <c r="BT117" s="926"/>
      <c r="BU117" s="926"/>
      <c r="BV117" s="926" t="s">
        <v>440</v>
      </c>
      <c r="BW117" s="926"/>
      <c r="BX117" s="926"/>
      <c r="BY117" s="926"/>
      <c r="BZ117" s="926"/>
      <c r="CA117" s="926" t="s">
        <v>440</v>
      </c>
      <c r="CB117" s="926"/>
      <c r="CC117" s="926"/>
      <c r="CD117" s="926"/>
      <c r="CE117" s="926"/>
      <c r="CF117" s="920" t="s">
        <v>443</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v>25308</v>
      </c>
      <c r="DH117" s="959"/>
      <c r="DI117" s="959"/>
      <c r="DJ117" s="959"/>
      <c r="DK117" s="960"/>
      <c r="DL117" s="961">
        <v>18697</v>
      </c>
      <c r="DM117" s="959"/>
      <c r="DN117" s="959"/>
      <c r="DO117" s="959"/>
      <c r="DP117" s="960"/>
      <c r="DQ117" s="961">
        <v>15000</v>
      </c>
      <c r="DR117" s="959"/>
      <c r="DS117" s="959"/>
      <c r="DT117" s="959"/>
      <c r="DU117" s="960"/>
      <c r="DV117" s="962">
        <v>0.5</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309</v>
      </c>
      <c r="AL118" s="893"/>
      <c r="AM118" s="893"/>
      <c r="AN118" s="893"/>
      <c r="AO118" s="894"/>
      <c r="AP118" s="970" t="s">
        <v>432</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415</v>
      </c>
      <c r="BR118" s="1000"/>
      <c r="BS118" s="1000"/>
      <c r="BT118" s="1000"/>
      <c r="BU118" s="1000"/>
      <c r="BV118" s="1000" t="s">
        <v>415</v>
      </c>
      <c r="BW118" s="1000"/>
      <c r="BX118" s="1000"/>
      <c r="BY118" s="1000"/>
      <c r="BZ118" s="1000"/>
      <c r="CA118" s="1000" t="s">
        <v>440</v>
      </c>
      <c r="CB118" s="1000"/>
      <c r="CC118" s="1000"/>
      <c r="CD118" s="1000"/>
      <c r="CE118" s="1000"/>
      <c r="CF118" s="920" t="s">
        <v>415</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415</v>
      </c>
      <c r="DH118" s="959"/>
      <c r="DI118" s="959"/>
      <c r="DJ118" s="959"/>
      <c r="DK118" s="960"/>
      <c r="DL118" s="961" t="s">
        <v>440</v>
      </c>
      <c r="DM118" s="959"/>
      <c r="DN118" s="959"/>
      <c r="DO118" s="959"/>
      <c r="DP118" s="960"/>
      <c r="DQ118" s="961" t="s">
        <v>415</v>
      </c>
      <c r="DR118" s="959"/>
      <c r="DS118" s="959"/>
      <c r="DT118" s="959"/>
      <c r="DU118" s="960"/>
      <c r="DV118" s="962" t="s">
        <v>440</v>
      </c>
      <c r="DW118" s="963"/>
      <c r="DX118" s="963"/>
      <c r="DY118" s="963"/>
      <c r="DZ118" s="964"/>
    </row>
    <row r="119" spans="1:130" s="230" customFormat="1" ht="26.25" customHeight="1" x14ac:dyDescent="0.15">
      <c r="A119" s="1062"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415</v>
      </c>
      <c r="AB119" s="900"/>
      <c r="AC119" s="900"/>
      <c r="AD119" s="900"/>
      <c r="AE119" s="901"/>
      <c r="AF119" s="902" t="s">
        <v>415</v>
      </c>
      <c r="AG119" s="900"/>
      <c r="AH119" s="900"/>
      <c r="AI119" s="900"/>
      <c r="AJ119" s="901"/>
      <c r="AK119" s="902" t="s">
        <v>415</v>
      </c>
      <c r="AL119" s="900"/>
      <c r="AM119" s="900"/>
      <c r="AN119" s="900"/>
      <c r="AO119" s="901"/>
      <c r="AP119" s="903" t="s">
        <v>440</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465</v>
      </c>
      <c r="BP119" s="1005"/>
      <c r="BQ119" s="999">
        <v>8610238</v>
      </c>
      <c r="BR119" s="1000"/>
      <c r="BS119" s="1000"/>
      <c r="BT119" s="1000"/>
      <c r="BU119" s="1000"/>
      <c r="BV119" s="1000">
        <v>8513623</v>
      </c>
      <c r="BW119" s="1000"/>
      <c r="BX119" s="1000"/>
      <c r="BY119" s="1000"/>
      <c r="BZ119" s="1000"/>
      <c r="CA119" s="1000">
        <v>8293490</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415</v>
      </c>
      <c r="DH119" s="986"/>
      <c r="DI119" s="986"/>
      <c r="DJ119" s="986"/>
      <c r="DK119" s="987"/>
      <c r="DL119" s="985" t="s">
        <v>415</v>
      </c>
      <c r="DM119" s="986"/>
      <c r="DN119" s="986"/>
      <c r="DO119" s="986"/>
      <c r="DP119" s="987"/>
      <c r="DQ119" s="985" t="s">
        <v>415</v>
      </c>
      <c r="DR119" s="986"/>
      <c r="DS119" s="986"/>
      <c r="DT119" s="986"/>
      <c r="DU119" s="987"/>
      <c r="DV119" s="988" t="s">
        <v>415</v>
      </c>
      <c r="DW119" s="989"/>
      <c r="DX119" s="989"/>
      <c r="DY119" s="989"/>
      <c r="DZ119" s="990"/>
    </row>
    <row r="120" spans="1:130" s="230" customFormat="1" ht="26.25" customHeight="1" x14ac:dyDescent="0.15">
      <c r="A120" s="1063"/>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415</v>
      </c>
      <c r="AB120" s="959"/>
      <c r="AC120" s="959"/>
      <c r="AD120" s="959"/>
      <c r="AE120" s="960"/>
      <c r="AF120" s="961" t="s">
        <v>415</v>
      </c>
      <c r="AG120" s="959"/>
      <c r="AH120" s="959"/>
      <c r="AI120" s="959"/>
      <c r="AJ120" s="960"/>
      <c r="AK120" s="961" t="s">
        <v>415</v>
      </c>
      <c r="AL120" s="959"/>
      <c r="AM120" s="959"/>
      <c r="AN120" s="959"/>
      <c r="AO120" s="960"/>
      <c r="AP120" s="962" t="s">
        <v>415</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5890418</v>
      </c>
      <c r="BR120" s="931"/>
      <c r="BS120" s="931"/>
      <c r="BT120" s="931"/>
      <c r="BU120" s="931"/>
      <c r="BV120" s="931">
        <v>6791339</v>
      </c>
      <c r="BW120" s="931"/>
      <c r="BX120" s="931"/>
      <c r="BY120" s="931"/>
      <c r="BZ120" s="931"/>
      <c r="CA120" s="931">
        <v>6993187</v>
      </c>
      <c r="CB120" s="931"/>
      <c r="CC120" s="931"/>
      <c r="CD120" s="931"/>
      <c r="CE120" s="931"/>
      <c r="CF120" s="944">
        <v>220.7</v>
      </c>
      <c r="CG120" s="945"/>
      <c r="CH120" s="945"/>
      <c r="CI120" s="945"/>
      <c r="CJ120" s="945"/>
      <c r="CK120" s="1006" t="s">
        <v>469</v>
      </c>
      <c r="CL120" s="1007"/>
      <c r="CM120" s="1007"/>
      <c r="CN120" s="1007"/>
      <c r="CO120" s="1008"/>
      <c r="CP120" s="1014" t="s">
        <v>470</v>
      </c>
      <c r="CQ120" s="1015"/>
      <c r="CR120" s="1015"/>
      <c r="CS120" s="1015"/>
      <c r="CT120" s="1015"/>
      <c r="CU120" s="1015"/>
      <c r="CV120" s="1015"/>
      <c r="CW120" s="1015"/>
      <c r="CX120" s="1015"/>
      <c r="CY120" s="1015"/>
      <c r="CZ120" s="1015"/>
      <c r="DA120" s="1015"/>
      <c r="DB120" s="1015"/>
      <c r="DC120" s="1015"/>
      <c r="DD120" s="1015"/>
      <c r="DE120" s="1015"/>
      <c r="DF120" s="1016"/>
      <c r="DG120" s="930">
        <v>1267677</v>
      </c>
      <c r="DH120" s="931"/>
      <c r="DI120" s="931"/>
      <c r="DJ120" s="931"/>
      <c r="DK120" s="931"/>
      <c r="DL120" s="931">
        <v>1196655</v>
      </c>
      <c r="DM120" s="931"/>
      <c r="DN120" s="931"/>
      <c r="DO120" s="931"/>
      <c r="DP120" s="931"/>
      <c r="DQ120" s="931">
        <v>1137620</v>
      </c>
      <c r="DR120" s="931"/>
      <c r="DS120" s="931"/>
      <c r="DT120" s="931"/>
      <c r="DU120" s="931"/>
      <c r="DV120" s="932">
        <v>35.9</v>
      </c>
      <c r="DW120" s="932"/>
      <c r="DX120" s="932"/>
      <c r="DY120" s="932"/>
      <c r="DZ120" s="933"/>
    </row>
    <row r="121" spans="1:130" s="230" customFormat="1" ht="26.25" customHeight="1" x14ac:dyDescent="0.15">
      <c r="A121" s="1063"/>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415</v>
      </c>
      <c r="AB121" s="959"/>
      <c r="AC121" s="959"/>
      <c r="AD121" s="959"/>
      <c r="AE121" s="960"/>
      <c r="AF121" s="961" t="s">
        <v>415</v>
      </c>
      <c r="AG121" s="959"/>
      <c r="AH121" s="959"/>
      <c r="AI121" s="959"/>
      <c r="AJ121" s="960"/>
      <c r="AK121" s="961" t="s">
        <v>415</v>
      </c>
      <c r="AL121" s="959"/>
      <c r="AM121" s="959"/>
      <c r="AN121" s="959"/>
      <c r="AO121" s="960"/>
      <c r="AP121" s="962" t="s">
        <v>415</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62616</v>
      </c>
      <c r="BR121" s="926"/>
      <c r="BS121" s="926"/>
      <c r="BT121" s="926"/>
      <c r="BU121" s="926"/>
      <c r="BV121" s="926">
        <v>56802</v>
      </c>
      <c r="BW121" s="926"/>
      <c r="BX121" s="926"/>
      <c r="BY121" s="926"/>
      <c r="BZ121" s="926"/>
      <c r="CA121" s="926">
        <v>51205</v>
      </c>
      <c r="CB121" s="926"/>
      <c r="CC121" s="926"/>
      <c r="CD121" s="926"/>
      <c r="CE121" s="926"/>
      <c r="CF121" s="920">
        <v>1.6</v>
      </c>
      <c r="CG121" s="921"/>
      <c r="CH121" s="921"/>
      <c r="CI121" s="921"/>
      <c r="CJ121" s="921"/>
      <c r="CK121" s="1009"/>
      <c r="CL121" s="1010"/>
      <c r="CM121" s="1010"/>
      <c r="CN121" s="1010"/>
      <c r="CO121" s="1011"/>
      <c r="CP121" s="1019" t="s">
        <v>473</v>
      </c>
      <c r="CQ121" s="1020"/>
      <c r="CR121" s="1020"/>
      <c r="CS121" s="1020"/>
      <c r="CT121" s="1020"/>
      <c r="CU121" s="1020"/>
      <c r="CV121" s="1020"/>
      <c r="CW121" s="1020"/>
      <c r="CX121" s="1020"/>
      <c r="CY121" s="1020"/>
      <c r="CZ121" s="1020"/>
      <c r="DA121" s="1020"/>
      <c r="DB121" s="1020"/>
      <c r="DC121" s="1020"/>
      <c r="DD121" s="1020"/>
      <c r="DE121" s="1020"/>
      <c r="DF121" s="1021"/>
      <c r="DG121" s="925">
        <v>500822</v>
      </c>
      <c r="DH121" s="926"/>
      <c r="DI121" s="926"/>
      <c r="DJ121" s="926"/>
      <c r="DK121" s="926"/>
      <c r="DL121" s="926">
        <v>487049</v>
      </c>
      <c r="DM121" s="926"/>
      <c r="DN121" s="926"/>
      <c r="DO121" s="926"/>
      <c r="DP121" s="926"/>
      <c r="DQ121" s="926">
        <v>467043</v>
      </c>
      <c r="DR121" s="926"/>
      <c r="DS121" s="926"/>
      <c r="DT121" s="926"/>
      <c r="DU121" s="926"/>
      <c r="DV121" s="927">
        <v>14.7</v>
      </c>
      <c r="DW121" s="927"/>
      <c r="DX121" s="927"/>
      <c r="DY121" s="927"/>
      <c r="DZ121" s="928"/>
    </row>
    <row r="122" spans="1:130" s="230" customFormat="1" ht="26.25" customHeight="1" x14ac:dyDescent="0.15">
      <c r="A122" s="1063"/>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415</v>
      </c>
      <c r="AB122" s="959"/>
      <c r="AC122" s="959"/>
      <c r="AD122" s="959"/>
      <c r="AE122" s="960"/>
      <c r="AF122" s="961" t="s">
        <v>415</v>
      </c>
      <c r="AG122" s="959"/>
      <c r="AH122" s="959"/>
      <c r="AI122" s="959"/>
      <c r="AJ122" s="960"/>
      <c r="AK122" s="961" t="s">
        <v>415</v>
      </c>
      <c r="AL122" s="959"/>
      <c r="AM122" s="959"/>
      <c r="AN122" s="959"/>
      <c r="AO122" s="960"/>
      <c r="AP122" s="962" t="s">
        <v>415</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7048524</v>
      </c>
      <c r="BR122" s="1000"/>
      <c r="BS122" s="1000"/>
      <c r="BT122" s="1000"/>
      <c r="BU122" s="1000"/>
      <c r="BV122" s="1000">
        <v>6903875</v>
      </c>
      <c r="BW122" s="1000"/>
      <c r="BX122" s="1000"/>
      <c r="BY122" s="1000"/>
      <c r="BZ122" s="1000"/>
      <c r="CA122" s="1000">
        <v>6740401</v>
      </c>
      <c r="CB122" s="1000"/>
      <c r="CC122" s="1000"/>
      <c r="CD122" s="1000"/>
      <c r="CE122" s="1000"/>
      <c r="CF122" s="1017">
        <v>212.7</v>
      </c>
      <c r="CG122" s="1018"/>
      <c r="CH122" s="1018"/>
      <c r="CI122" s="1018"/>
      <c r="CJ122" s="1018"/>
      <c r="CK122" s="1009"/>
      <c r="CL122" s="1010"/>
      <c r="CM122" s="1010"/>
      <c r="CN122" s="1010"/>
      <c r="CO122" s="1011"/>
      <c r="CP122" s="1019" t="s">
        <v>475</v>
      </c>
      <c r="CQ122" s="1020"/>
      <c r="CR122" s="1020"/>
      <c r="CS122" s="1020"/>
      <c r="CT122" s="1020"/>
      <c r="CU122" s="1020"/>
      <c r="CV122" s="1020"/>
      <c r="CW122" s="1020"/>
      <c r="CX122" s="1020"/>
      <c r="CY122" s="1020"/>
      <c r="CZ122" s="1020"/>
      <c r="DA122" s="1020"/>
      <c r="DB122" s="1020"/>
      <c r="DC122" s="1020"/>
      <c r="DD122" s="1020"/>
      <c r="DE122" s="1020"/>
      <c r="DF122" s="1021"/>
      <c r="DG122" s="925">
        <v>12639</v>
      </c>
      <c r="DH122" s="926"/>
      <c r="DI122" s="926"/>
      <c r="DJ122" s="926"/>
      <c r="DK122" s="926"/>
      <c r="DL122" s="926">
        <v>10363</v>
      </c>
      <c r="DM122" s="926"/>
      <c r="DN122" s="926"/>
      <c r="DO122" s="926"/>
      <c r="DP122" s="926"/>
      <c r="DQ122" s="926">
        <v>10720</v>
      </c>
      <c r="DR122" s="926"/>
      <c r="DS122" s="926"/>
      <c r="DT122" s="926"/>
      <c r="DU122" s="926"/>
      <c r="DV122" s="927">
        <v>0.3</v>
      </c>
      <c r="DW122" s="927"/>
      <c r="DX122" s="927"/>
      <c r="DY122" s="927"/>
      <c r="DZ122" s="928"/>
    </row>
    <row r="123" spans="1:130" s="230" customFormat="1" ht="26.25" customHeight="1" x14ac:dyDescent="0.15">
      <c r="A123" s="1063"/>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415</v>
      </c>
      <c r="AB123" s="959"/>
      <c r="AC123" s="959"/>
      <c r="AD123" s="959"/>
      <c r="AE123" s="960"/>
      <c r="AF123" s="961" t="s">
        <v>415</v>
      </c>
      <c r="AG123" s="959"/>
      <c r="AH123" s="959"/>
      <c r="AI123" s="959"/>
      <c r="AJ123" s="960"/>
      <c r="AK123" s="961" t="s">
        <v>415</v>
      </c>
      <c r="AL123" s="959"/>
      <c r="AM123" s="959"/>
      <c r="AN123" s="959"/>
      <c r="AO123" s="960"/>
      <c r="AP123" s="962" t="s">
        <v>415</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476</v>
      </c>
      <c r="BP123" s="1005"/>
      <c r="BQ123" s="1035">
        <v>13001558</v>
      </c>
      <c r="BR123" s="1036"/>
      <c r="BS123" s="1036"/>
      <c r="BT123" s="1036"/>
      <c r="BU123" s="1036"/>
      <c r="BV123" s="1036">
        <v>13752016</v>
      </c>
      <c r="BW123" s="1036"/>
      <c r="BX123" s="1036"/>
      <c r="BY123" s="1036"/>
      <c r="BZ123" s="1036"/>
      <c r="CA123" s="1036">
        <v>13784793</v>
      </c>
      <c r="CB123" s="1036"/>
      <c r="CC123" s="1036"/>
      <c r="CD123" s="1036"/>
      <c r="CE123" s="1036"/>
      <c r="CF123" s="1001"/>
      <c r="CG123" s="1002"/>
      <c r="CH123" s="1002"/>
      <c r="CI123" s="1002"/>
      <c r="CJ123" s="1003"/>
      <c r="CK123" s="1009"/>
      <c r="CL123" s="1010"/>
      <c r="CM123" s="1010"/>
      <c r="CN123" s="1010"/>
      <c r="CO123" s="1011"/>
      <c r="CP123" s="1019" t="s">
        <v>477</v>
      </c>
      <c r="CQ123" s="1020"/>
      <c r="CR123" s="1020"/>
      <c r="CS123" s="1020"/>
      <c r="CT123" s="1020"/>
      <c r="CU123" s="1020"/>
      <c r="CV123" s="1020"/>
      <c r="CW123" s="1020"/>
      <c r="CX123" s="1020"/>
      <c r="CY123" s="1020"/>
      <c r="CZ123" s="1020"/>
      <c r="DA123" s="1020"/>
      <c r="DB123" s="1020"/>
      <c r="DC123" s="1020"/>
      <c r="DD123" s="1020"/>
      <c r="DE123" s="1020"/>
      <c r="DF123" s="1021"/>
      <c r="DG123" s="958">
        <v>2856</v>
      </c>
      <c r="DH123" s="959"/>
      <c r="DI123" s="959"/>
      <c r="DJ123" s="959"/>
      <c r="DK123" s="960"/>
      <c r="DL123" s="961">
        <v>742</v>
      </c>
      <c r="DM123" s="959"/>
      <c r="DN123" s="959"/>
      <c r="DO123" s="959"/>
      <c r="DP123" s="960"/>
      <c r="DQ123" s="961">
        <v>6289</v>
      </c>
      <c r="DR123" s="959"/>
      <c r="DS123" s="959"/>
      <c r="DT123" s="959"/>
      <c r="DU123" s="960"/>
      <c r="DV123" s="962">
        <v>0.2</v>
      </c>
      <c r="DW123" s="963"/>
      <c r="DX123" s="963"/>
      <c r="DY123" s="963"/>
      <c r="DZ123" s="964"/>
    </row>
    <row r="124" spans="1:130" s="230" customFormat="1" ht="26.25" customHeight="1" thickBot="1" x14ac:dyDescent="0.2">
      <c r="A124" s="1063"/>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478</v>
      </c>
      <c r="AB124" s="959"/>
      <c r="AC124" s="959"/>
      <c r="AD124" s="959"/>
      <c r="AE124" s="960"/>
      <c r="AF124" s="961" t="s">
        <v>393</v>
      </c>
      <c r="AG124" s="959"/>
      <c r="AH124" s="959"/>
      <c r="AI124" s="959"/>
      <c r="AJ124" s="960"/>
      <c r="AK124" s="961" t="s">
        <v>478</v>
      </c>
      <c r="AL124" s="959"/>
      <c r="AM124" s="959"/>
      <c r="AN124" s="959"/>
      <c r="AO124" s="960"/>
      <c r="AP124" s="962" t="s">
        <v>479</v>
      </c>
      <c r="AQ124" s="963"/>
      <c r="AR124" s="963"/>
      <c r="AS124" s="963"/>
      <c r="AT124" s="964"/>
      <c r="AU124" s="1031" t="s">
        <v>480</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393</v>
      </c>
      <c r="BR124" s="1027"/>
      <c r="BS124" s="1027"/>
      <c r="BT124" s="1027"/>
      <c r="BU124" s="1027"/>
      <c r="BV124" s="1027" t="s">
        <v>479</v>
      </c>
      <c r="BW124" s="1027"/>
      <c r="BX124" s="1027"/>
      <c r="BY124" s="1027"/>
      <c r="BZ124" s="1027"/>
      <c r="CA124" s="1027" t="s">
        <v>479</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393</v>
      </c>
      <c r="DH124" s="986"/>
      <c r="DI124" s="986"/>
      <c r="DJ124" s="986"/>
      <c r="DK124" s="987"/>
      <c r="DL124" s="985" t="s">
        <v>393</v>
      </c>
      <c r="DM124" s="986"/>
      <c r="DN124" s="986"/>
      <c r="DO124" s="986"/>
      <c r="DP124" s="987"/>
      <c r="DQ124" s="985" t="s">
        <v>479</v>
      </c>
      <c r="DR124" s="986"/>
      <c r="DS124" s="986"/>
      <c r="DT124" s="986"/>
      <c r="DU124" s="987"/>
      <c r="DV124" s="988" t="s">
        <v>479</v>
      </c>
      <c r="DW124" s="989"/>
      <c r="DX124" s="989"/>
      <c r="DY124" s="989"/>
      <c r="DZ124" s="990"/>
    </row>
    <row r="125" spans="1:130" s="230" customFormat="1" ht="26.25" customHeight="1" x14ac:dyDescent="0.15">
      <c r="A125" s="1063"/>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479</v>
      </c>
      <c r="AB125" s="959"/>
      <c r="AC125" s="959"/>
      <c r="AD125" s="959"/>
      <c r="AE125" s="960"/>
      <c r="AF125" s="961" t="s">
        <v>479</v>
      </c>
      <c r="AG125" s="959"/>
      <c r="AH125" s="959"/>
      <c r="AI125" s="959"/>
      <c r="AJ125" s="960"/>
      <c r="AK125" s="961" t="s">
        <v>482</v>
      </c>
      <c r="AL125" s="959"/>
      <c r="AM125" s="959"/>
      <c r="AN125" s="959"/>
      <c r="AO125" s="960"/>
      <c r="AP125" s="962" t="s">
        <v>393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479</v>
      </c>
      <c r="DH125" s="931"/>
      <c r="DI125" s="931"/>
      <c r="DJ125" s="931"/>
      <c r="DK125" s="931"/>
      <c r="DL125" s="931" t="s">
        <v>479</v>
      </c>
      <c r="DM125" s="931"/>
      <c r="DN125" s="931"/>
      <c r="DO125" s="931"/>
      <c r="DP125" s="931"/>
      <c r="DQ125" s="931" t="s">
        <v>393</v>
      </c>
      <c r="DR125" s="931"/>
      <c r="DS125" s="931"/>
      <c r="DT125" s="931"/>
      <c r="DU125" s="931"/>
      <c r="DV125" s="932" t="s">
        <v>479</v>
      </c>
      <c r="DW125" s="932"/>
      <c r="DX125" s="932"/>
      <c r="DY125" s="932"/>
      <c r="DZ125" s="933"/>
    </row>
    <row r="126" spans="1:130" s="230" customFormat="1" ht="26.25" customHeight="1" thickBot="1" x14ac:dyDescent="0.2">
      <c r="A126" s="1063"/>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479</v>
      </c>
      <c r="AB126" s="959"/>
      <c r="AC126" s="959"/>
      <c r="AD126" s="959"/>
      <c r="AE126" s="960"/>
      <c r="AF126" s="961" t="s">
        <v>479</v>
      </c>
      <c r="AG126" s="959"/>
      <c r="AH126" s="959"/>
      <c r="AI126" s="959"/>
      <c r="AJ126" s="960"/>
      <c r="AK126" s="961" t="s">
        <v>479</v>
      </c>
      <c r="AL126" s="959"/>
      <c r="AM126" s="959"/>
      <c r="AN126" s="959"/>
      <c r="AO126" s="960"/>
      <c r="AP126" s="962" t="s">
        <v>393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393</v>
      </c>
      <c r="DH126" s="926"/>
      <c r="DI126" s="926"/>
      <c r="DJ126" s="926"/>
      <c r="DK126" s="926"/>
      <c r="DL126" s="926" t="s">
        <v>393</v>
      </c>
      <c r="DM126" s="926"/>
      <c r="DN126" s="926"/>
      <c r="DO126" s="926"/>
      <c r="DP126" s="926"/>
      <c r="DQ126" s="926" t="s">
        <v>482</v>
      </c>
      <c r="DR126" s="926"/>
      <c r="DS126" s="926"/>
      <c r="DT126" s="926"/>
      <c r="DU126" s="926"/>
      <c r="DV126" s="927" t="s">
        <v>479</v>
      </c>
      <c r="DW126" s="927"/>
      <c r="DX126" s="927"/>
      <c r="DY126" s="927"/>
      <c r="DZ126" s="928"/>
    </row>
    <row r="127" spans="1:130" s="230" customFormat="1" ht="26.25" customHeight="1" x14ac:dyDescent="0.15">
      <c r="A127" s="1064"/>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1019</v>
      </c>
      <c r="AB127" s="959"/>
      <c r="AC127" s="959"/>
      <c r="AD127" s="959"/>
      <c r="AE127" s="960"/>
      <c r="AF127" s="961">
        <v>717</v>
      </c>
      <c r="AG127" s="959"/>
      <c r="AH127" s="959"/>
      <c r="AI127" s="959"/>
      <c r="AJ127" s="960"/>
      <c r="AK127" s="961">
        <v>467</v>
      </c>
      <c r="AL127" s="959"/>
      <c r="AM127" s="959"/>
      <c r="AN127" s="959"/>
      <c r="AO127" s="960"/>
      <c r="AP127" s="962">
        <v>0</v>
      </c>
      <c r="AQ127" s="963"/>
      <c r="AR127" s="963"/>
      <c r="AS127" s="963"/>
      <c r="AT127" s="964"/>
      <c r="AU127" s="232"/>
      <c r="AV127" s="232"/>
      <c r="AW127" s="232"/>
      <c r="AX127" s="1037" t="s">
        <v>487</v>
      </c>
      <c r="AY127" s="1038"/>
      <c r="AZ127" s="1038"/>
      <c r="BA127" s="1038"/>
      <c r="BB127" s="1038"/>
      <c r="BC127" s="1038"/>
      <c r="BD127" s="1038"/>
      <c r="BE127" s="1039"/>
      <c r="BF127" s="1040" t="s">
        <v>488</v>
      </c>
      <c r="BG127" s="1038"/>
      <c r="BH127" s="1038"/>
      <c r="BI127" s="1038"/>
      <c r="BJ127" s="1038"/>
      <c r="BK127" s="1038"/>
      <c r="BL127" s="1039"/>
      <c r="BM127" s="1040" t="s">
        <v>489</v>
      </c>
      <c r="BN127" s="1038"/>
      <c r="BO127" s="1038"/>
      <c r="BP127" s="1038"/>
      <c r="BQ127" s="1038"/>
      <c r="BR127" s="1038"/>
      <c r="BS127" s="1039"/>
      <c r="BT127" s="1040" t="s">
        <v>490</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479</v>
      </c>
      <c r="DH127" s="926"/>
      <c r="DI127" s="926"/>
      <c r="DJ127" s="926"/>
      <c r="DK127" s="926"/>
      <c r="DL127" s="926" t="s">
        <v>393</v>
      </c>
      <c r="DM127" s="926"/>
      <c r="DN127" s="926"/>
      <c r="DO127" s="926"/>
      <c r="DP127" s="926"/>
      <c r="DQ127" s="926" t="s">
        <v>492</v>
      </c>
      <c r="DR127" s="926"/>
      <c r="DS127" s="926"/>
      <c r="DT127" s="926"/>
      <c r="DU127" s="926"/>
      <c r="DV127" s="927" t="s">
        <v>479</v>
      </c>
      <c r="DW127" s="927"/>
      <c r="DX127" s="927"/>
      <c r="DY127" s="927"/>
      <c r="DZ127" s="928"/>
    </row>
    <row r="128" spans="1:130" s="230" customFormat="1" ht="26.25" customHeight="1" thickBot="1" x14ac:dyDescent="0.2">
      <c r="A128" s="1047" t="s">
        <v>493</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494</v>
      </c>
      <c r="X128" s="1049"/>
      <c r="Y128" s="1049"/>
      <c r="Z128" s="1050"/>
      <c r="AA128" s="1051">
        <v>6194</v>
      </c>
      <c r="AB128" s="1052"/>
      <c r="AC128" s="1052"/>
      <c r="AD128" s="1052"/>
      <c r="AE128" s="1053"/>
      <c r="AF128" s="1054">
        <v>6211</v>
      </c>
      <c r="AG128" s="1052"/>
      <c r="AH128" s="1052"/>
      <c r="AI128" s="1052"/>
      <c r="AJ128" s="1053"/>
      <c r="AK128" s="1054">
        <v>5933</v>
      </c>
      <c r="AL128" s="1052"/>
      <c r="AM128" s="1052"/>
      <c r="AN128" s="1052"/>
      <c r="AO128" s="1053"/>
      <c r="AP128" s="1055"/>
      <c r="AQ128" s="1056"/>
      <c r="AR128" s="1056"/>
      <c r="AS128" s="1056"/>
      <c r="AT128" s="1057"/>
      <c r="AU128" s="232"/>
      <c r="AV128" s="232"/>
      <c r="AW128" s="232"/>
      <c r="AX128" s="896" t="s">
        <v>495</v>
      </c>
      <c r="AY128" s="897"/>
      <c r="AZ128" s="897"/>
      <c r="BA128" s="897"/>
      <c r="BB128" s="897"/>
      <c r="BC128" s="897"/>
      <c r="BD128" s="897"/>
      <c r="BE128" s="898"/>
      <c r="BF128" s="1058" t="s">
        <v>496</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497</v>
      </c>
      <c r="CQ128" s="740"/>
      <c r="CR128" s="740"/>
      <c r="CS128" s="740"/>
      <c r="CT128" s="740"/>
      <c r="CU128" s="740"/>
      <c r="CV128" s="740"/>
      <c r="CW128" s="740"/>
      <c r="CX128" s="740"/>
      <c r="CY128" s="740"/>
      <c r="CZ128" s="740"/>
      <c r="DA128" s="740"/>
      <c r="DB128" s="740"/>
      <c r="DC128" s="740"/>
      <c r="DD128" s="740"/>
      <c r="DE128" s="740"/>
      <c r="DF128" s="1042"/>
      <c r="DG128" s="1043" t="s">
        <v>393</v>
      </c>
      <c r="DH128" s="1044"/>
      <c r="DI128" s="1044"/>
      <c r="DJ128" s="1044"/>
      <c r="DK128" s="1044"/>
      <c r="DL128" s="1044" t="s">
        <v>479</v>
      </c>
      <c r="DM128" s="1044"/>
      <c r="DN128" s="1044"/>
      <c r="DO128" s="1044"/>
      <c r="DP128" s="1044"/>
      <c r="DQ128" s="1044" t="s">
        <v>479</v>
      </c>
      <c r="DR128" s="1044"/>
      <c r="DS128" s="1044"/>
      <c r="DT128" s="1044"/>
      <c r="DU128" s="1044"/>
      <c r="DV128" s="1045" t="s">
        <v>479</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3513588</v>
      </c>
      <c r="AB129" s="959"/>
      <c r="AC129" s="959"/>
      <c r="AD129" s="959"/>
      <c r="AE129" s="960"/>
      <c r="AF129" s="961">
        <v>3864373</v>
      </c>
      <c r="AG129" s="959"/>
      <c r="AH129" s="959"/>
      <c r="AI129" s="959"/>
      <c r="AJ129" s="960"/>
      <c r="AK129" s="961">
        <v>3828172</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479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572740</v>
      </c>
      <c r="AB130" s="959"/>
      <c r="AC130" s="959"/>
      <c r="AD130" s="959"/>
      <c r="AE130" s="960"/>
      <c r="AF130" s="961">
        <v>618874</v>
      </c>
      <c r="AG130" s="959"/>
      <c r="AH130" s="959"/>
      <c r="AI130" s="959"/>
      <c r="AJ130" s="960"/>
      <c r="AK130" s="961">
        <v>659007</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3.2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2940848</v>
      </c>
      <c r="AB131" s="986"/>
      <c r="AC131" s="986"/>
      <c r="AD131" s="986"/>
      <c r="AE131" s="987"/>
      <c r="AF131" s="985">
        <v>3245499</v>
      </c>
      <c r="AG131" s="986"/>
      <c r="AH131" s="986"/>
      <c r="AI131" s="986"/>
      <c r="AJ131" s="987"/>
      <c r="AK131" s="985">
        <v>3169165</v>
      </c>
      <c r="AL131" s="986"/>
      <c r="AM131" s="986"/>
      <c r="AN131" s="986"/>
      <c r="AO131" s="987"/>
      <c r="AP131" s="1110"/>
      <c r="AQ131" s="1111"/>
      <c r="AR131" s="1111"/>
      <c r="AS131" s="1111"/>
      <c r="AT131" s="1112"/>
      <c r="AU131" s="233"/>
      <c r="AV131" s="233"/>
      <c r="AW131" s="233"/>
      <c r="AX131" s="1083" t="s">
        <v>504</v>
      </c>
      <c r="AY131" s="740"/>
      <c r="AZ131" s="740"/>
      <c r="BA131" s="740"/>
      <c r="BB131" s="740"/>
      <c r="BC131" s="740"/>
      <c r="BD131" s="740"/>
      <c r="BE131" s="1042"/>
      <c r="BF131" s="1084" t="s">
        <v>479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3.5871966180000001</v>
      </c>
      <c r="AB132" s="1097"/>
      <c r="AC132" s="1097"/>
      <c r="AD132" s="1097"/>
      <c r="AE132" s="1098"/>
      <c r="AF132" s="1099">
        <v>2.495301955</v>
      </c>
      <c r="AG132" s="1097"/>
      <c r="AH132" s="1097"/>
      <c r="AI132" s="1097"/>
      <c r="AJ132" s="1098"/>
      <c r="AK132" s="1099">
        <v>3.6291262839999998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3</v>
      </c>
      <c r="AB133" s="1080"/>
      <c r="AC133" s="1080"/>
      <c r="AD133" s="1080"/>
      <c r="AE133" s="1081"/>
      <c r="AF133" s="1079">
        <v>3</v>
      </c>
      <c r="AG133" s="1080"/>
      <c r="AH133" s="1080"/>
      <c r="AI133" s="1080"/>
      <c r="AJ133" s="1081"/>
      <c r="AK133" s="1079">
        <v>3.2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4dVwq+i4RGWM8nNc6YomSuvqy0LruoX2FUyARnvEiP0GxV4Xn3s1VI5/iXexiEBT4Wzbg6+9K6p0TmjiqneJA==" saltValue="AmJXt6lhqx3IzD5c/bQH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G10" zoomScale="40" zoomScaleNormal="85" zoomScaleSheetLayoutView="40" workbookViewId="0">
      <selection activeCell="CY29" sqref="CY29"/>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2jhaVe2GeQuv1Npg2qJt0ExsU2t1vosflupJyA9rLFX7FVMIsVefhYwLGFYxSwdNI72+NtBCs6jpfPKC6dnOg==" saltValue="J75HY6JJ02/mzxT0cWWS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J1" zoomScale="40" zoomScaleNormal="4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lx9dcZLCEsekOnnWFllRga6S9YDVJn3ChBTyBhrtWReNs4C7A1RBqm/c2g9qDcxScX9cd4EBeTMx2RU73VxXA==" saltValue="dqv9iREQTmqMqREhSGm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914800</v>
      </c>
      <c r="AP9" s="281">
        <v>230952</v>
      </c>
      <c r="AQ9" s="282">
        <v>202156</v>
      </c>
      <c r="AR9" s="283">
        <v>14.2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190782</v>
      </c>
      <c r="AP10" s="284">
        <v>48165</v>
      </c>
      <c r="AQ10" s="285">
        <v>28749</v>
      </c>
      <c r="AR10" s="286">
        <v>67.5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t="s">
        <v>519</v>
      </c>
      <c r="AP11" s="284" t="s">
        <v>519</v>
      </c>
      <c r="AQ11" s="285">
        <v>267</v>
      </c>
      <c r="AR11" s="286" t="s">
        <v>519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519</v>
      </c>
      <c r="AP12" s="284" t="s">
        <v>519</v>
      </c>
      <c r="AQ12" s="285" t="s">
        <v>519</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521</v>
      </c>
      <c r="AL13" s="1117"/>
      <c r="AM13" s="1117"/>
      <c r="AN13" s="1118"/>
      <c r="AO13" s="284">
        <v>3758</v>
      </c>
      <c r="AP13" s="284">
        <v>949</v>
      </c>
      <c r="AQ13" s="285">
        <v>7660</v>
      </c>
      <c r="AR13" s="286">
        <v>-87.6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522</v>
      </c>
      <c r="AL14" s="1117"/>
      <c r="AM14" s="1117"/>
      <c r="AN14" s="1118"/>
      <c r="AO14" s="284">
        <v>7736</v>
      </c>
      <c r="AP14" s="284">
        <v>1953</v>
      </c>
      <c r="AQ14" s="285">
        <v>3562</v>
      </c>
      <c r="AR14" s="286">
        <v>-45.2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523</v>
      </c>
      <c r="AL15" s="1120"/>
      <c r="AM15" s="1120"/>
      <c r="AN15" s="1121"/>
      <c r="AO15" s="284">
        <v>-48355</v>
      </c>
      <c r="AP15" s="284">
        <v>-12208</v>
      </c>
      <c r="AQ15" s="285">
        <v>-14691</v>
      </c>
      <c r="AR15" s="286">
        <v>-16.899999999999999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1068721</v>
      </c>
      <c r="AP16" s="284">
        <v>269811</v>
      </c>
      <c r="AQ16" s="285">
        <v>227703</v>
      </c>
      <c r="AR16" s="286">
        <v>18.5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528</v>
      </c>
      <c r="AL21" s="1123"/>
      <c r="AM21" s="1123"/>
      <c r="AN21" s="1124"/>
      <c r="AO21" s="297">
        <v>19.690000000000001</v>
      </c>
      <c r="AP21" s="298">
        <v>19.649999999999999</v>
      </c>
      <c r="AQ21" s="299">
        <v>0.04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529</v>
      </c>
      <c r="AL22" s="1123"/>
      <c r="AM22" s="1123"/>
      <c r="AN22" s="1124"/>
      <c r="AO22" s="302">
        <v>98.2</v>
      </c>
      <c r="AP22" s="303">
        <v>95</v>
      </c>
      <c r="AQ22" s="304">
        <v>3.2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533</v>
      </c>
      <c r="AL32" s="1131"/>
      <c r="AM32" s="1131"/>
      <c r="AN32" s="1132"/>
      <c r="AO32" s="312">
        <v>611659</v>
      </c>
      <c r="AP32" s="312">
        <v>154420</v>
      </c>
      <c r="AQ32" s="313">
        <v>121678</v>
      </c>
      <c r="AR32" s="314">
        <v>26.9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534</v>
      </c>
      <c r="AL33" s="1131"/>
      <c r="AM33" s="1131"/>
      <c r="AN33" s="1132"/>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167768</v>
      </c>
      <c r="AP35" s="312">
        <v>42355</v>
      </c>
      <c r="AQ35" s="313">
        <v>32449</v>
      </c>
      <c r="AR35" s="314">
        <v>30.5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t="s">
        <v>519</v>
      </c>
      <c r="AP36" s="312" t="s">
        <v>519</v>
      </c>
      <c r="AQ36" s="313">
        <v>2852</v>
      </c>
      <c r="AR36" s="314" t="s">
        <v>519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v>467</v>
      </c>
      <c r="AP37" s="312">
        <v>118</v>
      </c>
      <c r="AQ37" s="313">
        <v>591</v>
      </c>
      <c r="AR37" s="314">
        <v>-80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v>59</v>
      </c>
      <c r="AP38" s="315">
        <v>15</v>
      </c>
      <c r="AQ38" s="316">
        <v>14</v>
      </c>
      <c r="AR38" s="304">
        <v>7.1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-5933</v>
      </c>
      <c r="AP39" s="312">
        <v>-1498</v>
      </c>
      <c r="AQ39" s="313">
        <v>-2546</v>
      </c>
      <c r="AR39" s="314">
        <v>-41.2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-659007</v>
      </c>
      <c r="AP40" s="312">
        <v>-166374</v>
      </c>
      <c r="AQ40" s="313">
        <v>-115284</v>
      </c>
      <c r="AR40" s="314">
        <v>44.3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115013</v>
      </c>
      <c r="AP41" s="312">
        <v>29036</v>
      </c>
      <c r="AQ41" s="313">
        <v>39754</v>
      </c>
      <c r="AR41" s="314">
        <v>-27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1350498</v>
      </c>
      <c r="AN51" s="334">
        <v>309322</v>
      </c>
      <c r="AO51" s="335">
        <v>71.7</v>
      </c>
      <c r="AP51" s="336">
        <v>228215</v>
      </c>
      <c r="AQ51" s="337">
        <v>-14.8</v>
      </c>
      <c r="AR51" s="338">
        <v>86.5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938735</v>
      </c>
      <c r="AN52" s="342">
        <v>215010</v>
      </c>
      <c r="AO52" s="343">
        <v>73.3</v>
      </c>
      <c r="AP52" s="344">
        <v>117571</v>
      </c>
      <c r="AQ52" s="345">
        <v>10.5</v>
      </c>
      <c r="AR52" s="346">
        <v>62.8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1342523</v>
      </c>
      <c r="AN53" s="334">
        <v>314040</v>
      </c>
      <c r="AO53" s="335">
        <v>1.5</v>
      </c>
      <c r="AP53" s="336">
        <v>264232</v>
      </c>
      <c r="AQ53" s="337">
        <v>15.8</v>
      </c>
      <c r="AR53" s="338">
        <v>-14.3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993489</v>
      </c>
      <c r="AN54" s="342">
        <v>232395</v>
      </c>
      <c r="AO54" s="343">
        <v>8.1</v>
      </c>
      <c r="AP54" s="344">
        <v>133959</v>
      </c>
      <c r="AQ54" s="345">
        <v>13.9</v>
      </c>
      <c r="AR54" s="346">
        <v>-5.8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1043605</v>
      </c>
      <c r="AN55" s="334">
        <v>249786</v>
      </c>
      <c r="AO55" s="335">
        <v>-20.5</v>
      </c>
      <c r="AP55" s="336">
        <v>263613</v>
      </c>
      <c r="AQ55" s="337">
        <v>-0.2</v>
      </c>
      <c r="AR55" s="338">
        <v>-20.3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397528</v>
      </c>
      <c r="AN56" s="342">
        <v>95148</v>
      </c>
      <c r="AO56" s="343">
        <v>-59.1</v>
      </c>
      <c r="AP56" s="344">
        <v>128823</v>
      </c>
      <c r="AQ56" s="345">
        <v>-3.8</v>
      </c>
      <c r="AR56" s="346">
        <v>-55.3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724287</v>
      </c>
      <c r="AN57" s="334">
        <v>178704</v>
      </c>
      <c r="AO57" s="335">
        <v>-28.5</v>
      </c>
      <c r="AP57" s="336">
        <v>330026</v>
      </c>
      <c r="AQ57" s="337">
        <v>25.2</v>
      </c>
      <c r="AR57" s="338">
        <v>-53.7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544168</v>
      </c>
      <c r="AN58" s="342">
        <v>134263</v>
      </c>
      <c r="AO58" s="343">
        <v>41.1</v>
      </c>
      <c r="AP58" s="344">
        <v>141075</v>
      </c>
      <c r="AQ58" s="345">
        <v>9.5</v>
      </c>
      <c r="AR58" s="346">
        <v>31.6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974992</v>
      </c>
      <c r="AN59" s="334">
        <v>246148</v>
      </c>
      <c r="AO59" s="335">
        <v>37.700000000000003</v>
      </c>
      <c r="AP59" s="336">
        <v>278179</v>
      </c>
      <c r="AQ59" s="337">
        <v>-15.7</v>
      </c>
      <c r="AR59" s="338">
        <v>53.4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805655</v>
      </c>
      <c r="AN60" s="342">
        <v>203397</v>
      </c>
      <c r="AO60" s="343">
        <v>51.5</v>
      </c>
      <c r="AP60" s="344">
        <v>122182</v>
      </c>
      <c r="AQ60" s="345">
        <v>-13.4</v>
      </c>
      <c r="AR60" s="346">
        <v>64.900000000000006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1087181</v>
      </c>
      <c r="AN61" s="349">
        <v>259600</v>
      </c>
      <c r="AO61" s="350">
        <v>12.4</v>
      </c>
      <c r="AP61" s="351">
        <v>272853</v>
      </c>
      <c r="AQ61" s="352">
        <v>2.1</v>
      </c>
      <c r="AR61" s="338">
        <v>10.3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735915</v>
      </c>
      <c r="AN62" s="342">
        <v>176043</v>
      </c>
      <c r="AO62" s="343">
        <v>23</v>
      </c>
      <c r="AP62" s="344">
        <v>128722</v>
      </c>
      <c r="AQ62" s="345">
        <v>3.3</v>
      </c>
      <c r="AR62" s="346">
        <v>19.7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5sAn9Cbj2q4mc+A97+eq4jrQM4ibLIxFKwMlA+Cta2KddOLu0+3exKUSBQmPDi6siE7SD116WaJvwD54IQiEA==" saltValue="euTYcOe4Bp7ZktPHFaDc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0" spans="125:125" ht="13.5" hidden="1" customHeight="1" x14ac:dyDescent="0.15"/>
    <row r="121" spans="125:125" ht="13.5" hidden="1" customHeight="1" x14ac:dyDescent="0.15">
      <c r="DU121" s="259"/>
    </row>
  </sheetData>
  <sheetProtection algorithmName="SHA-512" hashValue="Dli0DBUJkgWlMJryWfFaaM6LKeEAP/YcXSA/Fhc0DRhLeO2jCX3HOwsucQus0Z3nn61/YH8WxEO242imNswh9A==" saltValue="Vs4QXzM1fUVHOa7BfcAU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U64" zoomScale="40" zoomScaleNormal="4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HQXUf5cQA5sdoyWSWlJGcukqGewYHYSFWHAPQ7jZB4Uokx3lO+zccPmtAeLiekChI3eFnoqWTOQJecOEShaNjA==" saltValue="yHW48yZ3ppsfsl5hJGE6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16" zoomScale="40" zoomScaleNormal="40" zoomScaleSheetLayoutView="100" workbookViewId="0">
      <selection activeCell="G47" sqref="G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30.42</v>
      </c>
      <c r="G47" s="12">
        <v>30.87</v>
      </c>
      <c r="H47" s="12">
        <v>25.8</v>
      </c>
      <c r="I47" s="12">
        <v>25.01</v>
      </c>
      <c r="J47" s="13">
        <v>26.43</v>
      </c>
    </row>
    <row r="48" spans="2:10" ht="57.75" customHeight="1" x14ac:dyDescent="0.15">
      <c r="B48" s="14"/>
      <c r="C48" s="1141" t="s">
        <v>4</v>
      </c>
      <c r="D48" s="1141"/>
      <c r="E48" s="1142"/>
      <c r="F48" s="15">
        <v>3.48</v>
      </c>
      <c r="G48" s="16">
        <v>2.27</v>
      </c>
      <c r="H48" s="16">
        <v>3.33</v>
      </c>
      <c r="I48" s="16">
        <v>2.2599999999999998</v>
      </c>
      <c r="J48" s="17">
        <v>2.35</v>
      </c>
    </row>
    <row r="49" spans="2:10" ht="57.75" customHeight="1" thickBot="1" x14ac:dyDescent="0.2">
      <c r="B49" s="18"/>
      <c r="C49" s="1143" t="s">
        <v>5</v>
      </c>
      <c r="D49" s="1143"/>
      <c r="E49" s="1144"/>
      <c r="F49" s="19">
        <v>0.26</v>
      </c>
      <c r="G49" s="20" t="s">
        <v>566</v>
      </c>
      <c r="H49" s="20" t="s">
        <v>567</v>
      </c>
      <c r="I49" s="20">
        <v>0.63</v>
      </c>
      <c r="J49" s="21">
        <v>1.54</v>
      </c>
    </row>
    <row r="50" spans="2:10" x14ac:dyDescent="0.15"/>
  </sheetData>
  <sheetProtection algorithmName="SHA-512" hashValue="6JMWcuB00rr+UxKkr07V9FLpxHsvxN8fYnbzmF4MDR9o6KRbUIhQk5Q99Iirxl2uZJkMf3Ov4hqWGJ89UrTdBA==" saltValue="1qs2vbPIsv9gRANrrO+/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2024-03-14T01:18:37Z</dcterms:created>
  <dcterms:modified xsi:type="dcterms:W3CDTF">2024-03-22T08:27:20Z</dcterms:modified>
  <cp:category/>
</cp:coreProperties>
</file>