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<sst xmlns="http://schemas.openxmlformats.org/spreadsheetml/2006/main" xmlns:r="http://schemas.openxmlformats.org/officeDocument/2006/relationships" count="542" uniqueCount="542">
  <si>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</si>
  <si>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</si>
  <si>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</si>
  <si>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</si>
  <si>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</si>
  <si>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</si>
  <si>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</si>
  <si>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</si>
  <si>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</si>
  <si>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</si>
  <si>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</si>
  <si>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</si>
  <si>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</si>
  <si>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</si>
  <si>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</si>
  <si>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</si>
  <si>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</si>
  <si>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</si>
  <si>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</si>
  <si>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</si>
  <si>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</si>
  <si>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</si>
  <si>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</si>
  <si>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</si>
  <si>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</si>
  <si>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</si>
  <si>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</si>
  <si>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</si>
  <si>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</si>
  <si>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</si>
  <si>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</si>
  <si>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</si>
  <si>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</si>
  <si>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</si>
  <si>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</si>
  <si>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</si>
  <si>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</si>
  <si>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</si>
  <si>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</si>
  <si>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</si>
  <si>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</si>
  <si>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</si>
  <si>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</si>
  <si>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</si>
  <si>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</si>
  <si>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</si>
  <si>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</si>
  <si>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</si>
  <si>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</si>
  <si>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</si>
  <si>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</si>
  <si>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</si>
  <si>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</si>
  <si>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</si>
  <si>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</si>
  <si>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</si>
  <si>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</si>
  <si>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</si>
  <si>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</si>
  <si>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</si>
  <si>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</si>
  <si>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</si>
  <si>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</si>
  <si>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</si>
  <si>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</si>
  <si>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</si>
  <si>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</si>
  <si>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</si>
  <si>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</si>
  <si>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</si>
  <si>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</si>
  <si>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</si>
  <si>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</si>
  <si>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</si>
  <si>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</si>
  <si>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</si>
  <si>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</si>
  <si>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</si>
  <si>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</si>
  <si>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</si>
  <si>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</si>
  <si>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</si>
  <si>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</si>
  <si>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</si>
  <si>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</si>
  <si>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</si>
  <si>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</si>
  <si>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</si>
  <si>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</si>
  <si>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</si>
  <si>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</si>
  <si>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6"/>
  </si>
  <si>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</si>
  <si>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</si>
  <si>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</si>
  <si>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</si>
  <si>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</si>
  <si>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</si>
  <si>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</si>
  <si>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</si>
  <si>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</si>
  <si>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</si>
  <si>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</si>
  <si>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</si>
  <si>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</si>
  <si>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</si>
  <si>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</si>
  <si>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</si>
  <si>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</si>
  <si>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</si>
  <si>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</si>
  <si>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</si>
  <si>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</si>
  <si>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</si>
  <si>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</si>
  <si>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</si>
  <si>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</si>
  <si>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</si>
  <si>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</si>
  <si>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</si>
  <si>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</si>
  <si>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</si>
  <si>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</si>
  <si>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</si>
  <si>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</si>
  <si>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</si>
  <si>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</si>
  <si>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</si>
  <si>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</si>
  <si>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</si>
  <si>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</si>
  <si>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</si>
  <si>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福島県</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</si>
  <si>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</si>
  <si>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</si>
  <si>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</si>
  <si>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</si>
  <si>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</si>
  <si>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</si>
  <si>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</si>
  <si>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</si>
  <si>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</si>
  <si>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普通建設事業費</t>
    <rPh sb="0" eb="2">
      <t>フツウ</t>
    </rPh>
    <rPh sb="2" eb="4">
      <t>ケンセツ</t>
    </rPh>
    <rPh sb="4" eb="7">
      <t>ジギョウヒ</t>
    </rPh>
    <phoneticPr fontId="5"/>
  </si>
  <si>
    <t>公益財団法人南会津町振興公社</t>
    <rPh sb="0" eb="2">
      <t>コウエキ</t>
    </rPh>
    <rPh sb="2" eb="6">
      <t>ザイダンホウジン</t>
    </rPh>
    <rPh sb="6" eb="10">
      <t>ミナミアイヅマチ</t>
    </rPh>
    <rPh sb="10" eb="12">
      <t>シンコウ</t>
    </rPh>
    <rPh sb="12" eb="14">
      <t>コウシャ</t>
    </rPh>
    <phoneticPr fontId="36"/>
  </si>
  <si>
    <t>Ⅲ－１</t>
  </si>
  <si>
    <t>指定団体等の指定状況</t>
  </si>
  <si>
    <t>歳出総額</t>
  </si>
  <si>
    <t>ゴルフ場利用税交付金</t>
  </si>
  <si>
    <t>寄附金</t>
  </si>
  <si>
    <t>令和4年度(千円)</t>
    <rPh sb="0" eb="2">
      <t>レイワ</t>
    </rPh>
    <rPh sb="3" eb="5">
      <t>ネンド</t>
    </rPh>
    <rPh sb="6" eb="8">
      <t>センエン</t>
    </rPh>
    <phoneticPr fontId="5"/>
  </si>
  <si>
    <t>福島県南会津町</t>
  </si>
  <si>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</si>
  <si>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</si>
  <si>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</si>
  <si>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</si>
  <si>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</si>
  <si>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</si>
  <si>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</si>
  <si>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</si>
  <si>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</si>
  <si>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</si>
  <si>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6"/>
  </si>
  <si>
    <t>純固定資産税</t>
    <rPh sb="0" eb="1">
      <t>ジュン</t>
    </rPh>
    <rPh sb="1" eb="3">
      <t>コテイ</t>
    </rPh>
    <rPh sb="3" eb="6">
      <t>シサンゼイ</t>
    </rPh>
    <phoneticPr fontId="5"/>
  </si>
  <si>
    <t>南会津町</t>
  </si>
  <si>
    <t>形式収支</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</si>
  <si>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</si>
  <si>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</si>
  <si>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</si>
  <si>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</si>
  <si>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</si>
  <si>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</si>
  <si>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</si>
  <si>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</si>
  <si>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</si>
  <si>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</si>
  <si>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</si>
  <si>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</si>
  <si>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</si>
  <si>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</si>
  <si>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</si>
  <si>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</si>
  <si>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</si>
  <si>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</si>
  <si>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</si>
  <si>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</si>
  <si>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</si>
  <si>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</si>
  <si>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</si>
  <si>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</si>
  <si>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</si>
  <si>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</si>
  <si>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</si>
  <si>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</si>
  <si>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</si>
  <si>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</si>
  <si>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</si>
  <si>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</si>
  <si>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-11.1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</si>
  <si>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</si>
  <si>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</si>
  <si>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</si>
  <si>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</si>
  <si>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</si>
  <si>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</si>
  <si>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</si>
  <si>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</si>
  <si>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</si>
  <si>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</si>
  <si>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</si>
  <si>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</si>
  <si>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</si>
  <si>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</si>
  <si>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</si>
  <si>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-2.4</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</si>
  <si>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</si>
  <si>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</si>
  <si>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</si>
  <si>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</si>
  <si>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</si>
  <si>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</si>
  <si>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</si>
  <si>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</si>
  <si>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</si>
  <si>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</si>
  <si>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</si>
  <si>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</si>
  <si>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</si>
  <si>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</si>
  <si>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</si>
  <si>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</si>
  <si>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</si>
  <si>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</si>
  <si>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</si>
  <si>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</si>
  <si>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</si>
  <si>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</si>
  <si>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</si>
  <si>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</si>
  <si>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</si>
  <si>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</si>
  <si>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</si>
  <si>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</si>
  <si>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</si>
  <si>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</si>
  <si>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</si>
  <si>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</si>
  <si>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</si>
  <si>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</si>
  <si>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</si>
  <si>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</si>
  <si>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</si>
  <si>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</si>
  <si>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</si>
  <si>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</si>
  <si>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</si>
  <si>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</si>
  <si>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</si>
  <si>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</si>
  <si>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</si>
  <si>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</si>
  <si>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</si>
  <si>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</si>
  <si>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</si>
  <si>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</si>
  <si>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</si>
  <si>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</si>
  <si>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</si>
  <si>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</si>
  <si>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</si>
  <si>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</si>
  <si>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</si>
  <si>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</si>
  <si>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</si>
  <si>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</si>
  <si>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</si>
  <si>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</si>
  <si>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</si>
  <si>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</si>
  <si>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</si>
  <si>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</si>
  <si>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</si>
  <si>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</si>
  <si>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</si>
  <si>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</si>
  <si>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</si>
  <si>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</si>
  <si>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</si>
  <si>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</si>
  <si>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</si>
  <si>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</si>
  <si>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</si>
  <si>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</si>
  <si>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</si>
  <si>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</si>
  <si>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</si>
  <si>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</si>
  <si>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</si>
  <si>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</si>
  <si>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</si>
  <si>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</si>
  <si>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</si>
  <si>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</si>
  <si>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</si>
  <si>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</si>
  <si>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</si>
  <si>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</si>
  <si>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</si>
  <si>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</si>
  <si>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</si>
  <si>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</si>
  <si>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</si>
  <si>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</si>
  <si>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</si>
  <si>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</si>
  <si>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地域づくり振興基金</t>
    <rPh sb="0" eb="2">
      <t>チイキ</t>
    </rPh>
    <rPh sb="5" eb="7">
      <t>シンコウ</t>
    </rPh>
    <rPh sb="7" eb="9">
      <t>キキン</t>
    </rPh>
    <phoneticPr fontId="5"/>
  </si>
  <si>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</si>
  <si>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</si>
  <si>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</si>
  <si>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</si>
  <si>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</si>
  <si>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</si>
  <si>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</si>
  <si>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</si>
  <si>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</si>
  <si>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</si>
  <si>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</si>
  <si>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</si>
  <si>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</si>
  <si>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</si>
  <si>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</si>
  <si>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</si>
  <si>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</si>
  <si>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</si>
  <si>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</si>
  <si>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会津高原たていわ農産有限会社</t>
    <rPh sb="0" eb="2">
      <t>アイヅ</t>
    </rPh>
    <rPh sb="2" eb="4">
      <t>コウゲン</t>
    </rPh>
    <rPh sb="8" eb="10">
      <t>ノウサン</t>
    </rPh>
    <rPh sb="10" eb="14">
      <t>ユウゲンガイシャ</t>
    </rPh>
    <phoneticPr fontId="36"/>
  </si>
  <si>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</si>
  <si>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</si>
  <si>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</si>
  <si>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</si>
  <si>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</si>
  <si>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</si>
  <si>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</si>
  <si>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</si>
  <si>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</si>
  <si>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</si>
  <si>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</si>
  <si>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</si>
  <si>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</si>
  <si>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</si>
  <si>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</si>
  <si>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</si>
  <si>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</si>
  <si>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</si>
  <si>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</si>
  <si>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</si>
  <si>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</si>
  <si>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</si>
  <si>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</si>
  <si>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</si>
  <si>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</si>
  <si>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</si>
  <si>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</si>
  <si>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</si>
  <si>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</si>
  <si>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</si>
  <si>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</si>
  <si>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</si>
  <si>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</si>
  <si>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</si>
  <si>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</si>
  <si>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</si>
  <si>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</si>
  <si>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</si>
  <si>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</si>
  <si>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</si>
  <si>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</si>
  <si>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</si>
  <si>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</si>
  <si>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</si>
  <si>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</si>
  <si>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</si>
  <si>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</si>
  <si>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</si>
  <si>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</si>
  <si>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</si>
  <si>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</si>
  <si>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</si>
  <si>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</si>
  <si>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</si>
  <si>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</si>
  <si>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</si>
  <si>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</si>
  <si>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</si>
  <si>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</si>
  <si>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</si>
  <si>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</si>
  <si>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</si>
  <si>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</si>
  <si>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</si>
  <si>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</si>
  <si>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</si>
  <si>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</si>
  <si>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</si>
  <si>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</si>
  <si>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</si>
  <si>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</si>
  <si>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</si>
  <si>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</si>
  <si>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</si>
  <si>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</si>
  <si>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</si>
  <si>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</si>
  <si>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</si>
  <si>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</si>
  <si>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</si>
  <si>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</si>
  <si>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</si>
  <si>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</si>
  <si>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</si>
  <si>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</si>
  <si>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</si>
  <si>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</si>
  <si>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</si>
  <si>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</si>
  <si>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</si>
  <si>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</si>
  <si>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</si>
  <si>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</si>
  <si>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</si>
  <si>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</si>
  <si>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</si>
  <si>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</si>
  <si>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</si>
  <si>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</si>
  <si>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</si>
  <si>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</si>
  <si>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</si>
  <si>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</si>
  <si>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</si>
  <si>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</si>
  <si>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</si>
  <si>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</si>
  <si>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</si>
  <si>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</si>
  <si>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</si>
  <si>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</si>
  <si>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</si>
  <si>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</si>
  <si>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</si>
  <si>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</si>
  <si>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</si>
  <si>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</si>
  <si>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</si>
  <si>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</si>
  <si>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</si>
  <si>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</si>
  <si>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</si>
  <si>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</si>
  <si>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</si>
  <si>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</si>
  <si>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</si>
  <si>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</si>
  <si>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</si>
  <si>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</si>
  <si>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</si>
  <si>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</si>
  <si>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</si>
  <si>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</si>
  <si>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</si>
  <si>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</si>
  <si>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</si>
  <si>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</si>
  <si>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</si>
  <si>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</si>
  <si>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</si>
  <si>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</si>
  <si>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</si>
  <si>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</si>
  <si>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</si>
  <si>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</si>
  <si>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</si>
  <si>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</si>
  <si>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</si>
  <si>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</si>
  <si>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</si>
  <si>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</si>
  <si>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</si>
  <si>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</si>
  <si>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</si>
  <si>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</si>
  <si>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</si>
  <si>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</si>
  <si>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</si>
  <si>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</si>
  <si>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</si>
  <si>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</si>
  <si>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</si>
  <si>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</si>
  <si>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</si>
  <si>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</si>
  <si>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</si>
  <si>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</si>
  <si>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</si>
  <si>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</si>
  <si>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</si>
  <si>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</si>
  <si>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</si>
  <si>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</si>
  <si>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</si>
  <si>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</si>
  <si>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</si>
  <si>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</si>
  <si>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</si>
  <si>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</si>
  <si>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</si>
  <si>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</si>
  <si>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</si>
  <si>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</si>
  <si>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</si>
  <si>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</si>
  <si>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</si>
  <si>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</si>
  <si>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</si>
  <si>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</si>
  <si>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</si>
  <si>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</si>
  <si>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1.28</t>
  </si>
  <si>
    <t>▲ 3.03</t>
  </si>
  <si>
    <t>その他会計（赤字）</t>
  </si>
  <si>
    <t>（百万円）</t>
  </si>
  <si>
    <t>ふれあい福祉基金</t>
    <rPh sb="4" eb="6">
      <t>フクシ</t>
    </rPh>
    <rPh sb="6" eb="8">
      <t>キキン</t>
    </rPh>
    <phoneticPr fontId="5"/>
  </si>
  <si>
    <t>過疎地域持続的発展事業基金</t>
    <rPh sb="0" eb="2">
      <t>カソ</t>
    </rPh>
    <rPh sb="2" eb="4">
      <t>チイキ</t>
    </rPh>
    <rPh sb="4" eb="7">
      <t>ジゾクテキ</t>
    </rPh>
    <rPh sb="7" eb="9">
      <t>ハッテン</t>
    </rPh>
    <rPh sb="9" eb="11">
      <t>ジギョウ</t>
    </rPh>
    <rPh sb="11" eb="13">
      <t>キキン</t>
    </rPh>
    <phoneticPr fontId="5"/>
  </si>
  <si>
    <t>森林環境譲与税基金</t>
    <rPh sb="0" eb="2">
      <t>シンリン</t>
    </rPh>
    <rPh sb="2" eb="4">
      <t>カンキョウ</t>
    </rPh>
    <rPh sb="4" eb="7">
      <t>ジョウヨゼイ</t>
    </rPh>
    <rPh sb="7" eb="9">
      <t>キキン</t>
    </rPh>
    <phoneticPr fontId="5"/>
  </si>
  <si>
    <t>南会津地方環境衛生組合</t>
    <rPh sb="0" eb="3">
      <t>ミナミアイヅ</t>
    </rPh>
    <rPh sb="3" eb="5">
      <t>チホウ</t>
    </rPh>
    <rPh sb="5" eb="7">
      <t>カンキョウ</t>
    </rPh>
    <rPh sb="7" eb="9">
      <t>エイセイ</t>
    </rPh>
    <rPh sb="9" eb="11">
      <t>クミアイ</t>
    </rPh>
    <phoneticPr fontId="36"/>
  </si>
  <si>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36"/>
  </si>
  <si>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</si>
  <si>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6"/>
  </si>
  <si>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</si>
  <si>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</si>
  <si>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6"/>
  </si>
  <si>
    <t>株式会社みなみあいづ</t>
    <rPh sb="0" eb="4">
      <t>カブシキガイシャ</t>
    </rPh>
    <phoneticPr fontId="36"/>
  </si>
  <si>
    <t>有限会社伊南の郷</t>
    <rPh sb="0" eb="4">
      <t>ユウゲンガイシャ</t>
    </rPh>
    <rPh sb="4" eb="6">
      <t>イナ</t>
    </rPh>
    <rPh sb="7" eb="8">
      <t>サト</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</si>
</sst>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externalLink" Target="externalLinks/externalLink1.xml" />
  <Relationship Id="rId16" Type="http://schemas.openxmlformats.org/officeDocument/2006/relationships/externalLink" Target="externalLinks/externalLink2.xml" />
  <Relationship Id="rId17" Type="http://schemas.openxmlformats.org/officeDocument/2006/relationships/theme" Target="theme/theme1.xml" />
  <Relationship Id="rId18" Type="http://schemas.openxmlformats.org/officeDocument/2006/relationships/sharedStrings" Target="sharedStrings.xml" />
  <Relationship Id="rId19"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96462</c:v>
                </c:pt>
                <c:pt idx="1">
                  <c:v>83103</c:v>
                </c:pt>
                <c:pt idx="2">
                  <c:v>94796</c:v>
                </c:pt>
                <c:pt idx="3">
                  <c:v>85942</c:v>
                </c:pt>
                <c:pt idx="4">
                  <c:v>95007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177309</c:v>
                </c:pt>
                <c:pt idx="1">
                  <c:v>133649</c:v>
                </c:pt>
                <c:pt idx="2">
                  <c:v>205119</c:v>
                </c:pt>
                <c:pt idx="3">
                  <c:v>147049</c:v>
                </c:pt>
                <c:pt idx="4">
                  <c:v>137028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33693852049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4.9400000000000004</c:v>
                </c:pt>
                <c:pt idx="1">
                  <c:v>5</c:v>
                </c:pt>
                <c:pt idx="2">
                  <c:v>4.32</c:v>
                </c:pt>
                <c:pt idx="3">
                  <c:v>4.71</c:v>
                </c:pt>
                <c:pt idx="4">
                  <c:v>5.28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20.21</c:v>
                </c:pt>
                <c:pt idx="1">
                  <c:v>17.46</c:v>
                </c:pt>
                <c:pt idx="2">
                  <c:v>19.37</c:v>
                </c:pt>
                <c:pt idx="3">
                  <c:v>20.73</c:v>
                </c:pt>
                <c:pt idx="4">
                  <c:v>21.42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c:v>
                </c:pt>
                <c:pt idx="1">
                  <c:v>-3.03</c:v>
                </c:pt>
                <c:pt idx="2">
                  <c:v>1.53</c:v>
                </c:pt>
                <c:pt idx="3">
                  <c:v>2.63</c:v>
                </c:pt>
                <c:pt idx="4">
                  <c:v>0.44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0.69</c:v>
                </c:pt>
                <c:pt idx="2">
                  <c:v>#N/A</c:v>
                </c:pt>
                <c:pt idx="3">
                  <c:v>0.8</c:v>
                </c:pt>
                <c:pt idx="4">
                  <c:v>#N/A</c:v>
                </c:pt>
                <c:pt idx="5">
                  <c:v>1.18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2.e-002</c:v>
                </c:pt>
                <c:pt idx="4">
                  <c:v>#N/A</c:v>
                </c:pt>
                <c:pt idx="5">
                  <c:v>2.e-002</c:v>
                </c:pt>
                <c:pt idx="6">
                  <c:v>#N/A</c:v>
                </c:pt>
                <c:pt idx="7">
                  <c:v>4.e-002</c:v>
                </c:pt>
                <c:pt idx="8">
                  <c:v>#N/A</c:v>
                </c:pt>
                <c:pt idx="9">
                  <c:v>4.e-002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1.07</c:v>
                </c:pt>
                <c:pt idx="4">
                  <c:v>#N/A</c:v>
                </c:pt>
                <c:pt idx="5">
                  <c:v>0.55000000000000004</c:v>
                </c:pt>
                <c:pt idx="6">
                  <c:v>#N/A</c:v>
                </c:pt>
                <c:pt idx="7">
                  <c:v>0.34</c:v>
                </c:pt>
                <c:pt idx="8">
                  <c:v>#N/A</c:v>
                </c:pt>
                <c:pt idx="9">
                  <c:v>0.52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1.06</c:v>
                </c:pt>
                <c:pt idx="8">
                  <c:v>#N/A</c:v>
                </c:pt>
                <c:pt idx="9">
                  <c:v>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0.43</c:v>
                </c:pt>
                <c:pt idx="2">
                  <c:v>#N/A</c:v>
                </c:pt>
                <c:pt idx="3">
                  <c:v>0.22</c:v>
                </c:pt>
                <c:pt idx="4">
                  <c:v>#N/A</c:v>
                </c:pt>
                <c:pt idx="5">
                  <c:v>0.4</c:v>
                </c:pt>
                <c:pt idx="6">
                  <c:v>#N/A</c:v>
                </c:pt>
                <c:pt idx="7">
                  <c:v>1.34</c:v>
                </c:pt>
                <c:pt idx="8">
                  <c:v>#N/A</c:v>
                </c:pt>
                <c:pt idx="9">
                  <c:v>1.1000000000000001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0.78</c:v>
                </c:pt>
                <c:pt idx="4">
                  <c:v>#N/A</c:v>
                </c:pt>
                <c:pt idx="5">
                  <c:v>0.65</c:v>
                </c:pt>
                <c:pt idx="6">
                  <c:v>#N/A</c:v>
                </c:pt>
                <c:pt idx="7">
                  <c:v>3.52</c:v>
                </c:pt>
                <c:pt idx="8">
                  <c:v>#N/A</c:v>
                </c:pt>
                <c:pt idx="9">
                  <c:v>3.54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4.9400000000000004</c:v>
                </c:pt>
                <c:pt idx="2">
                  <c:v>#N/A</c:v>
                </c:pt>
                <c:pt idx="3">
                  <c:v>4.99</c:v>
                </c:pt>
                <c:pt idx="4">
                  <c:v>#N/A</c:v>
                </c:pt>
                <c:pt idx="5">
                  <c:v>4.3099999999999996</c:v>
                </c:pt>
                <c:pt idx="6">
                  <c:v>#N/A</c:v>
                </c:pt>
                <c:pt idx="7">
                  <c:v>4.71</c:v>
                </c:pt>
                <c:pt idx="8">
                  <c:v>#N/A</c:v>
                </c:pt>
                <c:pt idx="9">
                  <c:v>5.27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1625</c:v>
                </c:pt>
                <c:pt idx="5">
                  <c:v>1582</c:v>
                </c:pt>
                <c:pt idx="8">
                  <c:v>1519</c:v>
                </c:pt>
                <c:pt idx="11">
                  <c:v>1495</c:v>
                </c:pt>
                <c:pt idx="14">
                  <c:v>1516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32</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349</c:v>
                </c:pt>
                <c:pt idx="3">
                  <c:v>345</c:v>
                </c:pt>
                <c:pt idx="6">
                  <c:v>353</c:v>
                </c:pt>
                <c:pt idx="9">
                  <c:v>358</c:v>
                </c:pt>
                <c:pt idx="12">
                  <c:v>369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1605</c:v>
                </c:pt>
                <c:pt idx="3">
                  <c:v>1591</c:v>
                </c:pt>
                <c:pt idx="6">
                  <c:v>1546</c:v>
                </c:pt>
                <c:pt idx="9">
                  <c:v>1549</c:v>
                </c:pt>
                <c:pt idx="12">
                  <c:v>1690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331</c:v>
                </c:pt>
                <c:pt idx="2">
                  <c:v>#N/A</c:v>
                </c:pt>
                <c:pt idx="3">
                  <c:v>#N/A</c:v>
                </c:pt>
                <c:pt idx="4">
                  <c:v>356</c:v>
                </c:pt>
                <c:pt idx="5">
                  <c:v>#N/A</c:v>
                </c:pt>
                <c:pt idx="6">
                  <c:v>#N/A</c:v>
                </c:pt>
                <c:pt idx="7">
                  <c:v>409</c:v>
                </c:pt>
                <c:pt idx="8">
                  <c:v>#N/A</c:v>
                </c:pt>
                <c:pt idx="9">
                  <c:v>#N/A</c:v>
                </c:pt>
                <c:pt idx="10">
                  <c:v>442</c:v>
                </c:pt>
                <c:pt idx="11">
                  <c:v>#N/A</c:v>
                </c:pt>
                <c:pt idx="12">
                  <c:v>#N/A</c:v>
                </c:pt>
                <c:pt idx="13">
                  <c:v>573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14906</c:v>
                </c:pt>
                <c:pt idx="5">
                  <c:v>14560</c:v>
                </c:pt>
                <c:pt idx="8">
                  <c:v>15058</c:v>
                </c:pt>
                <c:pt idx="11">
                  <c:v>14517</c:v>
                </c:pt>
                <c:pt idx="14">
                  <c:v>13928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42</c:v>
                </c:pt>
                <c:pt idx="8">
                  <c:v>25</c:v>
                </c:pt>
                <c:pt idx="11">
                  <c:v>15</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4799</c:v>
                </c:pt>
                <c:pt idx="5">
                  <c:v>4489</c:v>
                </c:pt>
                <c:pt idx="8">
                  <c:v>4734</c:v>
                </c:pt>
                <c:pt idx="11">
                  <c:v>5052</c:v>
                </c:pt>
                <c:pt idx="14">
                  <c:v>5088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1912</c:v>
                </c:pt>
                <c:pt idx="3">
                  <c:v>1881</c:v>
                </c:pt>
                <c:pt idx="6">
                  <c:v>1813</c:v>
                </c:pt>
                <c:pt idx="9">
                  <c:v>1736</c:v>
                </c:pt>
                <c:pt idx="12">
                  <c:v>1693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3779</c:v>
                </c:pt>
                <c:pt idx="3">
                  <c:v>3299</c:v>
                </c:pt>
                <c:pt idx="6">
                  <c:v>3170</c:v>
                </c:pt>
                <c:pt idx="9">
                  <c:v>3048</c:v>
                </c:pt>
                <c:pt idx="12">
                  <c:v>3021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122</c:v>
                </c:pt>
                <c:pt idx="6">
                  <c:v>89</c:v>
                </c:pt>
                <c:pt idx="9">
                  <c:v>59</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15733</c:v>
                </c:pt>
                <c:pt idx="3">
                  <c:v>15978</c:v>
                </c:pt>
                <c:pt idx="6">
                  <c:v>16951</c:v>
                </c:pt>
                <c:pt idx="9">
                  <c:v>16976</c:v>
                </c:pt>
                <c:pt idx="12">
                  <c:v>16413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1667</c:v>
                </c:pt>
                <c:pt idx="2">
                  <c:v>#N/A</c:v>
                </c:pt>
                <c:pt idx="3">
                  <c:v>#N/A</c:v>
                </c:pt>
                <c:pt idx="4">
                  <c:v>2189</c:v>
                </c:pt>
                <c:pt idx="5">
                  <c:v>#N/A</c:v>
                </c:pt>
                <c:pt idx="6">
                  <c:v>#N/A</c:v>
                </c:pt>
                <c:pt idx="7">
                  <c:v>2206</c:v>
                </c:pt>
                <c:pt idx="8">
                  <c:v>#N/A</c:v>
                </c:pt>
                <c:pt idx="9">
                  <c:v>#N/A</c:v>
                </c:pt>
                <c:pt idx="10">
                  <c:v>2235</c:v>
                </c:pt>
                <c:pt idx="11">
                  <c:v>#N/A</c:v>
                </c:pt>
                <c:pt idx="12">
                  <c:v>#N/A</c:v>
                </c:pt>
                <c:pt idx="13">
                  <c:v>2132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1598</c:v>
                </c:pt>
                <c:pt idx="1">
                  <c:v>1777</c:v>
                </c:pt>
                <c:pt idx="2">
                  <c:v>1779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640</c:v>
                </c:pt>
                <c:pt idx="1">
                  <c:v>685</c:v>
                </c:pt>
                <c:pt idx="2">
                  <c:v>648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3507</c:v>
                </c:pt>
                <c:pt idx="1">
                  <c:v>3482</c:v>
                </c:pt>
                <c:pt idx="2">
                  <c:v>3510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
<Relationships xmlns="http://schemas.openxmlformats.org/package/2006/relationships">
  <Relationship Id="rId1" Type="http://schemas.openxmlformats.org/officeDocument/2006/relationships/chart" Target="../charts/chart4.xml" />
</Relationships>
</file>

<file path=xl/drawings/_rels/drawing11.xml.rels>&#65279;<?xml version="1.0" encoding="utf-8"?>
<Relationships xmlns="http://schemas.openxmlformats.org/package/2006/relationships">
  <Relationship Id="rId1" Type="http://schemas.openxmlformats.org/officeDocument/2006/relationships/chart" Target="../charts/chart5.xml" />
</Relationships>
</file>

<file path=xl/drawings/_rels/drawing12.xml.rels>&#65279;<?xml version="1.0" encoding="utf-8"?>
<Relationships xmlns="http://schemas.openxmlformats.org/package/2006/relationships">
  <Relationship Id="rId1" Type="http://schemas.openxmlformats.org/officeDocument/2006/relationships/chart" Target="../charts/chart6.xml" />
</Relationships>
</file>

<file path=xl/drawings/_rels/drawing4.xml.rels>&#65279;<?xml version="1.0" encoding="utf-8"?>
<Relationships xmlns="http://schemas.openxmlformats.org/package/2006/relationships">
  <Relationship Id="rId1" Type="http://schemas.openxmlformats.org/officeDocument/2006/relationships/chart" Target="../charts/chart1.xml" />
</Relationships>
</file>

<file path=xl/drawings/_rels/drawing8.xml.rels>&#65279;<?xml version="1.0" encoding="utf-8"?>
<Relationships xmlns="http://schemas.openxmlformats.org/package/2006/relationships">
  <Relationship Id="rId1" Type="http://schemas.openxmlformats.org/officeDocument/2006/relationships/chart" Target="../charts/chart2.xml" />
</Relationships>
</file>

<file path=xl/drawings/_rels/drawing9.xml.rels>&#65279;<?xml version="1.0" encoding="utf-8"?>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福島県南会津町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令和元年度、令和２年度における大規模事業に係る元金償還が開始されたことにより、公債費の歳出額が増加した。</a:t>
          </a:r>
          <a:endParaRPr kumimoji="1" lang="ja-JP" altLang="en-US" sz="1400">
            <a:latin typeface="ＭＳ ゴシック"/>
            <a:ea typeface="ＭＳ ゴシック"/>
          </a:endParaRPr>
        </a:p>
        <a:p>
          <a:r>
            <a:rPr kumimoji="1" lang="ja-JP" altLang="en-US" sz="1400">
              <a:latin typeface="ＭＳ ゴシック"/>
              <a:ea typeface="ＭＳ ゴシック"/>
            </a:rPr>
            <a:t>　今後も中長期的な視点での地方債の計画的な活用と公債費負担の平準化を図る必要がある。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満期一括償還地方債は活用していない。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福島県南会津町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中長期的な視点での地方債の計画的な活用により、地方債現在高は同水準を保っているものの、当町の公共施設をはじめ構成団体となっている一部事務組合の施設も大規模な改修を控えており、地方債の発行が増加することが予想される。</a:t>
          </a:r>
          <a:endParaRPr kumimoji="1" lang="ja-JP" altLang="en-US" sz="1400">
            <a:latin typeface="ＭＳ ゴシック"/>
            <a:ea typeface="ＭＳ ゴシック"/>
          </a:endParaRPr>
        </a:p>
        <a:p>
          <a:r>
            <a:rPr kumimoji="1" lang="ja-JP" altLang="en-US" sz="1400">
              <a:latin typeface="ＭＳ ゴシック"/>
              <a:ea typeface="ＭＳ ゴシック"/>
            </a:rPr>
            <a:t>　引き続き、</a:t>
          </a:r>
          <a:r>
            <a:rPr kumimoji="1" lang="ja-JP" altLang="en-US" sz="1400">
              <a:solidFill>
                <a:schemeClr val="dk1"/>
              </a:solidFill>
              <a:effectLst/>
              <a:latin typeface="ＭＳ ゴシック"/>
              <a:ea typeface="ＭＳ ゴシック"/>
              <a:cs typeface="+mn-cs"/>
            </a:rPr>
            <a:t>選択と集中による事務事業の見直し等により事業費を縮減していくとともに、</a:t>
          </a:r>
          <a:r>
            <a:rPr kumimoji="1" lang="ja-JP" altLang="en-US" sz="1400">
              <a:latin typeface="ＭＳ ゴシック"/>
              <a:ea typeface="ＭＳ ゴシック"/>
            </a:rPr>
            <a:t>地方債の計画的な発行と公債費負担の平準かを図る必要がある。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福島県南会津町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今後の公共施設等の大規模改修等に備え公共施設等整備基金に150,000千円、過疎地域持続的発展事業基金に150,000千円、森林環境譲与税基金に27,579千円をはじめ、一般会計分全体として211,094千円積み立てた。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一方、財源不足を補うため財政調整基金を200,000千円、本庁舎車庫倉庫棟建設や既存施設の解体等のため公共施設等整備基金を105,700千円をはじめ、一般会計分全体として183,810千円取り崩した。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公共施設等の維持管理や児童福祉・高齢者福祉等に係る事業に多額の費用を要し、基金は減少傾向になることが想定される。中長期的な視点から事務事業の見直しと基金の計画的な積み立てにより、健全な財政運営を図る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・地域づくり振興基金・・・・・・・地域における住民の連携及び旧町単位での地域振興に資するための事業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・公共施設等整備基金・・・・・・・公共施設の新築や維持補修のための事業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・ふれあい福祉基金・・・・・・・・福祉サービス向上に資するための事業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・過疎地域持続的発展事業基金・・・過疎地域の持続的発展の支援に関する特別措置法に規定する事業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・森林環境譲与税基金・・・・・・・森林の整備、人材の育成・確保、普及啓発、木材利用の促進のための事業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・地域づくり振興基金・・・・・・・1,816千円を積み立てた一方、地域づくり事業充当分19,000千円を取り崩したことによる減少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・公共施設等整備基金・・・・・・・本庁舎車庫倉庫棟建設や</a:t>
          </a:r>
          <a:r>
            <a:rPr kumimoji="1" lang="ja-JP" altLang="en-US" sz="1300">
              <a:solidFill>
                <a:schemeClr val="dk1"/>
              </a:solidFill>
              <a:effectLst/>
              <a:latin typeface="ＭＳ ゴシック"/>
              <a:ea typeface="ＭＳ ゴシック"/>
              <a:cs typeface="+mn-cs"/>
            </a:rPr>
            <a:t>既存施設の解体等充当分105,700千円を取り崩した一方、</a:t>
          </a:r>
          <a:r>
            <a:rPr kumimoji="1" lang="ja-JP" altLang="en-US" sz="1300">
              <a:solidFill>
                <a:schemeClr val="dk1"/>
              </a:solidFill>
              <a:effectLst/>
              <a:latin typeface="ＭＳ ゴシック"/>
              <a:ea typeface="ＭＳ ゴシック"/>
              <a:cs typeface="+mn-cs"/>
            </a:rPr>
            <a:t>150,051千円を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・ふれあい福祉基金・・・・・・・・4千円を積み立てた一方、高齢者配食サービス等充当分6,200千円を取り崩したことによる減少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・過疎地域持続的発展事業基金・・・新たた過疎対策事業債の発行により20,000千円を積み立てたことによる増加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・森林環境譲与税基金・・・・・・・当年度譲与額のうち当年度事業に充当しなかった27,580千円を積み立てたことによる増加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今後新たな基金創設による積み立ての予定はないが、普通交付税が減少する中で</a:t>
          </a:r>
          <a:r>
            <a:rPr kumimoji="1" lang="ja-JP" altLang="en-US" sz="1300">
              <a:solidFill>
                <a:schemeClr val="dk1"/>
              </a:solidFill>
              <a:effectLst/>
              <a:latin typeface="ＭＳ ゴシック"/>
              <a:ea typeface="ＭＳ ゴシック"/>
              <a:cs typeface="+mn-cs"/>
            </a:rPr>
            <a:t>今後も公共施設等の維持管理や児童福祉・高齢者福祉等に係る事業に多額の費用を要するため、</a:t>
          </a:r>
          <a:r>
            <a:rPr kumimoji="1" lang="ja-JP" altLang="en-US" sz="1300">
              <a:solidFill>
                <a:schemeClr val="dk1"/>
              </a:solidFill>
              <a:effectLst/>
              <a:latin typeface="ＭＳ ゴシック"/>
              <a:ea typeface="ＭＳ ゴシック"/>
              <a:cs typeface="+mn-cs"/>
            </a:rPr>
            <a:t>中長期的な視点から事務事業の見直しと基金の計画的な積み立てにより、健全な財政運営を図る必要がある。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令和４年度は200,000千円取り崩したが、決算余剰金等で201,897千円積み立てたことにより増加した。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普通交付税が減少する一方で、事務事業の多様化等により歳出予算の縮減が進まない状況が続いており、選択と集中による事務事業の見直し等により歳出額の適正化を図っていく必要がある。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役場庁舎建設に係る合併特例事業債、常備消防を担う一部事務組合が管理する消防庁舎建設に係る緊急防災・減災事業債の償還額相当及び臨時財政対策債の基準財政需要額充当分を積み立てている。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令和４年度は利子収入15千円を積み立て、元金償還充当分として37,000千円取り崩したことにより減少した。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消防庁舎建設に係る緊急防災・減災事業債の償還が2038年で最終となるため、引き続き計画的に取り崩していく。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福島県南会津町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14,176
14,094
886.47
13,388,728
12,929,178
438,399
8,303,812
16,413,305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急速に進む少子高齢化、人口減少等により、歳入に占める町税の割合は12.0％と極めて低く、財政力指数も類似団体内平均を下回る状況が続いている。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結婚・子育て・生活支援による若者の定住促進等の人口維持に資する取り組みや、特色を生かした農林業推進等による地域経済の活性化に資する取り組み等により税収増を図り、財政基盤を強化していく。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8445"/>
    <xdr:sp macro="" textlink="">
      <xdr:nvSpPr>
        <xdr:cNvPr id="51" name="テキスト ボックス 50"/>
        <xdr:cNvSpPr txBox="1"/>
      </xdr:nvSpPr>
      <xdr:spPr>
        <a:xfrm>
          <a:off x="0" y="774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7" name="テキスト ボックス 56"/>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8445"/>
    <xdr:sp macro="" textlink="">
      <xdr:nvSpPr>
        <xdr:cNvPr id="63" name="テキスト ボックス 62"/>
        <xdr:cNvSpPr txBox="1"/>
      </xdr:nvSpPr>
      <xdr:spPr>
        <a:xfrm>
          <a:off x="0" y="593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165100</xdr:rowOff>
    </xdr:to>
    <xdr:cxnSp macro="">
      <xdr:nvCxnSpPr>
        <xdr:cNvPr id="67" name="直線コネクタ 66"/>
        <xdr:cNvCxnSpPr/>
      </xdr:nvCxnSpPr>
      <xdr:spPr>
        <a:xfrm flipV="1">
          <a:off x="4953000" y="626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8"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9" name="直線コネクタ 68"/>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70"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1" name="直線コネクタ 70"/>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114935</xdr:rowOff>
    </xdr:from>
    <xdr:to xmlns:xdr="http://schemas.openxmlformats.org/drawingml/2006/spreadsheetDrawing">
      <xdr:col>23</xdr:col>
      <xdr:colOff>133350</xdr:colOff>
      <xdr:row>44</xdr:row>
      <xdr:rowOff>114935</xdr:rowOff>
    </xdr:to>
    <xdr:cxnSp macro="">
      <xdr:nvCxnSpPr>
        <xdr:cNvPr id="72" name="直線コネクタ 71"/>
        <xdr:cNvCxnSpPr/>
      </xdr:nvCxnSpPr>
      <xdr:spPr>
        <a:xfrm>
          <a:off x="4114800" y="76587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40640</xdr:rowOff>
    </xdr:from>
    <xdr:ext cx="762000" cy="258445"/>
    <xdr:sp macro="" textlink="">
      <xdr:nvSpPr>
        <xdr:cNvPr id="73" name="財政力平均値テキスト"/>
        <xdr:cNvSpPr txBox="1"/>
      </xdr:nvSpPr>
      <xdr:spPr>
        <a:xfrm>
          <a:off x="5041900" y="7241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24130</xdr:rowOff>
    </xdr:from>
    <xdr:to xmlns:xdr="http://schemas.openxmlformats.org/drawingml/2006/spreadsheetDrawing">
      <xdr:col>23</xdr:col>
      <xdr:colOff>184150</xdr:colOff>
      <xdr:row>43</xdr:row>
      <xdr:rowOff>125730</xdr:rowOff>
    </xdr:to>
    <xdr:sp macro="" textlink="">
      <xdr:nvSpPr>
        <xdr:cNvPr id="74" name="フローチャート: 判断 73"/>
        <xdr:cNvSpPr/>
      </xdr:nvSpPr>
      <xdr:spPr>
        <a:xfrm>
          <a:off x="4902200" y="739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114935</xdr:rowOff>
    </xdr:from>
    <xdr:to xmlns:xdr="http://schemas.openxmlformats.org/drawingml/2006/spreadsheetDrawing">
      <xdr:col>19</xdr:col>
      <xdr:colOff>133350</xdr:colOff>
      <xdr:row>44</xdr:row>
      <xdr:rowOff>114935</xdr:rowOff>
    </xdr:to>
    <xdr:cxnSp macro="">
      <xdr:nvCxnSpPr>
        <xdr:cNvPr id="75" name="直線コネクタ 74"/>
        <xdr:cNvCxnSpPr/>
      </xdr:nvCxnSpPr>
      <xdr:spPr>
        <a:xfrm>
          <a:off x="3225800" y="7658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14605</xdr:rowOff>
    </xdr:from>
    <xdr:to xmlns:xdr="http://schemas.openxmlformats.org/drawingml/2006/spreadsheetDrawing">
      <xdr:col>19</xdr:col>
      <xdr:colOff>184150</xdr:colOff>
      <xdr:row>43</xdr:row>
      <xdr:rowOff>116205</xdr:rowOff>
    </xdr:to>
    <xdr:sp macro="" textlink="">
      <xdr:nvSpPr>
        <xdr:cNvPr id="76" name="フローチャート: 判断 75"/>
        <xdr:cNvSpPr/>
      </xdr:nvSpPr>
      <xdr:spPr>
        <a:xfrm>
          <a:off x="4064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126365</xdr:rowOff>
    </xdr:from>
    <xdr:ext cx="736600" cy="259080"/>
    <xdr:sp macro="" textlink="">
      <xdr:nvSpPr>
        <xdr:cNvPr id="77" name="テキスト ボックス 76"/>
        <xdr:cNvSpPr txBox="1"/>
      </xdr:nvSpPr>
      <xdr:spPr>
        <a:xfrm>
          <a:off x="3733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114935</xdr:rowOff>
    </xdr:from>
    <xdr:to xmlns:xdr="http://schemas.openxmlformats.org/drawingml/2006/spreadsheetDrawing">
      <xdr:col>15</xdr:col>
      <xdr:colOff>82550</xdr:colOff>
      <xdr:row>44</xdr:row>
      <xdr:rowOff>114935</xdr:rowOff>
    </xdr:to>
    <xdr:cxnSp macro="">
      <xdr:nvCxnSpPr>
        <xdr:cNvPr id="78" name="直線コネクタ 77"/>
        <xdr:cNvCxnSpPr/>
      </xdr:nvCxnSpPr>
      <xdr:spPr>
        <a:xfrm>
          <a:off x="2336800" y="7658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14605</xdr:rowOff>
    </xdr:from>
    <xdr:to xmlns:xdr="http://schemas.openxmlformats.org/drawingml/2006/spreadsheetDrawing">
      <xdr:col>15</xdr:col>
      <xdr:colOff>133350</xdr:colOff>
      <xdr:row>43</xdr:row>
      <xdr:rowOff>116205</xdr:rowOff>
    </xdr:to>
    <xdr:sp macro="" textlink="">
      <xdr:nvSpPr>
        <xdr:cNvPr id="79" name="フローチャート: 判断 78"/>
        <xdr:cNvSpPr/>
      </xdr:nvSpPr>
      <xdr:spPr>
        <a:xfrm>
          <a:off x="3175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126365</xdr:rowOff>
    </xdr:from>
    <xdr:ext cx="762000" cy="259080"/>
    <xdr:sp macro="" textlink="">
      <xdr:nvSpPr>
        <xdr:cNvPr id="80" name="テキスト ボックス 79"/>
        <xdr:cNvSpPr txBox="1"/>
      </xdr:nvSpPr>
      <xdr:spPr>
        <a:xfrm>
          <a:off x="2844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114935</xdr:rowOff>
    </xdr:from>
    <xdr:to xmlns:xdr="http://schemas.openxmlformats.org/drawingml/2006/spreadsheetDrawing">
      <xdr:col>11</xdr:col>
      <xdr:colOff>31750</xdr:colOff>
      <xdr:row>44</xdr:row>
      <xdr:rowOff>114935</xdr:rowOff>
    </xdr:to>
    <xdr:cxnSp macro="">
      <xdr:nvCxnSpPr>
        <xdr:cNvPr id="81" name="直線コネクタ 80"/>
        <xdr:cNvCxnSpPr/>
      </xdr:nvCxnSpPr>
      <xdr:spPr>
        <a:xfrm>
          <a:off x="1447800" y="7658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82" name="フローチャート: 判断 81"/>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3" name="テキスト ボックス 82"/>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166370</xdr:rowOff>
    </xdr:from>
    <xdr:to xmlns:xdr="http://schemas.openxmlformats.org/drawingml/2006/spreadsheetDrawing">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64135</xdr:rowOff>
    </xdr:from>
    <xdr:to xmlns:xdr="http://schemas.openxmlformats.org/drawingml/2006/spreadsheetDrawing">
      <xdr:col>23</xdr:col>
      <xdr:colOff>184150</xdr:colOff>
      <xdr:row>44</xdr:row>
      <xdr:rowOff>166370</xdr:rowOff>
    </xdr:to>
    <xdr:sp macro="" textlink="">
      <xdr:nvSpPr>
        <xdr:cNvPr id="91" name="楕円 90"/>
        <xdr:cNvSpPr/>
      </xdr:nvSpPr>
      <xdr:spPr>
        <a:xfrm>
          <a:off x="4902200" y="7607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132080</xdr:rowOff>
    </xdr:from>
    <xdr:ext cx="762000" cy="258445"/>
    <xdr:sp macro="" textlink="">
      <xdr:nvSpPr>
        <xdr:cNvPr id="92" name="財政力該当値テキスト"/>
        <xdr:cNvSpPr txBox="1"/>
      </xdr:nvSpPr>
      <xdr:spPr>
        <a:xfrm>
          <a:off x="5041900" y="750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64135</xdr:rowOff>
    </xdr:from>
    <xdr:to xmlns:xdr="http://schemas.openxmlformats.org/drawingml/2006/spreadsheetDrawing">
      <xdr:col>19</xdr:col>
      <xdr:colOff>184150</xdr:colOff>
      <xdr:row>44</xdr:row>
      <xdr:rowOff>166370</xdr:rowOff>
    </xdr:to>
    <xdr:sp macro="" textlink="">
      <xdr:nvSpPr>
        <xdr:cNvPr id="93" name="楕円 92"/>
        <xdr:cNvSpPr/>
      </xdr:nvSpPr>
      <xdr:spPr>
        <a:xfrm>
          <a:off x="4064000" y="7607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150495</xdr:rowOff>
    </xdr:from>
    <xdr:ext cx="736600" cy="259080"/>
    <xdr:sp macro="" textlink="">
      <xdr:nvSpPr>
        <xdr:cNvPr id="94" name="テキスト ボックス 93"/>
        <xdr:cNvSpPr txBox="1"/>
      </xdr:nvSpPr>
      <xdr:spPr>
        <a:xfrm>
          <a:off x="3733800" y="7694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64135</xdr:rowOff>
    </xdr:from>
    <xdr:to xmlns:xdr="http://schemas.openxmlformats.org/drawingml/2006/spreadsheetDrawing">
      <xdr:col>15</xdr:col>
      <xdr:colOff>133350</xdr:colOff>
      <xdr:row>44</xdr:row>
      <xdr:rowOff>166370</xdr:rowOff>
    </xdr:to>
    <xdr:sp macro="" textlink="">
      <xdr:nvSpPr>
        <xdr:cNvPr id="95" name="楕円 94"/>
        <xdr:cNvSpPr/>
      </xdr:nvSpPr>
      <xdr:spPr>
        <a:xfrm>
          <a:off x="3175000" y="7607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150495</xdr:rowOff>
    </xdr:from>
    <xdr:ext cx="762000" cy="259080"/>
    <xdr:sp macro="" textlink="">
      <xdr:nvSpPr>
        <xdr:cNvPr id="96" name="テキスト ボックス 95"/>
        <xdr:cNvSpPr txBox="1"/>
      </xdr:nvSpPr>
      <xdr:spPr>
        <a:xfrm>
          <a:off x="28448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64135</xdr:rowOff>
    </xdr:from>
    <xdr:to xmlns:xdr="http://schemas.openxmlformats.org/drawingml/2006/spreadsheetDrawing">
      <xdr:col>11</xdr:col>
      <xdr:colOff>82550</xdr:colOff>
      <xdr:row>44</xdr:row>
      <xdr:rowOff>166370</xdr:rowOff>
    </xdr:to>
    <xdr:sp macro="" textlink="">
      <xdr:nvSpPr>
        <xdr:cNvPr id="97" name="楕円 96"/>
        <xdr:cNvSpPr/>
      </xdr:nvSpPr>
      <xdr:spPr>
        <a:xfrm>
          <a:off x="2286000" y="7607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150495</xdr:rowOff>
    </xdr:from>
    <xdr:ext cx="762000" cy="259080"/>
    <xdr:sp macro="" textlink="">
      <xdr:nvSpPr>
        <xdr:cNvPr id="98" name="テキスト ボックス 97"/>
        <xdr:cNvSpPr txBox="1"/>
      </xdr:nvSpPr>
      <xdr:spPr>
        <a:xfrm>
          <a:off x="19558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64135</xdr:rowOff>
    </xdr:from>
    <xdr:to xmlns:xdr="http://schemas.openxmlformats.org/drawingml/2006/spreadsheetDrawing">
      <xdr:col>7</xdr:col>
      <xdr:colOff>31750</xdr:colOff>
      <xdr:row>44</xdr:row>
      <xdr:rowOff>166370</xdr:rowOff>
    </xdr:to>
    <xdr:sp macro="" textlink="">
      <xdr:nvSpPr>
        <xdr:cNvPr id="99" name="楕円 98"/>
        <xdr:cNvSpPr/>
      </xdr:nvSpPr>
      <xdr:spPr>
        <a:xfrm>
          <a:off x="1397000" y="7607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150495</xdr:rowOff>
    </xdr:from>
    <xdr:ext cx="762000" cy="259080"/>
    <xdr:sp macro="" textlink="">
      <xdr:nvSpPr>
        <xdr:cNvPr id="100" name="テキスト ボックス 99"/>
        <xdr:cNvSpPr txBox="1"/>
      </xdr:nvSpPr>
      <xdr:spPr>
        <a:xfrm>
          <a:off x="10668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2" name="テキスト ボックス 101"/>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3" name="テキスト ボックス 102"/>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地方債元金償還据置期間の終了に伴う公債費の増加や電気料金高騰等の影響による物件費の増加があったものの、職員退職に伴う人件費の減少や少雪による除排雪経費の減少により、前年度同値となった。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同値ではあるものの、依然として高い比率で推移していることから、引き続き公共施設等総合管理計画に基づく施設の統廃合や、会計年度任用職員の適正な配置、選択と集中による事務事業の見直し等により、経常経費を抑制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6" name="テキスト ボックス 115"/>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7" name="直線コネクタ 116"/>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8" name="テキスト ボックス 117"/>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9" name="直線コネクタ 118"/>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20" name="テキスト ボックス 119"/>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1" name="直線コネクタ 120"/>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2" name="テキスト ボックス 121"/>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3" name="直線コネクタ 122"/>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4" name="テキスト ボックス 123"/>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6350</xdr:rowOff>
    </xdr:from>
    <xdr:to xmlns:xdr="http://schemas.openxmlformats.org/drawingml/2006/spreadsheetDrawing">
      <xdr:col>23</xdr:col>
      <xdr:colOff>133350</xdr:colOff>
      <xdr:row>65</xdr:row>
      <xdr:rowOff>167005</xdr:rowOff>
    </xdr:to>
    <xdr:cxnSp macro="">
      <xdr:nvCxnSpPr>
        <xdr:cNvPr id="128" name="直線コネクタ 127"/>
        <xdr:cNvCxnSpPr/>
      </xdr:nvCxnSpPr>
      <xdr:spPr>
        <a:xfrm flipV="1">
          <a:off x="4953000" y="1029335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139065</xdr:rowOff>
    </xdr:from>
    <xdr:ext cx="762000" cy="259080"/>
    <xdr:sp macro="" textlink="">
      <xdr:nvSpPr>
        <xdr:cNvPr id="129"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167005</xdr:rowOff>
    </xdr:from>
    <xdr:to xmlns:xdr="http://schemas.openxmlformats.org/drawingml/2006/spreadsheetDrawing">
      <xdr:col>24</xdr:col>
      <xdr:colOff>12700</xdr:colOff>
      <xdr:row>65</xdr:row>
      <xdr:rowOff>167005</xdr:rowOff>
    </xdr:to>
    <xdr:cxnSp macro="">
      <xdr:nvCxnSpPr>
        <xdr:cNvPr id="130" name="直線コネクタ 129"/>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92710</xdr:rowOff>
    </xdr:from>
    <xdr:ext cx="762000" cy="259080"/>
    <xdr:sp macro="" textlink="">
      <xdr:nvSpPr>
        <xdr:cNvPr id="131" name="財政構造の弾力性最大値テキスト"/>
        <xdr:cNvSpPr txBox="1"/>
      </xdr:nvSpPr>
      <xdr:spPr>
        <a:xfrm>
          <a:off x="5041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6350</xdr:rowOff>
    </xdr:from>
    <xdr:to xmlns:xdr="http://schemas.openxmlformats.org/drawingml/2006/spreadsheetDrawing">
      <xdr:col>24</xdr:col>
      <xdr:colOff>12700</xdr:colOff>
      <xdr:row>60</xdr:row>
      <xdr:rowOff>6350</xdr:rowOff>
    </xdr:to>
    <xdr:cxnSp macro="">
      <xdr:nvCxnSpPr>
        <xdr:cNvPr id="132" name="直線コネクタ 131"/>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71120</xdr:rowOff>
    </xdr:from>
    <xdr:to xmlns:xdr="http://schemas.openxmlformats.org/drawingml/2006/spreadsheetDrawing">
      <xdr:col>23</xdr:col>
      <xdr:colOff>133350</xdr:colOff>
      <xdr:row>63</xdr:row>
      <xdr:rowOff>71120</xdr:rowOff>
    </xdr:to>
    <xdr:cxnSp macro="">
      <xdr:nvCxnSpPr>
        <xdr:cNvPr id="133" name="直線コネクタ 132"/>
        <xdr:cNvCxnSpPr/>
      </xdr:nvCxnSpPr>
      <xdr:spPr>
        <a:xfrm>
          <a:off x="4114800" y="10872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36830</xdr:rowOff>
    </xdr:from>
    <xdr:ext cx="762000" cy="259080"/>
    <xdr:sp macro="" textlink="">
      <xdr:nvSpPr>
        <xdr:cNvPr id="134" name="財政構造の弾力性平均値テキスト"/>
        <xdr:cNvSpPr txBox="1"/>
      </xdr:nvSpPr>
      <xdr:spPr>
        <a:xfrm>
          <a:off x="5041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20320</xdr:rowOff>
    </xdr:from>
    <xdr:to xmlns:xdr="http://schemas.openxmlformats.org/drawingml/2006/spreadsheetDrawing">
      <xdr:col>23</xdr:col>
      <xdr:colOff>184150</xdr:colOff>
      <xdr:row>63</xdr:row>
      <xdr:rowOff>121920</xdr:rowOff>
    </xdr:to>
    <xdr:sp macro="" textlink="">
      <xdr:nvSpPr>
        <xdr:cNvPr id="135" name="フローチャート: 判断 134"/>
        <xdr:cNvSpPr/>
      </xdr:nvSpPr>
      <xdr:spPr>
        <a:xfrm>
          <a:off x="49022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71120</xdr:rowOff>
    </xdr:from>
    <xdr:to xmlns:xdr="http://schemas.openxmlformats.org/drawingml/2006/spreadsheetDrawing">
      <xdr:col>19</xdr:col>
      <xdr:colOff>133350</xdr:colOff>
      <xdr:row>64</xdr:row>
      <xdr:rowOff>78105</xdr:rowOff>
    </xdr:to>
    <xdr:cxnSp macro="">
      <xdr:nvCxnSpPr>
        <xdr:cNvPr id="136" name="直線コネクタ 135"/>
        <xdr:cNvCxnSpPr/>
      </xdr:nvCxnSpPr>
      <xdr:spPr>
        <a:xfrm flipV="1">
          <a:off x="3225800" y="1087247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52070</xdr:rowOff>
    </xdr:from>
    <xdr:to xmlns:xdr="http://schemas.openxmlformats.org/drawingml/2006/spreadsheetDrawing">
      <xdr:col>19</xdr:col>
      <xdr:colOff>184150</xdr:colOff>
      <xdr:row>62</xdr:row>
      <xdr:rowOff>153035</xdr:rowOff>
    </xdr:to>
    <xdr:sp macro="" textlink="">
      <xdr:nvSpPr>
        <xdr:cNvPr id="137" name="フローチャート: 判断 136"/>
        <xdr:cNvSpPr/>
      </xdr:nvSpPr>
      <xdr:spPr>
        <a:xfrm>
          <a:off x="4064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163195</xdr:rowOff>
    </xdr:from>
    <xdr:ext cx="736600" cy="259080"/>
    <xdr:sp macro="" textlink="">
      <xdr:nvSpPr>
        <xdr:cNvPr id="138" name="テキスト ボックス 137"/>
        <xdr:cNvSpPr txBox="1"/>
      </xdr:nvSpPr>
      <xdr:spPr>
        <a:xfrm>
          <a:off x="3733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635</xdr:rowOff>
    </xdr:from>
    <xdr:to xmlns:xdr="http://schemas.openxmlformats.org/drawingml/2006/spreadsheetDrawing">
      <xdr:col>15</xdr:col>
      <xdr:colOff>82550</xdr:colOff>
      <xdr:row>64</xdr:row>
      <xdr:rowOff>78105</xdr:rowOff>
    </xdr:to>
    <xdr:cxnSp macro="">
      <xdr:nvCxnSpPr>
        <xdr:cNvPr id="139" name="直線コネクタ 138"/>
        <xdr:cNvCxnSpPr/>
      </xdr:nvCxnSpPr>
      <xdr:spPr>
        <a:xfrm>
          <a:off x="2336800" y="1097343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78105</xdr:rowOff>
    </xdr:from>
    <xdr:to xmlns:xdr="http://schemas.openxmlformats.org/drawingml/2006/spreadsheetDrawing">
      <xdr:col>15</xdr:col>
      <xdr:colOff>133350</xdr:colOff>
      <xdr:row>64</xdr:row>
      <xdr:rowOff>8255</xdr:rowOff>
    </xdr:to>
    <xdr:sp macro="" textlink="">
      <xdr:nvSpPr>
        <xdr:cNvPr id="140" name="フローチャート: 判断 139"/>
        <xdr:cNvSpPr/>
      </xdr:nvSpPr>
      <xdr:spPr>
        <a:xfrm>
          <a:off x="3175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18415</xdr:rowOff>
    </xdr:from>
    <xdr:ext cx="762000" cy="258445"/>
    <xdr:sp macro="" textlink="">
      <xdr:nvSpPr>
        <xdr:cNvPr id="141" name="テキスト ボックス 140"/>
        <xdr:cNvSpPr txBox="1"/>
      </xdr:nvSpPr>
      <xdr:spPr>
        <a:xfrm>
          <a:off x="2844800" y="1064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635</xdr:rowOff>
    </xdr:from>
    <xdr:to xmlns:xdr="http://schemas.openxmlformats.org/drawingml/2006/spreadsheetDrawing">
      <xdr:col>11</xdr:col>
      <xdr:colOff>31750</xdr:colOff>
      <xdr:row>64</xdr:row>
      <xdr:rowOff>102235</xdr:rowOff>
    </xdr:to>
    <xdr:cxnSp macro="">
      <xdr:nvCxnSpPr>
        <xdr:cNvPr id="142" name="直線コネクタ 141"/>
        <xdr:cNvCxnSpPr/>
      </xdr:nvCxnSpPr>
      <xdr:spPr>
        <a:xfrm flipV="1">
          <a:off x="1447800" y="1097343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78105</xdr:rowOff>
    </xdr:from>
    <xdr:to xmlns:xdr="http://schemas.openxmlformats.org/drawingml/2006/spreadsheetDrawing">
      <xdr:col>11</xdr:col>
      <xdr:colOff>82550</xdr:colOff>
      <xdr:row>64</xdr:row>
      <xdr:rowOff>8255</xdr:rowOff>
    </xdr:to>
    <xdr:sp macro="" textlink="">
      <xdr:nvSpPr>
        <xdr:cNvPr id="143" name="フローチャート: 判断 142"/>
        <xdr:cNvSpPr/>
      </xdr:nvSpPr>
      <xdr:spPr>
        <a:xfrm>
          <a:off x="2286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18415</xdr:rowOff>
    </xdr:from>
    <xdr:ext cx="762000" cy="258445"/>
    <xdr:sp macro="" textlink="">
      <xdr:nvSpPr>
        <xdr:cNvPr id="144" name="テキスト ボックス 143"/>
        <xdr:cNvSpPr txBox="1"/>
      </xdr:nvSpPr>
      <xdr:spPr>
        <a:xfrm>
          <a:off x="1955800" y="1064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73025</xdr:rowOff>
    </xdr:from>
    <xdr:to xmlns:xdr="http://schemas.openxmlformats.org/drawingml/2006/spreadsheetDrawing">
      <xdr:col>7</xdr:col>
      <xdr:colOff>31750</xdr:colOff>
      <xdr:row>64</xdr:row>
      <xdr:rowOff>3175</xdr:rowOff>
    </xdr:to>
    <xdr:sp macro="" textlink="">
      <xdr:nvSpPr>
        <xdr:cNvPr id="145" name="フローチャート: 判断 144"/>
        <xdr:cNvSpPr/>
      </xdr:nvSpPr>
      <xdr:spPr>
        <a:xfrm>
          <a:off x="1397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13335</xdr:rowOff>
    </xdr:from>
    <xdr:ext cx="762000" cy="259080"/>
    <xdr:sp macro="" textlink="">
      <xdr:nvSpPr>
        <xdr:cNvPr id="146" name="テキスト ボックス 145"/>
        <xdr:cNvSpPr txBox="1"/>
      </xdr:nvSpPr>
      <xdr:spPr>
        <a:xfrm>
          <a:off x="1066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20320</xdr:rowOff>
    </xdr:from>
    <xdr:to xmlns:xdr="http://schemas.openxmlformats.org/drawingml/2006/spreadsheetDrawing">
      <xdr:col>23</xdr:col>
      <xdr:colOff>184150</xdr:colOff>
      <xdr:row>63</xdr:row>
      <xdr:rowOff>121920</xdr:rowOff>
    </xdr:to>
    <xdr:sp macro="" textlink="">
      <xdr:nvSpPr>
        <xdr:cNvPr id="152" name="楕円 151"/>
        <xdr:cNvSpPr/>
      </xdr:nvSpPr>
      <xdr:spPr>
        <a:xfrm>
          <a:off x="49022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163830</xdr:rowOff>
    </xdr:from>
    <xdr:ext cx="762000" cy="259080"/>
    <xdr:sp macro="" textlink="">
      <xdr:nvSpPr>
        <xdr:cNvPr id="153" name="財政構造の弾力性該当値テキスト"/>
        <xdr:cNvSpPr txBox="1"/>
      </xdr:nvSpPr>
      <xdr:spPr>
        <a:xfrm>
          <a:off x="5041900" y="1079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20320</xdr:rowOff>
    </xdr:from>
    <xdr:to xmlns:xdr="http://schemas.openxmlformats.org/drawingml/2006/spreadsheetDrawing">
      <xdr:col>19</xdr:col>
      <xdr:colOff>184150</xdr:colOff>
      <xdr:row>63</xdr:row>
      <xdr:rowOff>121920</xdr:rowOff>
    </xdr:to>
    <xdr:sp macro="" textlink="">
      <xdr:nvSpPr>
        <xdr:cNvPr id="154" name="楕円 153"/>
        <xdr:cNvSpPr/>
      </xdr:nvSpPr>
      <xdr:spPr>
        <a:xfrm>
          <a:off x="40640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106680</xdr:rowOff>
    </xdr:from>
    <xdr:ext cx="736600" cy="259080"/>
    <xdr:sp macro="" textlink="">
      <xdr:nvSpPr>
        <xdr:cNvPr id="155" name="テキスト ボックス 154"/>
        <xdr:cNvSpPr txBox="1"/>
      </xdr:nvSpPr>
      <xdr:spPr>
        <a:xfrm>
          <a:off x="3733800" y="1090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27305</xdr:rowOff>
    </xdr:from>
    <xdr:to xmlns:xdr="http://schemas.openxmlformats.org/drawingml/2006/spreadsheetDrawing">
      <xdr:col>15</xdr:col>
      <xdr:colOff>133350</xdr:colOff>
      <xdr:row>64</xdr:row>
      <xdr:rowOff>128905</xdr:rowOff>
    </xdr:to>
    <xdr:sp macro="" textlink="">
      <xdr:nvSpPr>
        <xdr:cNvPr id="156" name="楕円 155"/>
        <xdr:cNvSpPr/>
      </xdr:nvSpPr>
      <xdr:spPr>
        <a:xfrm>
          <a:off x="31750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113665</xdr:rowOff>
    </xdr:from>
    <xdr:ext cx="762000" cy="258445"/>
    <xdr:sp macro="" textlink="">
      <xdr:nvSpPr>
        <xdr:cNvPr id="157" name="テキスト ボックス 156"/>
        <xdr:cNvSpPr txBox="1"/>
      </xdr:nvSpPr>
      <xdr:spPr>
        <a:xfrm>
          <a:off x="28448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121285</xdr:rowOff>
    </xdr:from>
    <xdr:to xmlns:xdr="http://schemas.openxmlformats.org/drawingml/2006/spreadsheetDrawing">
      <xdr:col>11</xdr:col>
      <xdr:colOff>82550</xdr:colOff>
      <xdr:row>64</xdr:row>
      <xdr:rowOff>52070</xdr:rowOff>
    </xdr:to>
    <xdr:sp macro="" textlink="">
      <xdr:nvSpPr>
        <xdr:cNvPr id="158" name="楕円 157"/>
        <xdr:cNvSpPr/>
      </xdr:nvSpPr>
      <xdr:spPr>
        <a:xfrm>
          <a:off x="2286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36195</xdr:rowOff>
    </xdr:from>
    <xdr:ext cx="762000" cy="259080"/>
    <xdr:sp macro="" textlink="">
      <xdr:nvSpPr>
        <xdr:cNvPr id="159" name="テキスト ボックス 158"/>
        <xdr:cNvSpPr txBox="1"/>
      </xdr:nvSpPr>
      <xdr:spPr>
        <a:xfrm>
          <a:off x="19558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52070</xdr:rowOff>
    </xdr:from>
    <xdr:to xmlns:xdr="http://schemas.openxmlformats.org/drawingml/2006/spreadsheetDrawing">
      <xdr:col>7</xdr:col>
      <xdr:colOff>31750</xdr:colOff>
      <xdr:row>64</xdr:row>
      <xdr:rowOff>153035</xdr:rowOff>
    </xdr:to>
    <xdr:sp macro="" textlink="">
      <xdr:nvSpPr>
        <xdr:cNvPr id="160" name="楕円 159"/>
        <xdr:cNvSpPr/>
      </xdr:nvSpPr>
      <xdr:spPr>
        <a:xfrm>
          <a:off x="1397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137795</xdr:rowOff>
    </xdr:from>
    <xdr:ext cx="762000" cy="259080"/>
    <xdr:sp macro="" textlink="">
      <xdr:nvSpPr>
        <xdr:cNvPr id="161" name="テキスト ボックス 160"/>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[312,507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当町は広大な面積の中に集落が点在する地理的条件により、総合支所をはじめとする類似施設が町内に分散して立地していることから、類似団体内平均を大きく上回っている。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人件費は前年度比6.6％、物件費は4.3％それぞれ減少し、人口１人当たり人件費・物件費も減少した。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しかしながら、依然として高い数値で推移していることから、引き続き適正な定員管理と、事務事業の効率化により人件費・物件費を抑制していく。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168910</xdr:rowOff>
    </xdr:from>
    <xdr:to xmlns:xdr="http://schemas.openxmlformats.org/drawingml/2006/spreadsheetDrawing">
      <xdr:col>23</xdr:col>
      <xdr:colOff>133350</xdr:colOff>
      <xdr:row>89</xdr:row>
      <xdr:rowOff>107315</xdr:rowOff>
    </xdr:to>
    <xdr:cxnSp macro="">
      <xdr:nvCxnSpPr>
        <xdr:cNvPr id="193" name="直線コネクタ 192"/>
        <xdr:cNvCxnSpPr/>
      </xdr:nvCxnSpPr>
      <xdr:spPr>
        <a:xfrm flipV="1">
          <a:off x="4953000" y="13884910"/>
          <a:ext cx="0" cy="1481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79375</xdr:rowOff>
    </xdr:from>
    <xdr:ext cx="762000" cy="258445"/>
    <xdr:sp macro="" textlink="">
      <xdr:nvSpPr>
        <xdr:cNvPr id="194" name="人件費・物件費等の状況最小値テキスト"/>
        <xdr:cNvSpPr txBox="1"/>
      </xdr:nvSpPr>
      <xdr:spPr>
        <a:xfrm>
          <a:off x="5041900" y="153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107315</xdr:rowOff>
    </xdr:from>
    <xdr:to xmlns:xdr="http://schemas.openxmlformats.org/drawingml/2006/spreadsheetDrawing">
      <xdr:col>24</xdr:col>
      <xdr:colOff>12700</xdr:colOff>
      <xdr:row>89</xdr:row>
      <xdr:rowOff>107315</xdr:rowOff>
    </xdr:to>
    <xdr:cxnSp macro="">
      <xdr:nvCxnSpPr>
        <xdr:cNvPr id="195" name="直線コネクタ 194"/>
        <xdr:cNvCxnSpPr/>
      </xdr:nvCxnSpPr>
      <xdr:spPr>
        <a:xfrm>
          <a:off x="4864100" y="1536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83820</xdr:rowOff>
    </xdr:from>
    <xdr:ext cx="762000" cy="259080"/>
    <xdr:sp macro="" textlink="">
      <xdr:nvSpPr>
        <xdr:cNvPr id="196" name="人件費・物件費等の状況最大値テキスト"/>
        <xdr:cNvSpPr txBox="1"/>
      </xdr:nvSpPr>
      <xdr:spPr>
        <a:xfrm>
          <a:off x="5041900" y="1362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168910</xdr:rowOff>
    </xdr:from>
    <xdr:to xmlns:xdr="http://schemas.openxmlformats.org/drawingml/2006/spreadsheetDrawing">
      <xdr:col>24</xdr:col>
      <xdr:colOff>12700</xdr:colOff>
      <xdr:row>80</xdr:row>
      <xdr:rowOff>168910</xdr:rowOff>
    </xdr:to>
    <xdr:cxnSp macro="">
      <xdr:nvCxnSpPr>
        <xdr:cNvPr id="197" name="直線コネクタ 196"/>
        <xdr:cNvCxnSpPr/>
      </xdr:nvCxnSpPr>
      <xdr:spPr>
        <a:xfrm>
          <a:off x="4864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73660</xdr:rowOff>
    </xdr:from>
    <xdr:to xmlns:xdr="http://schemas.openxmlformats.org/drawingml/2006/spreadsheetDrawing">
      <xdr:col>23</xdr:col>
      <xdr:colOff>133350</xdr:colOff>
      <xdr:row>84</xdr:row>
      <xdr:rowOff>137795</xdr:rowOff>
    </xdr:to>
    <xdr:cxnSp macro="">
      <xdr:nvCxnSpPr>
        <xdr:cNvPr id="198" name="直線コネクタ 197"/>
        <xdr:cNvCxnSpPr/>
      </xdr:nvCxnSpPr>
      <xdr:spPr>
        <a:xfrm flipV="1">
          <a:off x="4114800" y="1447546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39370</xdr:rowOff>
    </xdr:from>
    <xdr:ext cx="762000" cy="259080"/>
    <xdr:sp macro="" textlink="">
      <xdr:nvSpPr>
        <xdr:cNvPr id="199" name="人件費・物件費等の状況平均値テキスト"/>
        <xdr:cNvSpPr txBox="1"/>
      </xdr:nvSpPr>
      <xdr:spPr>
        <a:xfrm>
          <a:off x="5041900" y="1392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22860</xdr:rowOff>
    </xdr:from>
    <xdr:to xmlns:xdr="http://schemas.openxmlformats.org/drawingml/2006/spreadsheetDrawing">
      <xdr:col>23</xdr:col>
      <xdr:colOff>184150</xdr:colOff>
      <xdr:row>82</xdr:row>
      <xdr:rowOff>124460</xdr:rowOff>
    </xdr:to>
    <xdr:sp macro="" textlink="">
      <xdr:nvSpPr>
        <xdr:cNvPr id="200" name="フローチャート: 判断 199"/>
        <xdr:cNvSpPr/>
      </xdr:nvSpPr>
      <xdr:spPr>
        <a:xfrm>
          <a:off x="49022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24130</xdr:rowOff>
    </xdr:from>
    <xdr:to xmlns:xdr="http://schemas.openxmlformats.org/drawingml/2006/spreadsheetDrawing">
      <xdr:col>19</xdr:col>
      <xdr:colOff>133350</xdr:colOff>
      <xdr:row>84</xdr:row>
      <xdr:rowOff>137795</xdr:rowOff>
    </xdr:to>
    <xdr:cxnSp macro="">
      <xdr:nvCxnSpPr>
        <xdr:cNvPr id="201" name="直線コネクタ 200"/>
        <xdr:cNvCxnSpPr/>
      </xdr:nvCxnSpPr>
      <xdr:spPr>
        <a:xfrm>
          <a:off x="3225800" y="1442593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166370</xdr:rowOff>
    </xdr:from>
    <xdr:to xmlns:xdr="http://schemas.openxmlformats.org/drawingml/2006/spreadsheetDrawing">
      <xdr:col>19</xdr:col>
      <xdr:colOff>184150</xdr:colOff>
      <xdr:row>82</xdr:row>
      <xdr:rowOff>96520</xdr:rowOff>
    </xdr:to>
    <xdr:sp macro="" textlink="">
      <xdr:nvSpPr>
        <xdr:cNvPr id="202" name="フローチャート: 判断 201"/>
        <xdr:cNvSpPr/>
      </xdr:nvSpPr>
      <xdr:spPr>
        <a:xfrm>
          <a:off x="40640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106680</xdr:rowOff>
    </xdr:from>
    <xdr:ext cx="736600" cy="259080"/>
    <xdr:sp macro="" textlink="">
      <xdr:nvSpPr>
        <xdr:cNvPr id="203" name="テキスト ボックス 202"/>
        <xdr:cNvSpPr txBox="1"/>
      </xdr:nvSpPr>
      <xdr:spPr>
        <a:xfrm>
          <a:off x="3733800" y="13822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94615</xdr:rowOff>
    </xdr:from>
    <xdr:to xmlns:xdr="http://schemas.openxmlformats.org/drawingml/2006/spreadsheetDrawing">
      <xdr:col>15</xdr:col>
      <xdr:colOff>82550</xdr:colOff>
      <xdr:row>84</xdr:row>
      <xdr:rowOff>24130</xdr:rowOff>
    </xdr:to>
    <xdr:cxnSp macro="">
      <xdr:nvCxnSpPr>
        <xdr:cNvPr id="204" name="直線コネクタ 203"/>
        <xdr:cNvCxnSpPr/>
      </xdr:nvCxnSpPr>
      <xdr:spPr>
        <a:xfrm>
          <a:off x="2336800" y="143249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129540</xdr:rowOff>
    </xdr:from>
    <xdr:to xmlns:xdr="http://schemas.openxmlformats.org/drawingml/2006/spreadsheetDrawing">
      <xdr:col>15</xdr:col>
      <xdr:colOff>133350</xdr:colOff>
      <xdr:row>82</xdr:row>
      <xdr:rowOff>59690</xdr:rowOff>
    </xdr:to>
    <xdr:sp macro="" textlink="">
      <xdr:nvSpPr>
        <xdr:cNvPr id="205" name="フローチャート: 判断 204"/>
        <xdr:cNvSpPr/>
      </xdr:nvSpPr>
      <xdr:spPr>
        <a:xfrm>
          <a:off x="3175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69850</xdr:rowOff>
    </xdr:from>
    <xdr:ext cx="762000" cy="259080"/>
    <xdr:sp macro="" textlink="">
      <xdr:nvSpPr>
        <xdr:cNvPr id="206" name="テキスト ボックス 205"/>
        <xdr:cNvSpPr txBox="1"/>
      </xdr:nvSpPr>
      <xdr:spPr>
        <a:xfrm>
          <a:off x="2844800" y="1378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66040</xdr:rowOff>
    </xdr:from>
    <xdr:to xmlns:xdr="http://schemas.openxmlformats.org/drawingml/2006/spreadsheetDrawing">
      <xdr:col>11</xdr:col>
      <xdr:colOff>31750</xdr:colOff>
      <xdr:row>83</xdr:row>
      <xdr:rowOff>94615</xdr:rowOff>
    </xdr:to>
    <xdr:cxnSp macro="">
      <xdr:nvCxnSpPr>
        <xdr:cNvPr id="207" name="直線コネクタ 206"/>
        <xdr:cNvCxnSpPr/>
      </xdr:nvCxnSpPr>
      <xdr:spPr>
        <a:xfrm>
          <a:off x="1447800" y="142963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47625</xdr:rowOff>
    </xdr:from>
    <xdr:to xmlns:xdr="http://schemas.openxmlformats.org/drawingml/2006/spreadsheetDrawing">
      <xdr:col>11</xdr:col>
      <xdr:colOff>82550</xdr:colOff>
      <xdr:row>81</xdr:row>
      <xdr:rowOff>149225</xdr:rowOff>
    </xdr:to>
    <xdr:sp macro="" textlink="">
      <xdr:nvSpPr>
        <xdr:cNvPr id="208" name="フローチャート: 判断 207"/>
        <xdr:cNvSpPr/>
      </xdr:nvSpPr>
      <xdr:spPr>
        <a:xfrm>
          <a:off x="2286000" y="1393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159385</xdr:rowOff>
    </xdr:from>
    <xdr:ext cx="762000" cy="258445"/>
    <xdr:sp macro="" textlink="">
      <xdr:nvSpPr>
        <xdr:cNvPr id="209" name="テキスト ボックス 208"/>
        <xdr:cNvSpPr txBox="1"/>
      </xdr:nvSpPr>
      <xdr:spPr>
        <a:xfrm>
          <a:off x="19558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25400</xdr:rowOff>
    </xdr:from>
    <xdr:to xmlns:xdr="http://schemas.openxmlformats.org/drawingml/2006/spreadsheetDrawing">
      <xdr:col>7</xdr:col>
      <xdr:colOff>31750</xdr:colOff>
      <xdr:row>81</xdr:row>
      <xdr:rowOff>127000</xdr:rowOff>
    </xdr:to>
    <xdr:sp macro="" textlink="">
      <xdr:nvSpPr>
        <xdr:cNvPr id="210" name="フローチャート: 判断 209"/>
        <xdr:cNvSpPr/>
      </xdr:nvSpPr>
      <xdr:spPr>
        <a:xfrm>
          <a:off x="13970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137160</xdr:rowOff>
    </xdr:from>
    <xdr:ext cx="762000" cy="259080"/>
    <xdr:sp macro="" textlink="">
      <xdr:nvSpPr>
        <xdr:cNvPr id="211" name="テキスト ボックス 210"/>
        <xdr:cNvSpPr txBox="1"/>
      </xdr:nvSpPr>
      <xdr:spPr>
        <a:xfrm>
          <a:off x="1066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22860</xdr:rowOff>
    </xdr:from>
    <xdr:to xmlns:xdr="http://schemas.openxmlformats.org/drawingml/2006/spreadsheetDrawing">
      <xdr:col>23</xdr:col>
      <xdr:colOff>184150</xdr:colOff>
      <xdr:row>84</xdr:row>
      <xdr:rowOff>124460</xdr:rowOff>
    </xdr:to>
    <xdr:sp macro="" textlink="">
      <xdr:nvSpPr>
        <xdr:cNvPr id="217" name="楕円 216"/>
        <xdr:cNvSpPr/>
      </xdr:nvSpPr>
      <xdr:spPr>
        <a:xfrm>
          <a:off x="4902200" y="144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166370</xdr:rowOff>
    </xdr:from>
    <xdr:ext cx="762000" cy="258445"/>
    <xdr:sp macro="" textlink="">
      <xdr:nvSpPr>
        <xdr:cNvPr id="218" name="人件費・物件費等の状況該当値テキスト"/>
        <xdr:cNvSpPr txBox="1"/>
      </xdr:nvSpPr>
      <xdr:spPr>
        <a:xfrm>
          <a:off x="5041900" y="14396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86995</xdr:rowOff>
    </xdr:from>
    <xdr:to xmlns:xdr="http://schemas.openxmlformats.org/drawingml/2006/spreadsheetDrawing">
      <xdr:col>19</xdr:col>
      <xdr:colOff>184150</xdr:colOff>
      <xdr:row>85</xdr:row>
      <xdr:rowOff>17780</xdr:rowOff>
    </xdr:to>
    <xdr:sp macro="" textlink="">
      <xdr:nvSpPr>
        <xdr:cNvPr id="219" name="楕円 218"/>
        <xdr:cNvSpPr/>
      </xdr:nvSpPr>
      <xdr:spPr>
        <a:xfrm>
          <a:off x="4064000" y="14488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1905</xdr:rowOff>
    </xdr:from>
    <xdr:ext cx="736600" cy="259080"/>
    <xdr:sp macro="" textlink="">
      <xdr:nvSpPr>
        <xdr:cNvPr id="220" name="テキスト ボックス 219"/>
        <xdr:cNvSpPr txBox="1"/>
      </xdr:nvSpPr>
      <xdr:spPr>
        <a:xfrm>
          <a:off x="3733800" y="14575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144780</xdr:rowOff>
    </xdr:from>
    <xdr:to xmlns:xdr="http://schemas.openxmlformats.org/drawingml/2006/spreadsheetDrawing">
      <xdr:col>15</xdr:col>
      <xdr:colOff>133350</xdr:colOff>
      <xdr:row>84</xdr:row>
      <xdr:rowOff>74930</xdr:rowOff>
    </xdr:to>
    <xdr:sp macro="" textlink="">
      <xdr:nvSpPr>
        <xdr:cNvPr id="221" name="楕円 220"/>
        <xdr:cNvSpPr/>
      </xdr:nvSpPr>
      <xdr:spPr>
        <a:xfrm>
          <a:off x="31750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59690</xdr:rowOff>
    </xdr:from>
    <xdr:ext cx="762000" cy="259080"/>
    <xdr:sp macro="" textlink="">
      <xdr:nvSpPr>
        <xdr:cNvPr id="222" name="テキスト ボックス 221"/>
        <xdr:cNvSpPr txBox="1"/>
      </xdr:nvSpPr>
      <xdr:spPr>
        <a:xfrm>
          <a:off x="2844800" y="1446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43815</xdr:rowOff>
    </xdr:from>
    <xdr:to xmlns:xdr="http://schemas.openxmlformats.org/drawingml/2006/spreadsheetDrawing">
      <xdr:col>11</xdr:col>
      <xdr:colOff>82550</xdr:colOff>
      <xdr:row>83</xdr:row>
      <xdr:rowOff>145415</xdr:rowOff>
    </xdr:to>
    <xdr:sp macro="" textlink="">
      <xdr:nvSpPr>
        <xdr:cNvPr id="223" name="楕円 222"/>
        <xdr:cNvSpPr/>
      </xdr:nvSpPr>
      <xdr:spPr>
        <a:xfrm>
          <a:off x="22860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130175</xdr:rowOff>
    </xdr:from>
    <xdr:ext cx="762000" cy="259080"/>
    <xdr:sp macro="" textlink="">
      <xdr:nvSpPr>
        <xdr:cNvPr id="224" name="テキスト ボックス 223"/>
        <xdr:cNvSpPr txBox="1"/>
      </xdr:nvSpPr>
      <xdr:spPr>
        <a:xfrm>
          <a:off x="1955800" y="1436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15240</xdr:rowOff>
    </xdr:from>
    <xdr:to xmlns:xdr="http://schemas.openxmlformats.org/drawingml/2006/spreadsheetDrawing">
      <xdr:col>7</xdr:col>
      <xdr:colOff>31750</xdr:colOff>
      <xdr:row>83</xdr:row>
      <xdr:rowOff>116840</xdr:rowOff>
    </xdr:to>
    <xdr:sp macro="" textlink="">
      <xdr:nvSpPr>
        <xdr:cNvPr id="225" name="楕円 224"/>
        <xdr:cNvSpPr/>
      </xdr:nvSpPr>
      <xdr:spPr>
        <a:xfrm>
          <a:off x="1397000" y="14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101600</xdr:rowOff>
    </xdr:from>
    <xdr:ext cx="762000" cy="259080"/>
    <xdr:sp macro="" textlink="">
      <xdr:nvSpPr>
        <xdr:cNvPr id="226" name="テキスト ボックス 225"/>
        <xdr:cNvSpPr txBox="1"/>
      </xdr:nvSpPr>
      <xdr:spPr>
        <a:xfrm>
          <a:off x="1066800" y="1433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a:t>
          </a:r>
          <a:r>
            <a:rPr kumimoji="1" lang="ja-JP" altLang="en-US" sz="1300">
              <a:latin typeface="ＭＳ Ｐゴシック"/>
              <a:ea typeface="ＭＳ Ｐゴシック"/>
            </a:rPr>
            <a:t>とほぼ同値で推移しており、引き続き町の財政状況等を勘案し給与構造の検討・見直しを図る。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3" name="テキスト ボックス 242"/>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5" name="テキスト ボックス 244"/>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163830</xdr:rowOff>
    </xdr:to>
    <xdr:cxnSp macro="">
      <xdr:nvCxnSpPr>
        <xdr:cNvPr id="255" name="直線コネクタ 254"/>
        <xdr:cNvCxnSpPr/>
      </xdr:nvCxnSpPr>
      <xdr:spPr>
        <a:xfrm flipV="1">
          <a:off x="17018000" y="13747115"/>
          <a:ext cx="0" cy="1675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135890</xdr:rowOff>
    </xdr:from>
    <xdr:ext cx="762000" cy="259080"/>
    <xdr:sp macro="" textlink="">
      <xdr:nvSpPr>
        <xdr:cNvPr id="256" name="給与水準   （国との比較）最小値テキスト"/>
        <xdr:cNvSpPr txBox="1"/>
      </xdr:nvSpPr>
      <xdr:spPr>
        <a:xfrm>
          <a:off x="17106900" y="1539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163830</xdr:rowOff>
    </xdr:from>
    <xdr:to xmlns:xdr="http://schemas.openxmlformats.org/drawingml/2006/spreadsheetDrawing">
      <xdr:col>81</xdr:col>
      <xdr:colOff>133350</xdr:colOff>
      <xdr:row>89</xdr:row>
      <xdr:rowOff>163830</xdr:rowOff>
    </xdr:to>
    <xdr:cxnSp macro="">
      <xdr:nvCxnSpPr>
        <xdr:cNvPr id="257" name="直線コネクタ 256"/>
        <xdr:cNvCxnSpPr/>
      </xdr:nvCxnSpPr>
      <xdr:spPr>
        <a:xfrm>
          <a:off x="169291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8"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9" name="直線コネクタ 258"/>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58420</xdr:rowOff>
    </xdr:from>
    <xdr:to xmlns:xdr="http://schemas.openxmlformats.org/drawingml/2006/spreadsheetDrawing">
      <xdr:col>81</xdr:col>
      <xdr:colOff>44450</xdr:colOff>
      <xdr:row>85</xdr:row>
      <xdr:rowOff>99060</xdr:rowOff>
    </xdr:to>
    <xdr:cxnSp macro="">
      <xdr:nvCxnSpPr>
        <xdr:cNvPr id="260" name="直線コネクタ 259"/>
        <xdr:cNvCxnSpPr/>
      </xdr:nvCxnSpPr>
      <xdr:spPr>
        <a:xfrm>
          <a:off x="16179800" y="146316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60325</xdr:rowOff>
    </xdr:from>
    <xdr:ext cx="762000" cy="259080"/>
    <xdr:sp macro="" textlink="">
      <xdr:nvSpPr>
        <xdr:cNvPr id="261" name="給与水準   （国との比較）平均値テキスト"/>
        <xdr:cNvSpPr txBox="1"/>
      </xdr:nvSpPr>
      <xdr:spPr>
        <a:xfrm>
          <a:off x="17106900" y="14633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88265</xdr:rowOff>
    </xdr:from>
    <xdr:to xmlns:xdr="http://schemas.openxmlformats.org/drawingml/2006/spreadsheetDrawing">
      <xdr:col>81</xdr:col>
      <xdr:colOff>95250</xdr:colOff>
      <xdr:row>86</xdr:row>
      <xdr:rowOff>18415</xdr:rowOff>
    </xdr:to>
    <xdr:sp macro="" textlink="">
      <xdr:nvSpPr>
        <xdr:cNvPr id="262" name="フローチャート: 判断 261"/>
        <xdr:cNvSpPr/>
      </xdr:nvSpPr>
      <xdr:spPr>
        <a:xfrm>
          <a:off x="169672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58420</xdr:rowOff>
    </xdr:from>
    <xdr:to xmlns:xdr="http://schemas.openxmlformats.org/drawingml/2006/spreadsheetDrawing">
      <xdr:col>77</xdr:col>
      <xdr:colOff>44450</xdr:colOff>
      <xdr:row>85</xdr:row>
      <xdr:rowOff>112395</xdr:rowOff>
    </xdr:to>
    <xdr:cxnSp macro="">
      <xdr:nvCxnSpPr>
        <xdr:cNvPr id="263" name="直線コネクタ 262"/>
        <xdr:cNvCxnSpPr/>
      </xdr:nvCxnSpPr>
      <xdr:spPr>
        <a:xfrm flipV="1">
          <a:off x="15290800" y="146316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74930</xdr:rowOff>
    </xdr:from>
    <xdr:to xmlns:xdr="http://schemas.openxmlformats.org/drawingml/2006/spreadsheetDrawing">
      <xdr:col>77</xdr:col>
      <xdr:colOff>95250</xdr:colOff>
      <xdr:row>86</xdr:row>
      <xdr:rowOff>5080</xdr:rowOff>
    </xdr:to>
    <xdr:sp macro="" textlink="">
      <xdr:nvSpPr>
        <xdr:cNvPr id="264" name="フローチャート: 判断 263"/>
        <xdr:cNvSpPr/>
      </xdr:nvSpPr>
      <xdr:spPr>
        <a:xfrm>
          <a:off x="16129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161290</xdr:rowOff>
    </xdr:from>
    <xdr:ext cx="736600" cy="259080"/>
    <xdr:sp macro="" textlink="">
      <xdr:nvSpPr>
        <xdr:cNvPr id="265" name="テキスト ボックス 264"/>
        <xdr:cNvSpPr txBox="1"/>
      </xdr:nvSpPr>
      <xdr:spPr>
        <a:xfrm>
          <a:off x="15798800" y="14734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71755</xdr:rowOff>
    </xdr:from>
    <xdr:to xmlns:xdr="http://schemas.openxmlformats.org/drawingml/2006/spreadsheetDrawing">
      <xdr:col>72</xdr:col>
      <xdr:colOff>203200</xdr:colOff>
      <xdr:row>85</xdr:row>
      <xdr:rowOff>112395</xdr:rowOff>
    </xdr:to>
    <xdr:cxnSp macro="">
      <xdr:nvCxnSpPr>
        <xdr:cNvPr id="266" name="直線コネクタ 265"/>
        <xdr:cNvCxnSpPr/>
      </xdr:nvCxnSpPr>
      <xdr:spPr>
        <a:xfrm>
          <a:off x="14401800" y="146450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7" name="フローチャート: 判断 266"/>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8" name="テキスト ボックス 267"/>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71755</xdr:rowOff>
    </xdr:from>
    <xdr:to xmlns:xdr="http://schemas.openxmlformats.org/drawingml/2006/spreadsheetDrawing">
      <xdr:col>68</xdr:col>
      <xdr:colOff>152400</xdr:colOff>
      <xdr:row>85</xdr:row>
      <xdr:rowOff>85090</xdr:rowOff>
    </xdr:to>
    <xdr:cxnSp macro="">
      <xdr:nvCxnSpPr>
        <xdr:cNvPr id="269" name="直線コネクタ 268"/>
        <xdr:cNvCxnSpPr/>
      </xdr:nvCxnSpPr>
      <xdr:spPr>
        <a:xfrm flipV="1">
          <a:off x="13512800" y="14645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70" name="フローチャート: 判断 269"/>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147955</xdr:rowOff>
    </xdr:from>
    <xdr:ext cx="762000" cy="258445"/>
    <xdr:sp macro="" textlink="">
      <xdr:nvSpPr>
        <xdr:cNvPr id="271" name="テキスト ボックス 270"/>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74930</xdr:rowOff>
    </xdr:from>
    <xdr:to xmlns:xdr="http://schemas.openxmlformats.org/drawingml/2006/spreadsheetDrawing">
      <xdr:col>64</xdr:col>
      <xdr:colOff>152400</xdr:colOff>
      <xdr:row>86</xdr:row>
      <xdr:rowOff>5080</xdr:rowOff>
    </xdr:to>
    <xdr:sp macro="" textlink="">
      <xdr:nvSpPr>
        <xdr:cNvPr id="272" name="フローチャート: 判断 271"/>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161290</xdr:rowOff>
    </xdr:from>
    <xdr:ext cx="762000" cy="259080"/>
    <xdr:sp macro="" textlink="">
      <xdr:nvSpPr>
        <xdr:cNvPr id="273" name="テキスト ボックス 272"/>
        <xdr:cNvSpPr txBox="1"/>
      </xdr:nvSpPr>
      <xdr:spPr>
        <a:xfrm>
          <a:off x="13131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48260</xdr:rowOff>
    </xdr:from>
    <xdr:to xmlns:xdr="http://schemas.openxmlformats.org/drawingml/2006/spreadsheetDrawing">
      <xdr:col>81</xdr:col>
      <xdr:colOff>95250</xdr:colOff>
      <xdr:row>85</xdr:row>
      <xdr:rowOff>149860</xdr:rowOff>
    </xdr:to>
    <xdr:sp macro="" textlink="">
      <xdr:nvSpPr>
        <xdr:cNvPr id="279" name="楕円 278"/>
        <xdr:cNvSpPr/>
      </xdr:nvSpPr>
      <xdr:spPr>
        <a:xfrm>
          <a:off x="169672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64770</xdr:rowOff>
    </xdr:from>
    <xdr:ext cx="762000" cy="258445"/>
    <xdr:sp macro="" textlink="">
      <xdr:nvSpPr>
        <xdr:cNvPr id="280" name="給与水準   （国との比較）該当値テキスト"/>
        <xdr:cNvSpPr txBox="1"/>
      </xdr:nvSpPr>
      <xdr:spPr>
        <a:xfrm>
          <a:off x="17106900" y="1446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7620</xdr:rowOff>
    </xdr:from>
    <xdr:to xmlns:xdr="http://schemas.openxmlformats.org/drawingml/2006/spreadsheetDrawing">
      <xdr:col>77</xdr:col>
      <xdr:colOff>95250</xdr:colOff>
      <xdr:row>85</xdr:row>
      <xdr:rowOff>109220</xdr:rowOff>
    </xdr:to>
    <xdr:sp macro="" textlink="">
      <xdr:nvSpPr>
        <xdr:cNvPr id="281" name="楕円 280"/>
        <xdr:cNvSpPr/>
      </xdr:nvSpPr>
      <xdr:spPr>
        <a:xfrm>
          <a:off x="16129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119380</xdr:rowOff>
    </xdr:from>
    <xdr:ext cx="736600" cy="259080"/>
    <xdr:sp macro="" textlink="">
      <xdr:nvSpPr>
        <xdr:cNvPr id="282" name="テキスト ボックス 281"/>
        <xdr:cNvSpPr txBox="1"/>
      </xdr:nvSpPr>
      <xdr:spPr>
        <a:xfrm>
          <a:off x="15798800" y="1434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83" name="楕円 282"/>
        <xdr:cNvSpPr/>
      </xdr:nvSpPr>
      <xdr:spPr>
        <a:xfrm>
          <a:off x="15240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84" name="テキスト ボックス 283"/>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203200</xdr:colOff>
      <xdr:row>85</xdr:row>
      <xdr:rowOff>122555</xdr:rowOff>
    </xdr:to>
    <xdr:sp macro="" textlink="">
      <xdr:nvSpPr>
        <xdr:cNvPr id="285" name="楕円 284"/>
        <xdr:cNvSpPr/>
      </xdr:nvSpPr>
      <xdr:spPr>
        <a:xfrm>
          <a:off x="14351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132715</xdr:rowOff>
    </xdr:from>
    <xdr:ext cx="762000" cy="258445"/>
    <xdr:sp macro="" textlink="">
      <xdr:nvSpPr>
        <xdr:cNvPr id="286" name="テキスト ボックス 285"/>
        <xdr:cNvSpPr txBox="1"/>
      </xdr:nvSpPr>
      <xdr:spPr>
        <a:xfrm>
          <a:off x="14020800" y="1436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34290</xdr:rowOff>
    </xdr:from>
    <xdr:to xmlns:xdr="http://schemas.openxmlformats.org/drawingml/2006/spreadsheetDrawing">
      <xdr:col>64</xdr:col>
      <xdr:colOff>152400</xdr:colOff>
      <xdr:row>85</xdr:row>
      <xdr:rowOff>135890</xdr:rowOff>
    </xdr:to>
    <xdr:sp macro="" textlink="">
      <xdr:nvSpPr>
        <xdr:cNvPr id="287" name="楕円 286"/>
        <xdr:cNvSpPr/>
      </xdr:nvSpPr>
      <xdr:spPr>
        <a:xfrm>
          <a:off x="13462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146050</xdr:rowOff>
    </xdr:from>
    <xdr:ext cx="762000" cy="258445"/>
    <xdr:sp macro="" textlink="">
      <xdr:nvSpPr>
        <xdr:cNvPr id="288" name="テキスト ボックス 287"/>
        <xdr:cNvSpPr txBox="1"/>
      </xdr:nvSpPr>
      <xdr:spPr>
        <a:xfrm>
          <a:off x="131318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0" name="テキスト ボックス 289"/>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当町は広大な面積の中に集落が点在する地理的条件により、総合支所をはじめとする類似施設が町内に分散して立地していることから、類似団体内平均を大きく上回る要因となっている。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再任用職員、会計年度任用職員ともに増加傾向であり、組織改編等の抜本的改革をしなければ、大幅な改善が見込めない状況である。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4" name="テキスト ボックス 313"/>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6" name="テキスト ボックス 315"/>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78740</xdr:rowOff>
    </xdr:from>
    <xdr:to xmlns:xdr="http://schemas.openxmlformats.org/drawingml/2006/spreadsheetDrawing">
      <xdr:col>81</xdr:col>
      <xdr:colOff>44450</xdr:colOff>
      <xdr:row>66</xdr:row>
      <xdr:rowOff>170815</xdr:rowOff>
    </xdr:to>
    <xdr:cxnSp macro="">
      <xdr:nvCxnSpPr>
        <xdr:cNvPr id="320" name="直線コネクタ 319"/>
        <xdr:cNvCxnSpPr/>
      </xdr:nvCxnSpPr>
      <xdr:spPr>
        <a:xfrm flipV="1">
          <a:off x="17018000" y="1002284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143510</xdr:rowOff>
    </xdr:from>
    <xdr:ext cx="762000" cy="258445"/>
    <xdr:sp macro="" textlink="">
      <xdr:nvSpPr>
        <xdr:cNvPr id="321" name="定員管理の状況最小値テキスト"/>
        <xdr:cNvSpPr txBox="1"/>
      </xdr:nvSpPr>
      <xdr:spPr>
        <a:xfrm>
          <a:off x="17106900" y="1145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170815</xdr:rowOff>
    </xdr:from>
    <xdr:to xmlns:xdr="http://schemas.openxmlformats.org/drawingml/2006/spreadsheetDrawing">
      <xdr:col>81</xdr:col>
      <xdr:colOff>133350</xdr:colOff>
      <xdr:row>66</xdr:row>
      <xdr:rowOff>170815</xdr:rowOff>
    </xdr:to>
    <xdr:cxnSp macro="">
      <xdr:nvCxnSpPr>
        <xdr:cNvPr id="322" name="直線コネクタ 321"/>
        <xdr:cNvCxnSpPr/>
      </xdr:nvCxnSpPr>
      <xdr:spPr>
        <a:xfrm>
          <a:off x="16929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165100</xdr:rowOff>
    </xdr:from>
    <xdr:ext cx="762000" cy="259080"/>
    <xdr:sp macro="" textlink="">
      <xdr:nvSpPr>
        <xdr:cNvPr id="323" name="定員管理の状況最大値テキスト"/>
        <xdr:cNvSpPr txBox="1"/>
      </xdr:nvSpPr>
      <xdr:spPr>
        <a:xfrm>
          <a:off x="17106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78740</xdr:rowOff>
    </xdr:from>
    <xdr:to xmlns:xdr="http://schemas.openxmlformats.org/drawingml/2006/spreadsheetDrawing">
      <xdr:col>81</xdr:col>
      <xdr:colOff>133350</xdr:colOff>
      <xdr:row>58</xdr:row>
      <xdr:rowOff>78740</xdr:rowOff>
    </xdr:to>
    <xdr:cxnSp macro="">
      <xdr:nvCxnSpPr>
        <xdr:cNvPr id="324" name="直線コネクタ 323"/>
        <xdr:cNvCxnSpPr/>
      </xdr:nvCxnSpPr>
      <xdr:spPr>
        <a:xfrm>
          <a:off x="16929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30480</xdr:rowOff>
    </xdr:from>
    <xdr:to xmlns:xdr="http://schemas.openxmlformats.org/drawingml/2006/spreadsheetDrawing">
      <xdr:col>81</xdr:col>
      <xdr:colOff>44450</xdr:colOff>
      <xdr:row>64</xdr:row>
      <xdr:rowOff>67945</xdr:rowOff>
    </xdr:to>
    <xdr:cxnSp macro="">
      <xdr:nvCxnSpPr>
        <xdr:cNvPr id="325" name="直線コネクタ 324"/>
        <xdr:cNvCxnSpPr/>
      </xdr:nvCxnSpPr>
      <xdr:spPr>
        <a:xfrm flipV="1">
          <a:off x="16179800" y="1100328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135890</xdr:rowOff>
    </xdr:from>
    <xdr:ext cx="762000" cy="259080"/>
    <xdr:sp macro="" textlink="">
      <xdr:nvSpPr>
        <xdr:cNvPr id="326" name="定員管理の状況平均値テキスト"/>
        <xdr:cNvSpPr txBox="1"/>
      </xdr:nvSpPr>
      <xdr:spPr>
        <a:xfrm>
          <a:off x="17106900" y="10251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119380</xdr:rowOff>
    </xdr:from>
    <xdr:to xmlns:xdr="http://schemas.openxmlformats.org/drawingml/2006/spreadsheetDrawing">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16510</xdr:rowOff>
    </xdr:from>
    <xdr:to xmlns:xdr="http://schemas.openxmlformats.org/drawingml/2006/spreadsheetDrawing">
      <xdr:col>77</xdr:col>
      <xdr:colOff>44450</xdr:colOff>
      <xdr:row>64</xdr:row>
      <xdr:rowOff>67945</xdr:rowOff>
    </xdr:to>
    <xdr:cxnSp macro="">
      <xdr:nvCxnSpPr>
        <xdr:cNvPr id="328" name="直線コネクタ 327"/>
        <xdr:cNvCxnSpPr/>
      </xdr:nvCxnSpPr>
      <xdr:spPr>
        <a:xfrm>
          <a:off x="15290800" y="109893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106680</xdr:rowOff>
    </xdr:from>
    <xdr:to xmlns:xdr="http://schemas.openxmlformats.org/drawingml/2006/spreadsheetDrawing">
      <xdr:col>77</xdr:col>
      <xdr:colOff>95250</xdr:colOff>
      <xdr:row>61</xdr:row>
      <xdr:rowOff>36830</xdr:rowOff>
    </xdr:to>
    <xdr:sp macro="" textlink="">
      <xdr:nvSpPr>
        <xdr:cNvPr id="329" name="フローチャート: 判断 328"/>
        <xdr:cNvSpPr/>
      </xdr:nvSpPr>
      <xdr:spPr>
        <a:xfrm>
          <a:off x="161290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46990</xdr:rowOff>
    </xdr:from>
    <xdr:ext cx="736600" cy="259080"/>
    <xdr:sp macro="" textlink="">
      <xdr:nvSpPr>
        <xdr:cNvPr id="330" name="テキスト ボックス 329"/>
        <xdr:cNvSpPr txBox="1"/>
      </xdr:nvSpPr>
      <xdr:spPr>
        <a:xfrm>
          <a:off x="15798800" y="1016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168275</xdr:rowOff>
    </xdr:from>
    <xdr:to xmlns:xdr="http://schemas.openxmlformats.org/drawingml/2006/spreadsheetDrawing">
      <xdr:col>72</xdr:col>
      <xdr:colOff>203200</xdr:colOff>
      <xdr:row>64</xdr:row>
      <xdr:rowOff>16510</xdr:rowOff>
    </xdr:to>
    <xdr:cxnSp macro="">
      <xdr:nvCxnSpPr>
        <xdr:cNvPr id="331" name="直線コネクタ 330"/>
        <xdr:cNvCxnSpPr/>
      </xdr:nvCxnSpPr>
      <xdr:spPr>
        <a:xfrm>
          <a:off x="14401800" y="109696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73660</xdr:rowOff>
    </xdr:from>
    <xdr:to xmlns:xdr="http://schemas.openxmlformats.org/drawingml/2006/spreadsheetDrawing">
      <xdr:col>73</xdr:col>
      <xdr:colOff>44450</xdr:colOff>
      <xdr:row>61</xdr:row>
      <xdr:rowOff>3810</xdr:rowOff>
    </xdr:to>
    <xdr:sp macro="" textlink="">
      <xdr:nvSpPr>
        <xdr:cNvPr id="332" name="フローチャート: 判断 331"/>
        <xdr:cNvSpPr/>
      </xdr:nvSpPr>
      <xdr:spPr>
        <a:xfrm>
          <a:off x="152400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13970</xdr:rowOff>
    </xdr:from>
    <xdr:ext cx="762000" cy="259080"/>
    <xdr:sp macro="" textlink="">
      <xdr:nvSpPr>
        <xdr:cNvPr id="333" name="テキスト ボックス 332"/>
        <xdr:cNvSpPr txBox="1"/>
      </xdr:nvSpPr>
      <xdr:spPr>
        <a:xfrm>
          <a:off x="14909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113030</xdr:rowOff>
    </xdr:from>
    <xdr:to xmlns:xdr="http://schemas.openxmlformats.org/drawingml/2006/spreadsheetDrawing">
      <xdr:col>68</xdr:col>
      <xdr:colOff>152400</xdr:colOff>
      <xdr:row>63</xdr:row>
      <xdr:rowOff>168275</xdr:rowOff>
    </xdr:to>
    <xdr:cxnSp macro="">
      <xdr:nvCxnSpPr>
        <xdr:cNvPr id="334" name="直線コネクタ 333"/>
        <xdr:cNvCxnSpPr/>
      </xdr:nvCxnSpPr>
      <xdr:spPr>
        <a:xfrm>
          <a:off x="13512800" y="109143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17780</xdr:rowOff>
    </xdr:from>
    <xdr:to xmlns:xdr="http://schemas.openxmlformats.org/drawingml/2006/spreadsheetDrawing">
      <xdr:col>68</xdr:col>
      <xdr:colOff>203200</xdr:colOff>
      <xdr:row>60</xdr:row>
      <xdr:rowOff>118745</xdr:rowOff>
    </xdr:to>
    <xdr:sp macro="" textlink="">
      <xdr:nvSpPr>
        <xdr:cNvPr id="335" name="フローチャート: 判断 334"/>
        <xdr:cNvSpPr/>
      </xdr:nvSpPr>
      <xdr:spPr>
        <a:xfrm>
          <a:off x="14351000" y="10304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128905</xdr:rowOff>
    </xdr:from>
    <xdr:ext cx="762000" cy="259080"/>
    <xdr:sp macro="" textlink="">
      <xdr:nvSpPr>
        <xdr:cNvPr id="336" name="テキスト ボックス 335"/>
        <xdr:cNvSpPr txBox="1"/>
      </xdr:nvSpPr>
      <xdr:spPr>
        <a:xfrm>
          <a:off x="14020800" y="10073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1270</xdr:rowOff>
    </xdr:from>
    <xdr:to xmlns:xdr="http://schemas.openxmlformats.org/drawingml/2006/spreadsheetDrawing">
      <xdr:col>64</xdr:col>
      <xdr:colOff>152400</xdr:colOff>
      <xdr:row>60</xdr:row>
      <xdr:rowOff>102870</xdr:rowOff>
    </xdr:to>
    <xdr:sp macro="" textlink="">
      <xdr:nvSpPr>
        <xdr:cNvPr id="337" name="フローチャート: 判断 336"/>
        <xdr:cNvSpPr/>
      </xdr:nvSpPr>
      <xdr:spPr>
        <a:xfrm>
          <a:off x="134620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113030</xdr:rowOff>
    </xdr:from>
    <xdr:ext cx="762000" cy="259080"/>
    <xdr:sp macro="" textlink="">
      <xdr:nvSpPr>
        <xdr:cNvPr id="338" name="テキスト ボックス 337"/>
        <xdr:cNvSpPr txBox="1"/>
      </xdr:nvSpPr>
      <xdr:spPr>
        <a:xfrm>
          <a:off x="13131800" y="1005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9" name="テキスト ボックス 33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40" name="テキスト ボックス 33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1" name="テキスト ボックス 34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2" name="テキスト ボックス 34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3" name="テキスト ボックス 34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151130</xdr:rowOff>
    </xdr:from>
    <xdr:to xmlns:xdr="http://schemas.openxmlformats.org/drawingml/2006/spreadsheetDrawing">
      <xdr:col>81</xdr:col>
      <xdr:colOff>95250</xdr:colOff>
      <xdr:row>64</xdr:row>
      <xdr:rowOff>81280</xdr:rowOff>
    </xdr:to>
    <xdr:sp macro="" textlink="">
      <xdr:nvSpPr>
        <xdr:cNvPr id="344" name="楕円 343"/>
        <xdr:cNvSpPr/>
      </xdr:nvSpPr>
      <xdr:spPr>
        <a:xfrm>
          <a:off x="169672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123190</xdr:rowOff>
    </xdr:from>
    <xdr:ext cx="762000" cy="258445"/>
    <xdr:sp macro="" textlink="">
      <xdr:nvSpPr>
        <xdr:cNvPr id="345" name="定員管理の状況該当値テキスト"/>
        <xdr:cNvSpPr txBox="1"/>
      </xdr:nvSpPr>
      <xdr:spPr>
        <a:xfrm>
          <a:off x="17106900" y="10924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17780</xdr:rowOff>
    </xdr:from>
    <xdr:to xmlns:xdr="http://schemas.openxmlformats.org/drawingml/2006/spreadsheetDrawing">
      <xdr:col>77</xdr:col>
      <xdr:colOff>95250</xdr:colOff>
      <xdr:row>64</xdr:row>
      <xdr:rowOff>118745</xdr:rowOff>
    </xdr:to>
    <xdr:sp macro="" textlink="">
      <xdr:nvSpPr>
        <xdr:cNvPr id="346" name="楕円 345"/>
        <xdr:cNvSpPr/>
      </xdr:nvSpPr>
      <xdr:spPr>
        <a:xfrm>
          <a:off x="16129000" y="10990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103505</xdr:rowOff>
    </xdr:from>
    <xdr:ext cx="736600" cy="259080"/>
    <xdr:sp macro="" textlink="">
      <xdr:nvSpPr>
        <xdr:cNvPr id="347" name="テキスト ボックス 346"/>
        <xdr:cNvSpPr txBox="1"/>
      </xdr:nvSpPr>
      <xdr:spPr>
        <a:xfrm>
          <a:off x="15798800" y="11076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137160</xdr:rowOff>
    </xdr:from>
    <xdr:to xmlns:xdr="http://schemas.openxmlformats.org/drawingml/2006/spreadsheetDrawing">
      <xdr:col>73</xdr:col>
      <xdr:colOff>44450</xdr:colOff>
      <xdr:row>64</xdr:row>
      <xdr:rowOff>67310</xdr:rowOff>
    </xdr:to>
    <xdr:sp macro="" textlink="">
      <xdr:nvSpPr>
        <xdr:cNvPr id="348" name="楕円 347"/>
        <xdr:cNvSpPr/>
      </xdr:nvSpPr>
      <xdr:spPr>
        <a:xfrm>
          <a:off x="152400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52070</xdr:rowOff>
    </xdr:from>
    <xdr:ext cx="762000" cy="258445"/>
    <xdr:sp macro="" textlink="">
      <xdr:nvSpPr>
        <xdr:cNvPr id="349" name="テキスト ボックス 348"/>
        <xdr:cNvSpPr txBox="1"/>
      </xdr:nvSpPr>
      <xdr:spPr>
        <a:xfrm>
          <a:off x="14909800" y="11024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117475</xdr:rowOff>
    </xdr:from>
    <xdr:to xmlns:xdr="http://schemas.openxmlformats.org/drawingml/2006/spreadsheetDrawing">
      <xdr:col>68</xdr:col>
      <xdr:colOff>203200</xdr:colOff>
      <xdr:row>64</xdr:row>
      <xdr:rowOff>47625</xdr:rowOff>
    </xdr:to>
    <xdr:sp macro="" textlink="">
      <xdr:nvSpPr>
        <xdr:cNvPr id="350" name="楕円 349"/>
        <xdr:cNvSpPr/>
      </xdr:nvSpPr>
      <xdr:spPr>
        <a:xfrm>
          <a:off x="143510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32385</xdr:rowOff>
    </xdr:from>
    <xdr:ext cx="762000" cy="258445"/>
    <xdr:sp macro="" textlink="">
      <xdr:nvSpPr>
        <xdr:cNvPr id="351" name="テキスト ボックス 350"/>
        <xdr:cNvSpPr txBox="1"/>
      </xdr:nvSpPr>
      <xdr:spPr>
        <a:xfrm>
          <a:off x="14020800" y="11005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62230</xdr:rowOff>
    </xdr:from>
    <xdr:to xmlns:xdr="http://schemas.openxmlformats.org/drawingml/2006/spreadsheetDrawing">
      <xdr:col>64</xdr:col>
      <xdr:colOff>152400</xdr:colOff>
      <xdr:row>63</xdr:row>
      <xdr:rowOff>163830</xdr:rowOff>
    </xdr:to>
    <xdr:sp macro="" textlink="">
      <xdr:nvSpPr>
        <xdr:cNvPr id="352" name="楕円 351"/>
        <xdr:cNvSpPr/>
      </xdr:nvSpPr>
      <xdr:spPr>
        <a:xfrm>
          <a:off x="134620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148590</xdr:rowOff>
    </xdr:from>
    <xdr:ext cx="762000" cy="259080"/>
    <xdr:sp macro="" textlink="">
      <xdr:nvSpPr>
        <xdr:cNvPr id="353" name="テキスト ボックス 352"/>
        <xdr:cNvSpPr txBox="1"/>
      </xdr:nvSpPr>
      <xdr:spPr>
        <a:xfrm>
          <a:off x="13131800" y="1094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6" name="テキスト ボックス 35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に係る係数について前年度比較すると、算定に係る分母について普通交付税が2.1％、臨時財政対策債発行可能額が74.0％それぞれ減少するとともに、分子において大規模事業に係る元金償還が開始されたこと等により元利償還金の額が9.1％増加し、実質公債費比率が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今後、構成団体となっている一部事務組合において施設の大規模改修が計画されており、地方債の計画的な発行のため、中長期的な視点での地方債の計画的な活用と公債費負担の平準化を図る必要がある。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3175</xdr:rowOff>
    </xdr:from>
    <xdr:to xmlns:xdr="http://schemas.openxmlformats.org/drawingml/2006/spreadsheetDrawing">
      <xdr:col>85</xdr:col>
      <xdr:colOff>95250</xdr:colOff>
      <xdr:row>46</xdr:row>
      <xdr:rowOff>3175</xdr:rowOff>
    </xdr:to>
    <xdr:cxnSp macro="">
      <xdr:nvCxnSpPr>
        <xdr:cNvPr id="370" name="直線コネクタ 369"/>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32385</xdr:rowOff>
    </xdr:from>
    <xdr:ext cx="762000" cy="258445"/>
    <xdr:sp macro="" textlink="">
      <xdr:nvSpPr>
        <xdr:cNvPr id="371" name="テキスト ボックス 370"/>
        <xdr:cNvSpPr txBox="1"/>
      </xdr:nvSpPr>
      <xdr:spPr>
        <a:xfrm>
          <a:off x="12065000" y="774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2" name="直線コネクタ 371"/>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73" name="テキスト ボックス 372"/>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4" name="直線コネクタ 373"/>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5" name="テキスト ボックス 374"/>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6" name="直線コネクタ 37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7" name="テキスト ボックス 376"/>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168275</xdr:rowOff>
    </xdr:from>
    <xdr:to xmlns:xdr="http://schemas.openxmlformats.org/drawingml/2006/spreadsheetDrawing">
      <xdr:col>85</xdr:col>
      <xdr:colOff>95250</xdr:colOff>
      <xdr:row>38</xdr:row>
      <xdr:rowOff>168275</xdr:rowOff>
    </xdr:to>
    <xdr:cxnSp macro="">
      <xdr:nvCxnSpPr>
        <xdr:cNvPr id="378" name="直線コネクタ 377"/>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79" name="テキスト ボックス 378"/>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80" name="直線コネクタ 379"/>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81" name="テキスト ボックス 380"/>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109220</xdr:rowOff>
    </xdr:from>
    <xdr:ext cx="762000" cy="258445"/>
    <xdr:sp macro="" textlink="">
      <xdr:nvSpPr>
        <xdr:cNvPr id="383" name="テキスト ボックス 382"/>
        <xdr:cNvSpPr txBox="1"/>
      </xdr:nvSpPr>
      <xdr:spPr>
        <a:xfrm>
          <a:off x="12065000" y="593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4" name="直線コネクタ 38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78740</xdr:rowOff>
    </xdr:from>
    <xdr:to xmlns:xdr="http://schemas.openxmlformats.org/drawingml/2006/spreadsheetDrawing">
      <xdr:col>81</xdr:col>
      <xdr:colOff>44450</xdr:colOff>
      <xdr:row>44</xdr:row>
      <xdr:rowOff>154940</xdr:rowOff>
    </xdr:to>
    <xdr:cxnSp macro="">
      <xdr:nvCxnSpPr>
        <xdr:cNvPr id="386" name="直線コネクタ 385"/>
        <xdr:cNvCxnSpPr/>
      </xdr:nvCxnSpPr>
      <xdr:spPr>
        <a:xfrm flipV="1">
          <a:off x="17018000" y="62509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127000</xdr:rowOff>
    </xdr:from>
    <xdr:ext cx="762000" cy="259080"/>
    <xdr:sp macro="" textlink="">
      <xdr:nvSpPr>
        <xdr:cNvPr id="387"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154940</xdr:rowOff>
    </xdr:from>
    <xdr:to xmlns:xdr="http://schemas.openxmlformats.org/drawingml/2006/spreadsheetDrawing">
      <xdr:col>81</xdr:col>
      <xdr:colOff>133350</xdr:colOff>
      <xdr:row>44</xdr:row>
      <xdr:rowOff>154940</xdr:rowOff>
    </xdr:to>
    <xdr:cxnSp macro="">
      <xdr:nvCxnSpPr>
        <xdr:cNvPr id="388" name="直線コネクタ 387"/>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165100</xdr:rowOff>
    </xdr:from>
    <xdr:ext cx="762000" cy="259080"/>
    <xdr:sp macro="" textlink="">
      <xdr:nvSpPr>
        <xdr:cNvPr id="389" name="公債費負担の状況最大値テキスト"/>
        <xdr:cNvSpPr txBox="1"/>
      </xdr:nvSpPr>
      <xdr:spPr>
        <a:xfrm>
          <a:off x="17106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78740</xdr:rowOff>
    </xdr:from>
    <xdr:to xmlns:xdr="http://schemas.openxmlformats.org/drawingml/2006/spreadsheetDrawing">
      <xdr:col>81</xdr:col>
      <xdr:colOff>133350</xdr:colOff>
      <xdr:row>36</xdr:row>
      <xdr:rowOff>78740</xdr:rowOff>
    </xdr:to>
    <xdr:cxnSp macro="">
      <xdr:nvCxnSpPr>
        <xdr:cNvPr id="390" name="直線コネクタ 389"/>
        <xdr:cNvCxnSpPr/>
      </xdr:nvCxnSpPr>
      <xdr:spPr>
        <a:xfrm>
          <a:off x="16929100" y="625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147955</xdr:rowOff>
    </xdr:from>
    <xdr:to xmlns:xdr="http://schemas.openxmlformats.org/drawingml/2006/spreadsheetDrawing">
      <xdr:col>81</xdr:col>
      <xdr:colOff>44450</xdr:colOff>
      <xdr:row>39</xdr:row>
      <xdr:rowOff>77470</xdr:rowOff>
    </xdr:to>
    <xdr:cxnSp macro="">
      <xdr:nvCxnSpPr>
        <xdr:cNvPr id="391" name="直線コネクタ 390"/>
        <xdr:cNvCxnSpPr/>
      </xdr:nvCxnSpPr>
      <xdr:spPr>
        <a:xfrm>
          <a:off x="16179800" y="66630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159385</xdr:rowOff>
    </xdr:from>
    <xdr:ext cx="762000" cy="258445"/>
    <xdr:sp macro="" textlink="">
      <xdr:nvSpPr>
        <xdr:cNvPr id="392" name="公債費負担の状況平均値テキスト"/>
        <xdr:cNvSpPr txBox="1"/>
      </xdr:nvSpPr>
      <xdr:spPr>
        <a:xfrm>
          <a:off x="17106900" y="68459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15875</xdr:rowOff>
    </xdr:from>
    <xdr:to xmlns:xdr="http://schemas.openxmlformats.org/drawingml/2006/spreadsheetDrawing">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107950</xdr:rowOff>
    </xdr:from>
    <xdr:to xmlns:xdr="http://schemas.openxmlformats.org/drawingml/2006/spreadsheetDrawing">
      <xdr:col>77</xdr:col>
      <xdr:colOff>44450</xdr:colOff>
      <xdr:row>38</xdr:row>
      <xdr:rowOff>147955</xdr:rowOff>
    </xdr:to>
    <xdr:cxnSp macro="">
      <xdr:nvCxnSpPr>
        <xdr:cNvPr id="394" name="直線コネクタ 393"/>
        <xdr:cNvCxnSpPr/>
      </xdr:nvCxnSpPr>
      <xdr:spPr>
        <a:xfrm>
          <a:off x="15290800" y="66230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167005</xdr:rowOff>
    </xdr:from>
    <xdr:to xmlns:xdr="http://schemas.openxmlformats.org/drawingml/2006/spreadsheetDrawing">
      <xdr:col>77</xdr:col>
      <xdr:colOff>95250</xdr:colOff>
      <xdr:row>40</xdr:row>
      <xdr:rowOff>97790</xdr:rowOff>
    </xdr:to>
    <xdr:sp macro="" textlink="">
      <xdr:nvSpPr>
        <xdr:cNvPr id="395" name="フローチャート: 判断 394"/>
        <xdr:cNvSpPr/>
      </xdr:nvSpPr>
      <xdr:spPr>
        <a:xfrm>
          <a:off x="161290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81915</xdr:rowOff>
    </xdr:from>
    <xdr:ext cx="736600" cy="259080"/>
    <xdr:sp macro="" textlink="">
      <xdr:nvSpPr>
        <xdr:cNvPr id="396" name="テキスト ボックス 395"/>
        <xdr:cNvSpPr txBox="1"/>
      </xdr:nvSpPr>
      <xdr:spPr>
        <a:xfrm>
          <a:off x="15798800" y="6939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97790</xdr:rowOff>
    </xdr:from>
    <xdr:to xmlns:xdr="http://schemas.openxmlformats.org/drawingml/2006/spreadsheetDrawing">
      <xdr:col>72</xdr:col>
      <xdr:colOff>203200</xdr:colOff>
      <xdr:row>38</xdr:row>
      <xdr:rowOff>107950</xdr:rowOff>
    </xdr:to>
    <xdr:cxnSp macro="">
      <xdr:nvCxnSpPr>
        <xdr:cNvPr id="397" name="直線コネクタ 396"/>
        <xdr:cNvCxnSpPr/>
      </xdr:nvCxnSpPr>
      <xdr:spPr>
        <a:xfrm>
          <a:off x="14401800" y="66128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36195</xdr:rowOff>
    </xdr:from>
    <xdr:to xmlns:xdr="http://schemas.openxmlformats.org/drawingml/2006/spreadsheetDrawing">
      <xdr:col>73</xdr:col>
      <xdr:colOff>44450</xdr:colOff>
      <xdr:row>40</xdr:row>
      <xdr:rowOff>137795</xdr:rowOff>
    </xdr:to>
    <xdr:sp macro="" textlink="">
      <xdr:nvSpPr>
        <xdr:cNvPr id="398" name="フローチャート: 判断 397"/>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122555</xdr:rowOff>
    </xdr:from>
    <xdr:ext cx="762000" cy="258445"/>
    <xdr:sp macro="" textlink="">
      <xdr:nvSpPr>
        <xdr:cNvPr id="399" name="テキスト ボックス 398"/>
        <xdr:cNvSpPr txBox="1"/>
      </xdr:nvSpPr>
      <xdr:spPr>
        <a:xfrm>
          <a:off x="149098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87630</xdr:rowOff>
    </xdr:from>
    <xdr:to xmlns:xdr="http://schemas.openxmlformats.org/drawingml/2006/spreadsheetDrawing">
      <xdr:col>68</xdr:col>
      <xdr:colOff>152400</xdr:colOff>
      <xdr:row>38</xdr:row>
      <xdr:rowOff>97790</xdr:rowOff>
    </xdr:to>
    <xdr:cxnSp macro="">
      <xdr:nvCxnSpPr>
        <xdr:cNvPr id="400" name="直線コネクタ 399"/>
        <xdr:cNvCxnSpPr/>
      </xdr:nvCxnSpPr>
      <xdr:spPr>
        <a:xfrm>
          <a:off x="13512800" y="6602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55880</xdr:rowOff>
    </xdr:from>
    <xdr:to xmlns:xdr="http://schemas.openxmlformats.org/drawingml/2006/spreadsheetDrawing">
      <xdr:col>68</xdr:col>
      <xdr:colOff>203200</xdr:colOff>
      <xdr:row>40</xdr:row>
      <xdr:rowOff>157480</xdr:rowOff>
    </xdr:to>
    <xdr:sp macro="" textlink="">
      <xdr:nvSpPr>
        <xdr:cNvPr id="401" name="フローチャート: 判断 400"/>
        <xdr:cNvSpPr/>
      </xdr:nvSpPr>
      <xdr:spPr>
        <a:xfrm>
          <a:off x="14351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142240</xdr:rowOff>
    </xdr:from>
    <xdr:ext cx="762000" cy="259080"/>
    <xdr:sp macro="" textlink="">
      <xdr:nvSpPr>
        <xdr:cNvPr id="402" name="テキスト ボックス 401"/>
        <xdr:cNvSpPr txBox="1"/>
      </xdr:nvSpPr>
      <xdr:spPr>
        <a:xfrm>
          <a:off x="14020800" y="700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66040</xdr:rowOff>
    </xdr:from>
    <xdr:to xmlns:xdr="http://schemas.openxmlformats.org/drawingml/2006/spreadsheetDrawing">
      <xdr:col>64</xdr:col>
      <xdr:colOff>152400</xdr:colOff>
      <xdr:row>40</xdr:row>
      <xdr:rowOff>167640</xdr:rowOff>
    </xdr:to>
    <xdr:sp macro="" textlink="">
      <xdr:nvSpPr>
        <xdr:cNvPr id="403" name="フローチャート: 判断 402"/>
        <xdr:cNvSpPr/>
      </xdr:nvSpPr>
      <xdr:spPr>
        <a:xfrm>
          <a:off x="13462000" y="692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152400</xdr:rowOff>
    </xdr:from>
    <xdr:ext cx="762000" cy="259080"/>
    <xdr:sp macro="" textlink="">
      <xdr:nvSpPr>
        <xdr:cNvPr id="404" name="テキスト ボックス 403"/>
        <xdr:cNvSpPr txBox="1"/>
      </xdr:nvSpPr>
      <xdr:spPr>
        <a:xfrm>
          <a:off x="131318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5" name="テキスト ボックス 40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6" name="テキスト ボックス 40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7" name="テキスト ボックス 40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8" name="テキスト ボックス 40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9" name="テキスト ボックス 40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26670</xdr:rowOff>
    </xdr:from>
    <xdr:to xmlns:xdr="http://schemas.openxmlformats.org/drawingml/2006/spreadsheetDrawing">
      <xdr:col>81</xdr:col>
      <xdr:colOff>95250</xdr:colOff>
      <xdr:row>39</xdr:row>
      <xdr:rowOff>128270</xdr:rowOff>
    </xdr:to>
    <xdr:sp macro="" textlink="">
      <xdr:nvSpPr>
        <xdr:cNvPr id="410" name="楕円 409"/>
        <xdr:cNvSpPr/>
      </xdr:nvSpPr>
      <xdr:spPr>
        <a:xfrm>
          <a:off x="16967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43180</xdr:rowOff>
    </xdr:from>
    <xdr:ext cx="762000" cy="258445"/>
    <xdr:sp macro="" textlink="">
      <xdr:nvSpPr>
        <xdr:cNvPr id="411" name="公債費負担の状況該当値テキスト"/>
        <xdr:cNvSpPr txBox="1"/>
      </xdr:nvSpPr>
      <xdr:spPr>
        <a:xfrm>
          <a:off x="17106900" y="6558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97790</xdr:rowOff>
    </xdr:from>
    <xdr:to xmlns:xdr="http://schemas.openxmlformats.org/drawingml/2006/spreadsheetDrawing">
      <xdr:col>77</xdr:col>
      <xdr:colOff>95250</xdr:colOff>
      <xdr:row>39</xdr:row>
      <xdr:rowOff>27305</xdr:rowOff>
    </xdr:to>
    <xdr:sp macro="" textlink="">
      <xdr:nvSpPr>
        <xdr:cNvPr id="412" name="楕円 411"/>
        <xdr:cNvSpPr/>
      </xdr:nvSpPr>
      <xdr:spPr>
        <a:xfrm>
          <a:off x="16129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37465</xdr:rowOff>
    </xdr:from>
    <xdr:ext cx="736600" cy="259080"/>
    <xdr:sp macro="" textlink="">
      <xdr:nvSpPr>
        <xdr:cNvPr id="413" name="テキスト ボックス 412"/>
        <xdr:cNvSpPr txBox="1"/>
      </xdr:nvSpPr>
      <xdr:spPr>
        <a:xfrm>
          <a:off x="15798800" y="6381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57150</xdr:rowOff>
    </xdr:from>
    <xdr:to xmlns:xdr="http://schemas.openxmlformats.org/drawingml/2006/spreadsheetDrawing">
      <xdr:col>73</xdr:col>
      <xdr:colOff>44450</xdr:colOff>
      <xdr:row>38</xdr:row>
      <xdr:rowOff>158750</xdr:rowOff>
    </xdr:to>
    <xdr:sp macro="" textlink="">
      <xdr:nvSpPr>
        <xdr:cNvPr id="414" name="楕円 41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168910</xdr:rowOff>
    </xdr:from>
    <xdr:ext cx="762000" cy="258445"/>
    <xdr:sp macro="" textlink="">
      <xdr:nvSpPr>
        <xdr:cNvPr id="415" name="テキスト ボックス 414"/>
        <xdr:cNvSpPr txBox="1"/>
      </xdr:nvSpPr>
      <xdr:spPr>
        <a:xfrm>
          <a:off x="14909800" y="634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46990</xdr:rowOff>
    </xdr:from>
    <xdr:to xmlns:xdr="http://schemas.openxmlformats.org/drawingml/2006/spreadsheetDrawing">
      <xdr:col>68</xdr:col>
      <xdr:colOff>203200</xdr:colOff>
      <xdr:row>38</xdr:row>
      <xdr:rowOff>148590</xdr:rowOff>
    </xdr:to>
    <xdr:sp macro="" textlink="">
      <xdr:nvSpPr>
        <xdr:cNvPr id="416" name="楕円 415"/>
        <xdr:cNvSpPr/>
      </xdr:nvSpPr>
      <xdr:spPr>
        <a:xfrm>
          <a:off x="143510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158750</xdr:rowOff>
    </xdr:from>
    <xdr:ext cx="762000" cy="259080"/>
    <xdr:sp macro="" textlink="">
      <xdr:nvSpPr>
        <xdr:cNvPr id="417" name="テキスト ボックス 416"/>
        <xdr:cNvSpPr txBox="1"/>
      </xdr:nvSpPr>
      <xdr:spPr>
        <a:xfrm>
          <a:off x="14020800" y="633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36830</xdr:rowOff>
    </xdr:from>
    <xdr:to xmlns:xdr="http://schemas.openxmlformats.org/drawingml/2006/spreadsheetDrawing">
      <xdr:col>64</xdr:col>
      <xdr:colOff>152400</xdr:colOff>
      <xdr:row>38</xdr:row>
      <xdr:rowOff>138430</xdr:rowOff>
    </xdr:to>
    <xdr:sp macro="" textlink="">
      <xdr:nvSpPr>
        <xdr:cNvPr id="418" name="楕円 417"/>
        <xdr:cNvSpPr/>
      </xdr:nvSpPr>
      <xdr:spPr>
        <a:xfrm>
          <a:off x="13462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148590</xdr:rowOff>
    </xdr:from>
    <xdr:ext cx="762000" cy="259080"/>
    <xdr:sp macro="" textlink="">
      <xdr:nvSpPr>
        <xdr:cNvPr id="419" name="テキスト ボックス 418"/>
        <xdr:cNvSpPr txBox="1"/>
      </xdr:nvSpPr>
      <xdr:spPr>
        <a:xfrm>
          <a:off x="13131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1" name="テキスト ボックス 42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22" name="テキスト ボックス 42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に係る係数について前年度比較すると、算定に係る分母について標準財政規模が3.3％減少したものの、分子において地方債残高が3.3％、債務負担行為に基づく支出予定額が50.2％それぞれ減少し、将来負担額が減少したことから将来負担比率が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今後、構成団体となっている一部事務組合において施設の大規模改修が計画されており、地方債の計画的な発行のため、中長期的な視点での地方債の計画的な活用と公債費負担の平準化を図る必要がある。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33" name="テキスト ボックス 43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4" name="直線コネクタ 43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5" name="テキスト ボックス 43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6" name="直線コネクタ 43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37" name="テキスト ボックス 436"/>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8" name="直線コネクタ 43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9" name="テキスト ボックス 438"/>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40" name="直線コネクタ 43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41" name="テキスト ボックス 44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42" name="直線コネクタ 44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43" name="テキスト ボックス 44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4" name="直線コネクタ 44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5" name="テキスト ボックス 44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6" name="直線コネクタ 44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7" name="テキスト ボックス 44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8" name="直線コネクタ 44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45085</xdr:rowOff>
    </xdr:to>
    <xdr:cxnSp macro="">
      <xdr:nvCxnSpPr>
        <xdr:cNvPr id="450" name="直線コネクタ 449"/>
        <xdr:cNvCxnSpPr/>
      </xdr:nvCxnSpPr>
      <xdr:spPr>
        <a:xfrm flipV="1">
          <a:off x="17018000" y="2313305"/>
          <a:ext cx="0" cy="1675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17780</xdr:rowOff>
    </xdr:from>
    <xdr:ext cx="762000" cy="258445"/>
    <xdr:sp macro="" textlink="">
      <xdr:nvSpPr>
        <xdr:cNvPr id="451" name="将来負担の状況最小値テキスト"/>
        <xdr:cNvSpPr txBox="1"/>
      </xdr:nvSpPr>
      <xdr:spPr>
        <a:xfrm>
          <a:off x="17106900" y="3961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45085</xdr:rowOff>
    </xdr:from>
    <xdr:to xmlns:xdr="http://schemas.openxmlformats.org/drawingml/2006/spreadsheetDrawing">
      <xdr:col>81</xdr:col>
      <xdr:colOff>133350</xdr:colOff>
      <xdr:row>23</xdr:row>
      <xdr:rowOff>45085</xdr:rowOff>
    </xdr:to>
    <xdr:cxnSp macro="">
      <xdr:nvCxnSpPr>
        <xdr:cNvPr id="452" name="直線コネクタ 451"/>
        <xdr:cNvCxnSpPr/>
      </xdr:nvCxnSpPr>
      <xdr:spPr>
        <a:xfrm>
          <a:off x="16929100" y="398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53"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4" name="直線コネクタ 45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99695</xdr:rowOff>
    </xdr:from>
    <xdr:to xmlns:xdr="http://schemas.openxmlformats.org/drawingml/2006/spreadsheetDrawing">
      <xdr:col>81</xdr:col>
      <xdr:colOff>44450</xdr:colOff>
      <xdr:row>15</xdr:row>
      <xdr:rowOff>102235</xdr:rowOff>
    </xdr:to>
    <xdr:cxnSp macro="">
      <xdr:nvCxnSpPr>
        <xdr:cNvPr id="455" name="直線コネクタ 454"/>
        <xdr:cNvCxnSpPr/>
      </xdr:nvCxnSpPr>
      <xdr:spPr>
        <a:xfrm flipV="1">
          <a:off x="16179800" y="26714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56"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57" name="フローチャート: 判断 45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102235</xdr:rowOff>
    </xdr:from>
    <xdr:to xmlns:xdr="http://schemas.openxmlformats.org/drawingml/2006/spreadsheetDrawing">
      <xdr:col>77</xdr:col>
      <xdr:colOff>44450</xdr:colOff>
      <xdr:row>15</xdr:row>
      <xdr:rowOff>114935</xdr:rowOff>
    </xdr:to>
    <xdr:cxnSp macro="">
      <xdr:nvCxnSpPr>
        <xdr:cNvPr id="458" name="直線コネクタ 457"/>
        <xdr:cNvCxnSpPr/>
      </xdr:nvCxnSpPr>
      <xdr:spPr>
        <a:xfrm flipV="1">
          <a:off x="15290800" y="26739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132080</xdr:rowOff>
    </xdr:from>
    <xdr:to xmlns:xdr="http://schemas.openxmlformats.org/drawingml/2006/spreadsheetDrawing">
      <xdr:col>77</xdr:col>
      <xdr:colOff>95250</xdr:colOff>
      <xdr:row>14</xdr:row>
      <xdr:rowOff>61595</xdr:rowOff>
    </xdr:to>
    <xdr:sp macro="" textlink="">
      <xdr:nvSpPr>
        <xdr:cNvPr id="459" name="フローチャート: 判断 458"/>
        <xdr:cNvSpPr/>
      </xdr:nvSpPr>
      <xdr:spPr>
        <a:xfrm>
          <a:off x="16129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71755</xdr:rowOff>
    </xdr:from>
    <xdr:ext cx="736600" cy="259080"/>
    <xdr:sp macro="" textlink="">
      <xdr:nvSpPr>
        <xdr:cNvPr id="460" name="テキスト ボックス 459"/>
        <xdr:cNvSpPr txBox="1"/>
      </xdr:nvSpPr>
      <xdr:spPr>
        <a:xfrm>
          <a:off x="15798800" y="2129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114935</xdr:rowOff>
    </xdr:from>
    <xdr:to xmlns:xdr="http://schemas.openxmlformats.org/drawingml/2006/spreadsheetDrawing">
      <xdr:col>72</xdr:col>
      <xdr:colOff>203200</xdr:colOff>
      <xdr:row>15</xdr:row>
      <xdr:rowOff>121920</xdr:rowOff>
    </xdr:to>
    <xdr:cxnSp macro="">
      <xdr:nvCxnSpPr>
        <xdr:cNvPr id="461" name="直線コネクタ 460"/>
        <xdr:cNvCxnSpPr/>
      </xdr:nvCxnSpPr>
      <xdr:spPr>
        <a:xfrm flipV="1">
          <a:off x="14401800" y="26866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132080</xdr:rowOff>
    </xdr:from>
    <xdr:to xmlns:xdr="http://schemas.openxmlformats.org/drawingml/2006/spreadsheetDrawing">
      <xdr:col>73</xdr:col>
      <xdr:colOff>44450</xdr:colOff>
      <xdr:row>15</xdr:row>
      <xdr:rowOff>62230</xdr:rowOff>
    </xdr:to>
    <xdr:sp macro="" textlink="">
      <xdr:nvSpPr>
        <xdr:cNvPr id="462" name="フローチャート: 判断 461"/>
        <xdr:cNvSpPr/>
      </xdr:nvSpPr>
      <xdr:spPr>
        <a:xfrm>
          <a:off x="152400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72390</xdr:rowOff>
    </xdr:from>
    <xdr:ext cx="762000" cy="259080"/>
    <xdr:sp macro="" textlink="">
      <xdr:nvSpPr>
        <xdr:cNvPr id="463" name="テキスト ボックス 462"/>
        <xdr:cNvSpPr txBox="1"/>
      </xdr:nvSpPr>
      <xdr:spPr>
        <a:xfrm>
          <a:off x="14909800" y="230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29210</xdr:rowOff>
    </xdr:from>
    <xdr:to xmlns:xdr="http://schemas.openxmlformats.org/drawingml/2006/spreadsheetDrawing">
      <xdr:col>68</xdr:col>
      <xdr:colOff>152400</xdr:colOff>
      <xdr:row>15</xdr:row>
      <xdr:rowOff>121920</xdr:rowOff>
    </xdr:to>
    <xdr:cxnSp macro="">
      <xdr:nvCxnSpPr>
        <xdr:cNvPr id="464" name="直線コネクタ 463"/>
        <xdr:cNvCxnSpPr/>
      </xdr:nvCxnSpPr>
      <xdr:spPr>
        <a:xfrm>
          <a:off x="13512800" y="260096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98425</xdr:rowOff>
    </xdr:from>
    <xdr:to xmlns:xdr="http://schemas.openxmlformats.org/drawingml/2006/spreadsheetDrawing">
      <xdr:col>68</xdr:col>
      <xdr:colOff>203200</xdr:colOff>
      <xdr:row>16</xdr:row>
      <xdr:rowOff>29210</xdr:rowOff>
    </xdr:to>
    <xdr:sp macro="" textlink="">
      <xdr:nvSpPr>
        <xdr:cNvPr id="465" name="フローチャート: 判断 464"/>
        <xdr:cNvSpPr/>
      </xdr:nvSpPr>
      <xdr:spPr>
        <a:xfrm>
          <a:off x="143510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13335</xdr:rowOff>
    </xdr:from>
    <xdr:ext cx="762000" cy="259080"/>
    <xdr:sp macro="" textlink="">
      <xdr:nvSpPr>
        <xdr:cNvPr id="466" name="テキスト ボックス 465"/>
        <xdr:cNvSpPr txBox="1"/>
      </xdr:nvSpPr>
      <xdr:spPr>
        <a:xfrm>
          <a:off x="140208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133350</xdr:rowOff>
    </xdr:from>
    <xdr:to xmlns:xdr="http://schemas.openxmlformats.org/drawingml/2006/spreadsheetDrawing">
      <xdr:col>64</xdr:col>
      <xdr:colOff>152400</xdr:colOff>
      <xdr:row>16</xdr:row>
      <xdr:rowOff>63500</xdr:rowOff>
    </xdr:to>
    <xdr:sp macro="" textlink="">
      <xdr:nvSpPr>
        <xdr:cNvPr id="467" name="フローチャート: 判断 466"/>
        <xdr:cNvSpPr/>
      </xdr:nvSpPr>
      <xdr:spPr>
        <a:xfrm>
          <a:off x="1346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48260</xdr:rowOff>
    </xdr:from>
    <xdr:ext cx="762000" cy="259080"/>
    <xdr:sp macro="" textlink="">
      <xdr:nvSpPr>
        <xdr:cNvPr id="468" name="テキスト ボックス 467"/>
        <xdr:cNvSpPr txBox="1"/>
      </xdr:nvSpPr>
      <xdr:spPr>
        <a:xfrm>
          <a:off x="1313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9" name="テキスト ボックス 46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70" name="テキスト ボックス 46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71" name="テキスト ボックス 47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72" name="テキスト ボックス 47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73" name="テキスト ボックス 47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48895</xdr:rowOff>
    </xdr:from>
    <xdr:to xmlns:xdr="http://schemas.openxmlformats.org/drawingml/2006/spreadsheetDrawing">
      <xdr:col>81</xdr:col>
      <xdr:colOff>95250</xdr:colOff>
      <xdr:row>15</xdr:row>
      <xdr:rowOff>150495</xdr:rowOff>
    </xdr:to>
    <xdr:sp macro="" textlink="">
      <xdr:nvSpPr>
        <xdr:cNvPr id="474" name="楕円 473"/>
        <xdr:cNvSpPr/>
      </xdr:nvSpPr>
      <xdr:spPr>
        <a:xfrm>
          <a:off x="16967200" y="2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20955</xdr:rowOff>
    </xdr:from>
    <xdr:ext cx="762000" cy="258445"/>
    <xdr:sp macro="" textlink="">
      <xdr:nvSpPr>
        <xdr:cNvPr id="475" name="将来負担の状況該当値テキスト"/>
        <xdr:cNvSpPr txBox="1"/>
      </xdr:nvSpPr>
      <xdr:spPr>
        <a:xfrm>
          <a:off x="17106900" y="25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52070</xdr:rowOff>
    </xdr:from>
    <xdr:to xmlns:xdr="http://schemas.openxmlformats.org/drawingml/2006/spreadsheetDrawing">
      <xdr:col>77</xdr:col>
      <xdr:colOff>95250</xdr:colOff>
      <xdr:row>15</xdr:row>
      <xdr:rowOff>153035</xdr:rowOff>
    </xdr:to>
    <xdr:sp macro="" textlink="">
      <xdr:nvSpPr>
        <xdr:cNvPr id="476" name="楕円 475"/>
        <xdr:cNvSpPr/>
      </xdr:nvSpPr>
      <xdr:spPr>
        <a:xfrm>
          <a:off x="16129000" y="262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137795</xdr:rowOff>
    </xdr:from>
    <xdr:ext cx="736600" cy="259080"/>
    <xdr:sp macro="" textlink="">
      <xdr:nvSpPr>
        <xdr:cNvPr id="477" name="テキスト ボックス 476"/>
        <xdr:cNvSpPr txBox="1"/>
      </xdr:nvSpPr>
      <xdr:spPr>
        <a:xfrm>
          <a:off x="15798800" y="270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64135</xdr:rowOff>
    </xdr:from>
    <xdr:to xmlns:xdr="http://schemas.openxmlformats.org/drawingml/2006/spreadsheetDrawing">
      <xdr:col>73</xdr:col>
      <xdr:colOff>44450</xdr:colOff>
      <xdr:row>15</xdr:row>
      <xdr:rowOff>166370</xdr:rowOff>
    </xdr:to>
    <xdr:sp macro="" textlink="">
      <xdr:nvSpPr>
        <xdr:cNvPr id="478" name="楕円 477"/>
        <xdr:cNvSpPr/>
      </xdr:nvSpPr>
      <xdr:spPr>
        <a:xfrm>
          <a:off x="15240000" y="263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150495</xdr:rowOff>
    </xdr:from>
    <xdr:ext cx="762000" cy="259080"/>
    <xdr:sp macro="" textlink="">
      <xdr:nvSpPr>
        <xdr:cNvPr id="479" name="テキスト ボックス 478"/>
        <xdr:cNvSpPr txBox="1"/>
      </xdr:nvSpPr>
      <xdr:spPr>
        <a:xfrm>
          <a:off x="149098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71120</xdr:rowOff>
    </xdr:from>
    <xdr:to xmlns:xdr="http://schemas.openxmlformats.org/drawingml/2006/spreadsheetDrawing">
      <xdr:col>68</xdr:col>
      <xdr:colOff>203200</xdr:colOff>
      <xdr:row>16</xdr:row>
      <xdr:rowOff>1270</xdr:rowOff>
    </xdr:to>
    <xdr:sp macro="" textlink="">
      <xdr:nvSpPr>
        <xdr:cNvPr id="480" name="楕円 479"/>
        <xdr:cNvSpPr/>
      </xdr:nvSpPr>
      <xdr:spPr>
        <a:xfrm>
          <a:off x="14351000" y="26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11430</xdr:rowOff>
    </xdr:from>
    <xdr:ext cx="762000" cy="259080"/>
    <xdr:sp macro="" textlink="">
      <xdr:nvSpPr>
        <xdr:cNvPr id="481" name="テキスト ボックス 480"/>
        <xdr:cNvSpPr txBox="1"/>
      </xdr:nvSpPr>
      <xdr:spPr>
        <a:xfrm>
          <a:off x="14020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149225</xdr:rowOff>
    </xdr:from>
    <xdr:to xmlns:xdr="http://schemas.openxmlformats.org/drawingml/2006/spreadsheetDrawing">
      <xdr:col>64</xdr:col>
      <xdr:colOff>152400</xdr:colOff>
      <xdr:row>15</xdr:row>
      <xdr:rowOff>79375</xdr:rowOff>
    </xdr:to>
    <xdr:sp macro="" textlink="">
      <xdr:nvSpPr>
        <xdr:cNvPr id="482" name="楕円 481"/>
        <xdr:cNvSpPr/>
      </xdr:nvSpPr>
      <xdr:spPr>
        <a:xfrm>
          <a:off x="13462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89535</xdr:rowOff>
    </xdr:from>
    <xdr:ext cx="762000" cy="258445"/>
    <xdr:sp macro="" textlink="">
      <xdr:nvSpPr>
        <xdr:cNvPr id="483" name="テキスト ボックス 482"/>
        <xdr:cNvSpPr txBox="1"/>
      </xdr:nvSpPr>
      <xdr:spPr>
        <a:xfrm>
          <a:off x="13131800" y="231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福島県南会津町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14,176
14,094
886.47
13,388,728
12,929,178
438,399
8,303,812
16,413,305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職員の退職や退職手当負担率の変更等により、人件費の歳出額は前年度比6.6％減少し、経常収支比率における人件費の割合も減少した。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類似団体内平均を下回る状況が続いているものの、再任用職員や会計年度任用職員の雇用が増加傾向であることから、適正な定員管理に務める。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40</xdr:row>
      <xdr:rowOff>96520</xdr:rowOff>
    </xdr:to>
    <xdr:cxnSp macro="">
      <xdr:nvCxnSpPr>
        <xdr:cNvPr id="61" name="直線コネクタ 60"/>
        <xdr:cNvCxnSpPr/>
      </xdr:nvCxnSpPr>
      <xdr:spPr>
        <a:xfrm flipV="1">
          <a:off x="4826000" y="57200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68580</xdr:rowOff>
    </xdr:from>
    <xdr:ext cx="762000" cy="259080"/>
    <xdr:sp macro="" textlink="">
      <xdr:nvSpPr>
        <xdr:cNvPr id="62" name="人件費最小値テキスト"/>
        <xdr:cNvSpPr txBox="1"/>
      </xdr:nvSpPr>
      <xdr:spPr>
        <a:xfrm>
          <a:off x="4914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96520</xdr:rowOff>
    </xdr:from>
    <xdr:to xmlns:xdr="http://schemas.openxmlformats.org/drawingml/2006/spreadsheetDrawing">
      <xdr:col>24</xdr:col>
      <xdr:colOff>114300</xdr:colOff>
      <xdr:row>40</xdr:row>
      <xdr:rowOff>96520</xdr:rowOff>
    </xdr:to>
    <xdr:cxnSp macro="">
      <xdr:nvCxnSpPr>
        <xdr:cNvPr id="63" name="直線コネクタ 62"/>
        <xdr:cNvCxnSpPr/>
      </xdr:nvCxnSpPr>
      <xdr:spPr>
        <a:xfrm>
          <a:off x="4737100" y="695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115570</xdr:rowOff>
    </xdr:from>
    <xdr:to xmlns:xdr="http://schemas.openxmlformats.org/drawingml/2006/spreadsheetDrawing">
      <xdr:col>24</xdr:col>
      <xdr:colOff>25400</xdr:colOff>
      <xdr:row>36</xdr:row>
      <xdr:rowOff>12700</xdr:rowOff>
    </xdr:to>
    <xdr:cxnSp macro="">
      <xdr:nvCxnSpPr>
        <xdr:cNvPr id="66" name="直線コネクタ 65"/>
        <xdr:cNvCxnSpPr/>
      </xdr:nvCxnSpPr>
      <xdr:spPr>
        <a:xfrm flipV="1">
          <a:off x="3987800" y="61163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40640</xdr:rowOff>
    </xdr:from>
    <xdr:ext cx="762000" cy="258445"/>
    <xdr:sp macro="" textlink="">
      <xdr:nvSpPr>
        <xdr:cNvPr id="67" name="人件費平均値テキスト"/>
        <xdr:cNvSpPr txBox="1"/>
      </xdr:nvSpPr>
      <xdr:spPr>
        <a:xfrm>
          <a:off x="491490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12700</xdr:rowOff>
    </xdr:from>
    <xdr:to xmlns:xdr="http://schemas.openxmlformats.org/drawingml/2006/spreadsheetDrawing">
      <xdr:col>19</xdr:col>
      <xdr:colOff>187325</xdr:colOff>
      <xdr:row>36</xdr:row>
      <xdr:rowOff>66040</xdr:rowOff>
    </xdr:to>
    <xdr:cxnSp macro="">
      <xdr:nvCxnSpPr>
        <xdr:cNvPr id="69" name="直線コネクタ 68"/>
        <xdr:cNvCxnSpPr/>
      </xdr:nvCxnSpPr>
      <xdr:spPr>
        <a:xfrm flipV="1">
          <a:off x="3098800" y="6184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35965" cy="259080"/>
    <xdr:sp macro="" textlink="">
      <xdr:nvSpPr>
        <xdr:cNvPr id="71" name="テキスト ボックス 70"/>
        <xdr:cNvSpPr txBox="1"/>
      </xdr:nvSpPr>
      <xdr:spPr>
        <a:xfrm>
          <a:off x="3606800" y="6296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138430</xdr:rowOff>
    </xdr:from>
    <xdr:to xmlns:xdr="http://schemas.openxmlformats.org/drawingml/2006/spreadsheetDrawing">
      <xdr:col>15</xdr:col>
      <xdr:colOff>98425</xdr:colOff>
      <xdr:row>36</xdr:row>
      <xdr:rowOff>66040</xdr:rowOff>
    </xdr:to>
    <xdr:cxnSp macro="">
      <xdr:nvCxnSpPr>
        <xdr:cNvPr id="72" name="直線コネクタ 71"/>
        <xdr:cNvCxnSpPr/>
      </xdr:nvCxnSpPr>
      <xdr:spPr>
        <a:xfrm>
          <a:off x="2209800" y="6139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138430</xdr:rowOff>
    </xdr:from>
    <xdr:to xmlns:xdr="http://schemas.openxmlformats.org/drawingml/2006/spreadsheetDrawing">
      <xdr:col>11</xdr:col>
      <xdr:colOff>9525</xdr:colOff>
      <xdr:row>36</xdr:row>
      <xdr:rowOff>27940</xdr:rowOff>
    </xdr:to>
    <xdr:cxnSp macro="">
      <xdr:nvCxnSpPr>
        <xdr:cNvPr id="75" name="直線コネクタ 74"/>
        <xdr:cNvCxnSpPr/>
      </xdr:nvCxnSpPr>
      <xdr:spPr>
        <a:xfrm flipV="1">
          <a:off x="1320800" y="6139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163830</xdr:rowOff>
    </xdr:from>
    <xdr:to xmlns:xdr="http://schemas.openxmlformats.org/drawingml/2006/spreadsheetDrawing">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78740</xdr:rowOff>
    </xdr:from>
    <xdr:ext cx="761365" cy="259080"/>
    <xdr:sp macro="" textlink="">
      <xdr:nvSpPr>
        <xdr:cNvPr id="77" name="テキスト ボックス 76"/>
        <xdr:cNvSpPr txBox="1"/>
      </xdr:nvSpPr>
      <xdr:spPr>
        <a:xfrm>
          <a:off x="1828800" y="6250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163830</xdr:rowOff>
    </xdr:from>
    <xdr:to xmlns:xdr="http://schemas.openxmlformats.org/drawingml/2006/spreadsheetDrawing">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78740</xdr:rowOff>
    </xdr:from>
    <xdr:ext cx="761365" cy="259080"/>
    <xdr:sp macro="" textlink="">
      <xdr:nvSpPr>
        <xdr:cNvPr id="79" name="テキスト ボックス 78"/>
        <xdr:cNvSpPr txBox="1"/>
      </xdr:nvSpPr>
      <xdr:spPr>
        <a:xfrm>
          <a:off x="939800" y="6250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64770</xdr:rowOff>
    </xdr:from>
    <xdr:to xmlns:xdr="http://schemas.openxmlformats.org/drawingml/2006/spreadsheetDrawing">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81280</xdr:rowOff>
    </xdr:from>
    <xdr:ext cx="762000" cy="259080"/>
    <xdr:sp macro="" textlink="">
      <xdr:nvSpPr>
        <xdr:cNvPr id="86" name="人件費該当値テキスト"/>
        <xdr:cNvSpPr txBox="1"/>
      </xdr:nvSpPr>
      <xdr:spPr>
        <a:xfrm>
          <a:off x="4914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133350</xdr:rowOff>
    </xdr:from>
    <xdr:to xmlns:xdr="http://schemas.openxmlformats.org/drawingml/2006/spreadsheetDrawing">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73660</xdr:rowOff>
    </xdr:from>
    <xdr:ext cx="735965" cy="259080"/>
    <xdr:sp macro="" textlink="">
      <xdr:nvSpPr>
        <xdr:cNvPr id="88" name="テキスト ボックス 87"/>
        <xdr:cNvSpPr txBox="1"/>
      </xdr:nvSpPr>
      <xdr:spPr>
        <a:xfrm>
          <a:off x="3606800" y="5902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2000" cy="259080"/>
    <xdr:sp macro="" textlink="">
      <xdr:nvSpPr>
        <xdr:cNvPr id="90" name="テキスト ボックス 89"/>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87630</xdr:rowOff>
    </xdr:from>
    <xdr:to xmlns:xdr="http://schemas.openxmlformats.org/drawingml/2006/spreadsheetDrawing">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27940</xdr:rowOff>
    </xdr:from>
    <xdr:ext cx="761365" cy="259080"/>
    <xdr:sp macro="" textlink="">
      <xdr:nvSpPr>
        <xdr:cNvPr id="92" name="テキスト ボックス 91"/>
        <xdr:cNvSpPr txBox="1"/>
      </xdr:nvSpPr>
      <xdr:spPr>
        <a:xfrm>
          <a:off x="1828800" y="5857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148590</xdr:rowOff>
    </xdr:from>
    <xdr:to xmlns:xdr="http://schemas.openxmlformats.org/drawingml/2006/spreadsheetDrawing">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88900</xdr:rowOff>
    </xdr:from>
    <xdr:ext cx="761365" cy="258445"/>
    <xdr:sp macro="" textlink="">
      <xdr:nvSpPr>
        <xdr:cNvPr id="94" name="テキスト ボックス 93"/>
        <xdr:cNvSpPr txBox="1"/>
      </xdr:nvSpPr>
      <xdr:spPr>
        <a:xfrm>
          <a:off x="939800" y="5918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当町は広大な面積の中に集落が点在する地理的条件により、総合支所をはじめとする類似施設が町内に分散して立地していることから、類似団体内平均を上回る状況が続いている。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引き続き公共施設等総合管理計画に基づく施設の統廃合や内部管理経費の圧縮等により、物件費を抑制していく。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10" name="テキスト ボックス 109"/>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4" name="テキスト ボックス 113"/>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6"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64135</xdr:rowOff>
    </xdr:from>
    <xdr:to xmlns:xdr="http://schemas.openxmlformats.org/drawingml/2006/spreadsheetDrawing">
      <xdr:col>82</xdr:col>
      <xdr:colOff>107950</xdr:colOff>
      <xdr:row>20</xdr:row>
      <xdr:rowOff>52705</xdr:rowOff>
    </xdr:to>
    <xdr:cxnSp macro="">
      <xdr:nvCxnSpPr>
        <xdr:cNvPr id="118" name="直線コネクタ 117"/>
        <xdr:cNvCxnSpPr/>
      </xdr:nvCxnSpPr>
      <xdr:spPr>
        <a:xfrm flipV="1">
          <a:off x="16510000" y="229298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24765</xdr:rowOff>
    </xdr:from>
    <xdr:ext cx="762000" cy="259080"/>
    <xdr:sp macro="" textlink="">
      <xdr:nvSpPr>
        <xdr:cNvPr id="119" name="物件費最小値テキスト"/>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52705</xdr:rowOff>
    </xdr:from>
    <xdr:to xmlns:xdr="http://schemas.openxmlformats.org/drawingml/2006/spreadsheetDrawing">
      <xdr:col>82</xdr:col>
      <xdr:colOff>196850</xdr:colOff>
      <xdr:row>20</xdr:row>
      <xdr:rowOff>52705</xdr:rowOff>
    </xdr:to>
    <xdr:cxnSp macro="">
      <xdr:nvCxnSpPr>
        <xdr:cNvPr id="120" name="直線コネクタ 119"/>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150495</xdr:rowOff>
    </xdr:from>
    <xdr:ext cx="762000" cy="259080"/>
    <xdr:sp macro="" textlink="">
      <xdr:nvSpPr>
        <xdr:cNvPr id="121" name="物件費最大値テキスト"/>
        <xdr:cNvSpPr txBox="1"/>
      </xdr:nvSpPr>
      <xdr:spPr>
        <a:xfrm>
          <a:off x="16598900" y="20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64135</xdr:rowOff>
    </xdr:from>
    <xdr:to xmlns:xdr="http://schemas.openxmlformats.org/drawingml/2006/spreadsheetDrawing">
      <xdr:col>82</xdr:col>
      <xdr:colOff>196850</xdr:colOff>
      <xdr:row>13</xdr:row>
      <xdr:rowOff>64135</xdr:rowOff>
    </xdr:to>
    <xdr:cxnSp macro="">
      <xdr:nvCxnSpPr>
        <xdr:cNvPr id="122" name="直線コネクタ 121"/>
        <xdr:cNvCxnSpPr/>
      </xdr:nvCxnSpPr>
      <xdr:spPr>
        <a:xfrm>
          <a:off x="16421100" y="229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46990</xdr:rowOff>
    </xdr:from>
    <xdr:to xmlns:xdr="http://schemas.openxmlformats.org/drawingml/2006/spreadsheetDrawing">
      <xdr:col>82</xdr:col>
      <xdr:colOff>107950</xdr:colOff>
      <xdr:row>15</xdr:row>
      <xdr:rowOff>109855</xdr:rowOff>
    </xdr:to>
    <xdr:cxnSp macro="">
      <xdr:nvCxnSpPr>
        <xdr:cNvPr id="123" name="直線コネクタ 122"/>
        <xdr:cNvCxnSpPr/>
      </xdr:nvCxnSpPr>
      <xdr:spPr>
        <a:xfrm>
          <a:off x="15671800" y="26187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29845</xdr:rowOff>
    </xdr:from>
    <xdr:ext cx="762000" cy="258445"/>
    <xdr:sp macro="" textlink="">
      <xdr:nvSpPr>
        <xdr:cNvPr id="124" name="物件費平均値テキスト"/>
        <xdr:cNvSpPr txBox="1"/>
      </xdr:nvSpPr>
      <xdr:spPr>
        <a:xfrm>
          <a:off x="16598900" y="24301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xdr:rowOff>
    </xdr:from>
    <xdr:to xmlns:xdr="http://schemas.openxmlformats.org/drawingml/2006/spreadsheetDrawing">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46990</xdr:rowOff>
    </xdr:from>
    <xdr:to xmlns:xdr="http://schemas.openxmlformats.org/drawingml/2006/spreadsheetDrawing">
      <xdr:col>78</xdr:col>
      <xdr:colOff>69850</xdr:colOff>
      <xdr:row>15</xdr:row>
      <xdr:rowOff>69850</xdr:rowOff>
    </xdr:to>
    <xdr:cxnSp macro="">
      <xdr:nvCxnSpPr>
        <xdr:cNvPr id="126" name="直線コネクタ 125"/>
        <xdr:cNvCxnSpPr/>
      </xdr:nvCxnSpPr>
      <xdr:spPr>
        <a:xfrm flipV="1">
          <a:off x="14782800" y="2618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121920</xdr:rowOff>
    </xdr:from>
    <xdr:to xmlns:xdr="http://schemas.openxmlformats.org/drawingml/2006/spreadsheetDrawing">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62230</xdr:rowOff>
    </xdr:from>
    <xdr:ext cx="736600" cy="259080"/>
    <xdr:sp macro="" textlink="">
      <xdr:nvSpPr>
        <xdr:cNvPr id="128" name="テキスト ボックス 127"/>
        <xdr:cNvSpPr txBox="1"/>
      </xdr:nvSpPr>
      <xdr:spPr>
        <a:xfrm>
          <a:off x="15290800" y="229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69850</xdr:rowOff>
    </xdr:from>
    <xdr:to xmlns:xdr="http://schemas.openxmlformats.org/drawingml/2006/spreadsheetDrawing">
      <xdr:col>73</xdr:col>
      <xdr:colOff>180975</xdr:colOff>
      <xdr:row>15</xdr:row>
      <xdr:rowOff>115570</xdr:rowOff>
    </xdr:to>
    <xdr:cxnSp macro="">
      <xdr:nvCxnSpPr>
        <xdr:cNvPr id="129" name="直線コネクタ 128"/>
        <xdr:cNvCxnSpPr/>
      </xdr:nvCxnSpPr>
      <xdr:spPr>
        <a:xfrm flipV="1">
          <a:off x="13893800" y="2641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144780</xdr:rowOff>
    </xdr:from>
    <xdr:to xmlns:xdr="http://schemas.openxmlformats.org/drawingml/2006/spreadsheetDrawing">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85090</xdr:rowOff>
    </xdr:from>
    <xdr:ext cx="762000" cy="259080"/>
    <xdr:sp macro="" textlink="">
      <xdr:nvSpPr>
        <xdr:cNvPr id="131" name="テキスト ボックス 130"/>
        <xdr:cNvSpPr txBox="1"/>
      </xdr:nvSpPr>
      <xdr:spPr>
        <a:xfrm>
          <a:off x="144018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115570</xdr:rowOff>
    </xdr:from>
    <xdr:to xmlns:xdr="http://schemas.openxmlformats.org/drawingml/2006/spreadsheetDrawing">
      <xdr:col>69</xdr:col>
      <xdr:colOff>92075</xdr:colOff>
      <xdr:row>15</xdr:row>
      <xdr:rowOff>115570</xdr:rowOff>
    </xdr:to>
    <xdr:cxnSp macro="">
      <xdr:nvCxnSpPr>
        <xdr:cNvPr id="132" name="直線コネクタ 131"/>
        <xdr:cNvCxnSpPr/>
      </xdr:nvCxnSpPr>
      <xdr:spPr>
        <a:xfrm>
          <a:off x="13004800" y="2687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1905</xdr:rowOff>
    </xdr:from>
    <xdr:to xmlns:xdr="http://schemas.openxmlformats.org/drawingml/2006/spreadsheetDrawing">
      <xdr:col>69</xdr:col>
      <xdr:colOff>142875</xdr:colOff>
      <xdr:row>15</xdr:row>
      <xdr:rowOff>103505</xdr:rowOff>
    </xdr:to>
    <xdr:sp macro="" textlink="">
      <xdr:nvSpPr>
        <xdr:cNvPr id="133" name="フローチャート: 判断 132"/>
        <xdr:cNvSpPr/>
      </xdr:nvSpPr>
      <xdr:spPr>
        <a:xfrm>
          <a:off x="13843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113665</xdr:rowOff>
    </xdr:from>
    <xdr:ext cx="761365" cy="258445"/>
    <xdr:sp macro="" textlink="">
      <xdr:nvSpPr>
        <xdr:cNvPr id="134" name="テキスト ボックス 133"/>
        <xdr:cNvSpPr txBox="1"/>
      </xdr:nvSpPr>
      <xdr:spPr>
        <a:xfrm>
          <a:off x="13512800" y="2342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7620</xdr:rowOff>
    </xdr:from>
    <xdr:to xmlns:xdr="http://schemas.openxmlformats.org/drawingml/2006/spreadsheetDrawing">
      <xdr:col>65</xdr:col>
      <xdr:colOff>53975</xdr:colOff>
      <xdr:row>15</xdr:row>
      <xdr:rowOff>109220</xdr:rowOff>
    </xdr:to>
    <xdr:sp macro="" textlink="">
      <xdr:nvSpPr>
        <xdr:cNvPr id="135" name="フローチャート: 判断 134"/>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119380</xdr:rowOff>
    </xdr:from>
    <xdr:ext cx="762000" cy="259080"/>
    <xdr:sp macro="" textlink="">
      <xdr:nvSpPr>
        <xdr:cNvPr id="136" name="テキスト ボックス 135"/>
        <xdr:cNvSpPr txBox="1"/>
      </xdr:nvSpPr>
      <xdr:spPr>
        <a:xfrm>
          <a:off x="12623800" y="234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8"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9"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1"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59055</xdr:rowOff>
    </xdr:from>
    <xdr:to xmlns:xdr="http://schemas.openxmlformats.org/drawingml/2006/spreadsheetDrawing">
      <xdr:col>82</xdr:col>
      <xdr:colOff>158750</xdr:colOff>
      <xdr:row>15</xdr:row>
      <xdr:rowOff>160655</xdr:rowOff>
    </xdr:to>
    <xdr:sp macro="" textlink="">
      <xdr:nvSpPr>
        <xdr:cNvPr id="142" name="楕円 141"/>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31115</xdr:rowOff>
    </xdr:from>
    <xdr:ext cx="762000" cy="258445"/>
    <xdr:sp macro="" textlink="">
      <xdr:nvSpPr>
        <xdr:cNvPr id="143" name="物件費該当値テキスト"/>
        <xdr:cNvSpPr txBox="1"/>
      </xdr:nvSpPr>
      <xdr:spPr>
        <a:xfrm>
          <a:off x="16598900" y="26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167640</xdr:rowOff>
    </xdr:from>
    <xdr:to xmlns:xdr="http://schemas.openxmlformats.org/drawingml/2006/spreadsheetDrawing">
      <xdr:col>78</xdr:col>
      <xdr:colOff>120650</xdr:colOff>
      <xdr:row>15</xdr:row>
      <xdr:rowOff>97790</xdr:rowOff>
    </xdr:to>
    <xdr:sp macro="" textlink="">
      <xdr:nvSpPr>
        <xdr:cNvPr id="144" name="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82550</xdr:rowOff>
    </xdr:from>
    <xdr:ext cx="736600" cy="259080"/>
    <xdr:sp macro="" textlink="">
      <xdr:nvSpPr>
        <xdr:cNvPr id="145" name="テキスト ボックス 144"/>
        <xdr:cNvSpPr txBox="1"/>
      </xdr:nvSpPr>
      <xdr:spPr>
        <a:xfrm>
          <a:off x="15290800" y="265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19050</xdr:rowOff>
    </xdr:from>
    <xdr:to xmlns:xdr="http://schemas.openxmlformats.org/drawingml/2006/spreadsheetDrawing">
      <xdr:col>74</xdr:col>
      <xdr:colOff>31750</xdr:colOff>
      <xdr:row>15</xdr:row>
      <xdr:rowOff>120650</xdr:rowOff>
    </xdr:to>
    <xdr:sp macro="" textlink="">
      <xdr:nvSpPr>
        <xdr:cNvPr id="146" name="楕円 145"/>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105410</xdr:rowOff>
    </xdr:from>
    <xdr:ext cx="762000" cy="259080"/>
    <xdr:sp macro="" textlink="">
      <xdr:nvSpPr>
        <xdr:cNvPr id="147" name="テキスト ボックス 146"/>
        <xdr:cNvSpPr txBox="1"/>
      </xdr:nvSpPr>
      <xdr:spPr>
        <a:xfrm>
          <a:off x="14401800" y="26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64770</xdr:rowOff>
    </xdr:from>
    <xdr:to xmlns:xdr="http://schemas.openxmlformats.org/drawingml/2006/spreadsheetDrawing">
      <xdr:col>69</xdr:col>
      <xdr:colOff>142875</xdr:colOff>
      <xdr:row>15</xdr:row>
      <xdr:rowOff>166370</xdr:rowOff>
    </xdr:to>
    <xdr:sp macro="" textlink="">
      <xdr:nvSpPr>
        <xdr:cNvPr id="148" name="楕円 147"/>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151130</xdr:rowOff>
    </xdr:from>
    <xdr:ext cx="761365" cy="259080"/>
    <xdr:sp macro="" textlink="">
      <xdr:nvSpPr>
        <xdr:cNvPr id="149" name="テキスト ボックス 148"/>
        <xdr:cNvSpPr txBox="1"/>
      </xdr:nvSpPr>
      <xdr:spPr>
        <a:xfrm>
          <a:off x="13512800" y="2722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64770</xdr:rowOff>
    </xdr:from>
    <xdr:to xmlns:xdr="http://schemas.openxmlformats.org/drawingml/2006/spreadsheetDrawing">
      <xdr:col>65</xdr:col>
      <xdr:colOff>53975</xdr:colOff>
      <xdr:row>15</xdr:row>
      <xdr:rowOff>166370</xdr:rowOff>
    </xdr:to>
    <xdr:sp macro="" textlink="">
      <xdr:nvSpPr>
        <xdr:cNvPr id="150" name="楕円 149"/>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151130</xdr:rowOff>
    </xdr:from>
    <xdr:ext cx="762000" cy="259080"/>
    <xdr:sp macro="" textlink="">
      <xdr:nvSpPr>
        <xdr:cNvPr id="151" name="テキスト ボックス 150"/>
        <xdr:cNvSpPr txBox="1"/>
      </xdr:nvSpPr>
      <xdr:spPr>
        <a:xfrm>
          <a:off x="126238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関連対応の給付金事業等が終了したことにより、扶助費の歳出額は前年度比20.8％と大きく減少したものの、これらは臨時的な支出であることから、経常収支比率における扶助費の割合は前年度と同値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類似団体内平均を下回る状況が続いているものの、急速に進む少子高齢化等の影響は財政を圧迫する要因であることから、引き続き同行を注視していく。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3"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5"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7" name="テキスト ボックス 166"/>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9" name="テキスト ボックス 168"/>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3" name="テキスト ボックス 172"/>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5" name="テキスト ボックス 174"/>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127000</xdr:rowOff>
    </xdr:to>
    <xdr:cxnSp macro="">
      <xdr:nvCxnSpPr>
        <xdr:cNvPr id="179" name="直線コネクタ 178"/>
        <xdr:cNvCxnSpPr/>
      </xdr:nvCxnSpPr>
      <xdr:spPr>
        <a:xfrm flipV="1">
          <a:off x="4826000" y="90805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99060</xdr:rowOff>
    </xdr:from>
    <xdr:ext cx="762000" cy="258445"/>
    <xdr:sp macro="" textlink="">
      <xdr:nvSpPr>
        <xdr:cNvPr id="180" name="扶助費最小値テキスト"/>
        <xdr:cNvSpPr txBox="1"/>
      </xdr:nvSpPr>
      <xdr:spPr>
        <a:xfrm>
          <a:off x="4914900" y="1055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127000</xdr:rowOff>
    </xdr:from>
    <xdr:to xmlns:xdr="http://schemas.openxmlformats.org/drawingml/2006/spreadsheetDrawing">
      <xdr:col>24</xdr:col>
      <xdr:colOff>114300</xdr:colOff>
      <xdr:row>61</xdr:row>
      <xdr:rowOff>127000</xdr:rowOff>
    </xdr:to>
    <xdr:cxnSp macro="">
      <xdr:nvCxnSpPr>
        <xdr:cNvPr id="181" name="直線コネクタ 180"/>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2"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3" name="直線コネクタ 182"/>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88900</xdr:rowOff>
    </xdr:from>
    <xdr:to xmlns:xdr="http://schemas.openxmlformats.org/drawingml/2006/spreadsheetDrawing">
      <xdr:col>24</xdr:col>
      <xdr:colOff>25400</xdr:colOff>
      <xdr:row>54</xdr:row>
      <xdr:rowOff>88900</xdr:rowOff>
    </xdr:to>
    <xdr:cxnSp macro="">
      <xdr:nvCxnSpPr>
        <xdr:cNvPr id="184" name="直線コネクタ 183"/>
        <xdr:cNvCxnSpPr/>
      </xdr:nvCxnSpPr>
      <xdr:spPr>
        <a:xfrm>
          <a:off x="3987800" y="9347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124460</xdr:rowOff>
    </xdr:from>
    <xdr:ext cx="762000" cy="259080"/>
    <xdr:sp macro="" textlink="">
      <xdr:nvSpPr>
        <xdr:cNvPr id="185" name="扶助費平均値テキスト"/>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88900</xdr:rowOff>
    </xdr:from>
    <xdr:to xmlns:xdr="http://schemas.openxmlformats.org/drawingml/2006/spreadsheetDrawing">
      <xdr:col>19</xdr:col>
      <xdr:colOff>187325</xdr:colOff>
      <xdr:row>54</xdr:row>
      <xdr:rowOff>146050</xdr:rowOff>
    </xdr:to>
    <xdr:cxnSp macro="">
      <xdr:nvCxnSpPr>
        <xdr:cNvPr id="187" name="直線コネクタ 186"/>
        <xdr:cNvCxnSpPr/>
      </xdr:nvCxnSpPr>
      <xdr:spPr>
        <a:xfrm flipV="1">
          <a:off x="3098800" y="9347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67310</xdr:rowOff>
    </xdr:from>
    <xdr:ext cx="735965" cy="259080"/>
    <xdr:sp macro="" textlink="">
      <xdr:nvSpPr>
        <xdr:cNvPr id="189" name="テキスト ボックス 188"/>
        <xdr:cNvSpPr txBox="1"/>
      </xdr:nvSpPr>
      <xdr:spPr>
        <a:xfrm>
          <a:off x="3606800" y="9668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146050</xdr:rowOff>
    </xdr:from>
    <xdr:to xmlns:xdr="http://schemas.openxmlformats.org/drawingml/2006/spreadsheetDrawing">
      <xdr:col>15</xdr:col>
      <xdr:colOff>98425</xdr:colOff>
      <xdr:row>55</xdr:row>
      <xdr:rowOff>69850</xdr:rowOff>
    </xdr:to>
    <xdr:cxnSp macro="">
      <xdr:nvCxnSpPr>
        <xdr:cNvPr id="190" name="直線コネクタ 189"/>
        <xdr:cNvCxnSpPr/>
      </xdr:nvCxnSpPr>
      <xdr:spPr>
        <a:xfrm flipV="1">
          <a:off x="2209800" y="94043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57150</xdr:rowOff>
    </xdr:from>
    <xdr:to xmlns:xdr="http://schemas.openxmlformats.org/drawingml/2006/spreadsheetDrawing">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143510</xdr:rowOff>
    </xdr:from>
    <xdr:ext cx="762000" cy="258445"/>
    <xdr:sp macro="" textlink="">
      <xdr:nvSpPr>
        <xdr:cNvPr id="192" name="テキスト ボックス 191"/>
        <xdr:cNvSpPr txBox="1"/>
      </xdr:nvSpPr>
      <xdr:spPr>
        <a:xfrm>
          <a:off x="2717800" y="974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69850</xdr:rowOff>
    </xdr:from>
    <xdr:to xmlns:xdr="http://schemas.openxmlformats.org/drawingml/2006/spreadsheetDrawing">
      <xdr:col>11</xdr:col>
      <xdr:colOff>9525</xdr:colOff>
      <xdr:row>55</xdr:row>
      <xdr:rowOff>127000</xdr:rowOff>
    </xdr:to>
    <xdr:cxnSp macro="">
      <xdr:nvCxnSpPr>
        <xdr:cNvPr id="193" name="直線コネクタ 192"/>
        <xdr:cNvCxnSpPr/>
      </xdr:nvCxnSpPr>
      <xdr:spPr>
        <a:xfrm flipV="1">
          <a:off x="1320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38100</xdr:rowOff>
    </xdr:from>
    <xdr:to xmlns:xdr="http://schemas.openxmlformats.org/drawingml/2006/spreadsheetDrawing">
      <xdr:col>11</xdr:col>
      <xdr:colOff>60325</xdr:colOff>
      <xdr:row>57</xdr:row>
      <xdr:rowOff>139700</xdr:rowOff>
    </xdr:to>
    <xdr:sp macro="" textlink="">
      <xdr:nvSpPr>
        <xdr:cNvPr id="194" name="フローチャート: 判断 193"/>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124460</xdr:rowOff>
    </xdr:from>
    <xdr:ext cx="761365" cy="259080"/>
    <xdr:sp macro="" textlink="">
      <xdr:nvSpPr>
        <xdr:cNvPr id="195" name="テキスト ボックス 194"/>
        <xdr:cNvSpPr txBox="1"/>
      </xdr:nvSpPr>
      <xdr:spPr>
        <a:xfrm>
          <a:off x="1828800" y="9897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196" name="フローチャート: 判断 195"/>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61365" cy="259080"/>
    <xdr:sp macro="" textlink="">
      <xdr:nvSpPr>
        <xdr:cNvPr id="197" name="テキスト ボックス 196"/>
        <xdr:cNvSpPr txBox="1"/>
      </xdr:nvSpPr>
      <xdr:spPr>
        <a:xfrm>
          <a:off x="93980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38100</xdr:rowOff>
    </xdr:from>
    <xdr:to xmlns:xdr="http://schemas.openxmlformats.org/drawingml/2006/spreadsheetDrawing">
      <xdr:col>24</xdr:col>
      <xdr:colOff>76200</xdr:colOff>
      <xdr:row>54</xdr:row>
      <xdr:rowOff>139700</xdr:rowOff>
    </xdr:to>
    <xdr:sp macro="" textlink="">
      <xdr:nvSpPr>
        <xdr:cNvPr id="203" name="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54610</xdr:rowOff>
    </xdr:from>
    <xdr:ext cx="762000" cy="258445"/>
    <xdr:sp macro="" textlink="">
      <xdr:nvSpPr>
        <xdr:cNvPr id="204" name="扶助費該当値テキスト"/>
        <xdr:cNvSpPr txBox="1"/>
      </xdr:nvSpPr>
      <xdr:spPr>
        <a:xfrm>
          <a:off x="49149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38100</xdr:rowOff>
    </xdr:from>
    <xdr:to xmlns:xdr="http://schemas.openxmlformats.org/drawingml/2006/spreadsheetDrawing">
      <xdr:col>20</xdr:col>
      <xdr:colOff>38100</xdr:colOff>
      <xdr:row>54</xdr:row>
      <xdr:rowOff>139700</xdr:rowOff>
    </xdr:to>
    <xdr:sp macro="" textlink="">
      <xdr:nvSpPr>
        <xdr:cNvPr id="205" name="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149860</xdr:rowOff>
    </xdr:from>
    <xdr:ext cx="735965" cy="259080"/>
    <xdr:sp macro="" textlink="">
      <xdr:nvSpPr>
        <xdr:cNvPr id="206" name="テキスト ボックス 205"/>
        <xdr:cNvSpPr txBox="1"/>
      </xdr:nvSpPr>
      <xdr:spPr>
        <a:xfrm>
          <a:off x="3606800" y="906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95250</xdr:rowOff>
    </xdr:from>
    <xdr:to xmlns:xdr="http://schemas.openxmlformats.org/drawingml/2006/spreadsheetDrawing">
      <xdr:col>15</xdr:col>
      <xdr:colOff>149225</xdr:colOff>
      <xdr:row>55</xdr:row>
      <xdr:rowOff>25400</xdr:rowOff>
    </xdr:to>
    <xdr:sp macro="" textlink="">
      <xdr:nvSpPr>
        <xdr:cNvPr id="207" name="楕円 20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35560</xdr:rowOff>
    </xdr:from>
    <xdr:ext cx="762000" cy="259080"/>
    <xdr:sp macro="" textlink="">
      <xdr:nvSpPr>
        <xdr:cNvPr id="208" name="テキスト ボックス 207"/>
        <xdr:cNvSpPr txBox="1"/>
      </xdr:nvSpPr>
      <xdr:spPr>
        <a:xfrm>
          <a:off x="2717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61365" cy="259080"/>
    <xdr:sp macro="" textlink="">
      <xdr:nvSpPr>
        <xdr:cNvPr id="210" name="テキスト ボックス 209"/>
        <xdr:cNvSpPr txBox="1"/>
      </xdr:nvSpPr>
      <xdr:spPr>
        <a:xfrm>
          <a:off x="1828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76200</xdr:rowOff>
    </xdr:from>
    <xdr:to xmlns:xdr="http://schemas.openxmlformats.org/drawingml/2006/spreadsheetDrawing">
      <xdr:col>6</xdr:col>
      <xdr:colOff>171450</xdr:colOff>
      <xdr:row>56</xdr:row>
      <xdr:rowOff>6350</xdr:rowOff>
    </xdr:to>
    <xdr:sp macro="" textlink="">
      <xdr:nvSpPr>
        <xdr:cNvPr id="211" name="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xdr:rowOff>
    </xdr:from>
    <xdr:ext cx="761365" cy="259080"/>
    <xdr:sp macro="" textlink="">
      <xdr:nvSpPr>
        <xdr:cNvPr id="212" name="テキスト ボックス 211"/>
        <xdr:cNvSpPr txBox="1"/>
      </xdr:nvSpPr>
      <xdr:spPr>
        <a:xfrm>
          <a:off x="939800" y="927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公共施設等の維持管理に多額の費用を要しているとともに、特別豪雪地帯であることから除排雪経費にも多額の費用を要している。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公共施設については、公共施設等総合管理計画に基づき、施設の統廃合等により維持補修費の圧縮を図る。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7" name="直線コネクタ 226"/>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7365" cy="258445"/>
    <xdr:sp macro="" textlink="">
      <xdr:nvSpPr>
        <xdr:cNvPr id="228" name="テキスト ボックス 227"/>
        <xdr:cNvSpPr txBox="1"/>
      </xdr:nvSpPr>
      <xdr:spPr>
        <a:xfrm>
          <a:off x="11938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9" name="直線コネクタ 228"/>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30" name="テキスト ボックス 229"/>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1" name="直線コネクタ 230"/>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7365" cy="258445"/>
    <xdr:sp macro="" textlink="">
      <xdr:nvSpPr>
        <xdr:cNvPr id="232" name="テキスト ボックス 231"/>
        <xdr:cNvSpPr txBox="1"/>
      </xdr:nvSpPr>
      <xdr:spPr>
        <a:xfrm>
          <a:off x="11938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5" name="直線コネクタ 234"/>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7365" cy="258445"/>
    <xdr:sp macro="" textlink="">
      <xdr:nvSpPr>
        <xdr:cNvPr id="236" name="テキスト ボックス 235"/>
        <xdr:cNvSpPr txBox="1"/>
      </xdr:nvSpPr>
      <xdr:spPr>
        <a:xfrm>
          <a:off x="11938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7" name="直線コネクタ 236"/>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8" name="テキスト ボックス 237"/>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39" name="直線コネクタ 238"/>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7365" cy="258445"/>
    <xdr:sp macro="" textlink="">
      <xdr:nvSpPr>
        <xdr:cNvPr id="240" name="テキスト ボックス 239"/>
        <xdr:cNvSpPr txBox="1"/>
      </xdr:nvSpPr>
      <xdr:spPr>
        <a:xfrm>
          <a:off x="11938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31750</xdr:rowOff>
    </xdr:from>
    <xdr:to xmlns:xdr="http://schemas.openxmlformats.org/drawingml/2006/spreadsheetDrawing">
      <xdr:col>82</xdr:col>
      <xdr:colOff>107950</xdr:colOff>
      <xdr:row>61</xdr:row>
      <xdr:rowOff>79375</xdr:rowOff>
    </xdr:to>
    <xdr:cxnSp macro="">
      <xdr:nvCxnSpPr>
        <xdr:cNvPr id="244" name="直線コネクタ 243"/>
        <xdr:cNvCxnSpPr/>
      </xdr:nvCxnSpPr>
      <xdr:spPr>
        <a:xfrm flipV="1">
          <a:off x="16510000" y="91186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52070</xdr:rowOff>
    </xdr:from>
    <xdr:ext cx="762000" cy="258445"/>
    <xdr:sp macro="" textlink="">
      <xdr:nvSpPr>
        <xdr:cNvPr id="245" name="その他最小値テキスト"/>
        <xdr:cNvSpPr txBox="1"/>
      </xdr:nvSpPr>
      <xdr:spPr>
        <a:xfrm>
          <a:off x="16598900" y="1051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79375</xdr:rowOff>
    </xdr:from>
    <xdr:to xmlns:xdr="http://schemas.openxmlformats.org/drawingml/2006/spreadsheetDrawing">
      <xdr:col>82</xdr:col>
      <xdr:colOff>196850</xdr:colOff>
      <xdr:row>61</xdr:row>
      <xdr:rowOff>79375</xdr:rowOff>
    </xdr:to>
    <xdr:cxnSp macro="">
      <xdr:nvCxnSpPr>
        <xdr:cNvPr id="246" name="直線コネクタ 245"/>
        <xdr:cNvCxnSpPr/>
      </xdr:nvCxnSpPr>
      <xdr:spPr>
        <a:xfrm>
          <a:off x="16421100" y="1053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118110</xdr:rowOff>
    </xdr:from>
    <xdr:ext cx="762000" cy="259080"/>
    <xdr:sp macro="" textlink="">
      <xdr:nvSpPr>
        <xdr:cNvPr id="247" name="その他最大値テキスト"/>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31750</xdr:rowOff>
    </xdr:from>
    <xdr:to xmlns:xdr="http://schemas.openxmlformats.org/drawingml/2006/spreadsheetDrawing">
      <xdr:col>82</xdr:col>
      <xdr:colOff>196850</xdr:colOff>
      <xdr:row>53</xdr:row>
      <xdr:rowOff>31750</xdr:rowOff>
    </xdr:to>
    <xdr:cxnSp macro="">
      <xdr:nvCxnSpPr>
        <xdr:cNvPr id="248" name="直線コネクタ 247"/>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127000</xdr:rowOff>
    </xdr:from>
    <xdr:to xmlns:xdr="http://schemas.openxmlformats.org/drawingml/2006/spreadsheetDrawing">
      <xdr:col>82</xdr:col>
      <xdr:colOff>107950</xdr:colOff>
      <xdr:row>57</xdr:row>
      <xdr:rowOff>22225</xdr:rowOff>
    </xdr:to>
    <xdr:cxnSp macro="">
      <xdr:nvCxnSpPr>
        <xdr:cNvPr id="249" name="直線コネクタ 248"/>
        <xdr:cNvCxnSpPr/>
      </xdr:nvCxnSpPr>
      <xdr:spPr>
        <a:xfrm flipV="1">
          <a:off x="15671800" y="9556750"/>
          <a:ext cx="8382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38735</xdr:rowOff>
    </xdr:from>
    <xdr:ext cx="762000" cy="259080"/>
    <xdr:sp macro="" textlink="">
      <xdr:nvSpPr>
        <xdr:cNvPr id="250" name="その他平均値テキスト"/>
        <xdr:cNvSpPr txBox="1"/>
      </xdr:nvSpPr>
      <xdr:spPr>
        <a:xfrm>
          <a:off x="16598900" y="9639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66675</xdr:rowOff>
    </xdr:from>
    <xdr:to xmlns:xdr="http://schemas.openxmlformats.org/drawingml/2006/spreadsheetDrawing">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22225</xdr:rowOff>
    </xdr:from>
    <xdr:to xmlns:xdr="http://schemas.openxmlformats.org/drawingml/2006/spreadsheetDrawing">
      <xdr:col>78</xdr:col>
      <xdr:colOff>69850</xdr:colOff>
      <xdr:row>57</xdr:row>
      <xdr:rowOff>60325</xdr:rowOff>
    </xdr:to>
    <xdr:cxnSp macro="">
      <xdr:nvCxnSpPr>
        <xdr:cNvPr id="252" name="直線コネクタ 251"/>
        <xdr:cNvCxnSpPr/>
      </xdr:nvCxnSpPr>
      <xdr:spPr>
        <a:xfrm flipV="1">
          <a:off x="14782800" y="97948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149860</xdr:rowOff>
    </xdr:from>
    <xdr:ext cx="736600" cy="259080"/>
    <xdr:sp macro="" textlink="">
      <xdr:nvSpPr>
        <xdr:cNvPr id="254" name="テキスト ボックス 253"/>
        <xdr:cNvSpPr txBox="1"/>
      </xdr:nvSpPr>
      <xdr:spPr>
        <a:xfrm>
          <a:off x="15290800" y="9408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31750</xdr:rowOff>
    </xdr:from>
    <xdr:to xmlns:xdr="http://schemas.openxmlformats.org/drawingml/2006/spreadsheetDrawing">
      <xdr:col>73</xdr:col>
      <xdr:colOff>180975</xdr:colOff>
      <xdr:row>57</xdr:row>
      <xdr:rowOff>60325</xdr:rowOff>
    </xdr:to>
    <xdr:cxnSp macro="">
      <xdr:nvCxnSpPr>
        <xdr:cNvPr id="255" name="直線コネクタ 254"/>
        <xdr:cNvCxnSpPr/>
      </xdr:nvCxnSpPr>
      <xdr:spPr>
        <a:xfrm>
          <a:off x="13893800" y="9632950"/>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133350</xdr:rowOff>
    </xdr:from>
    <xdr:to xmlns:xdr="http://schemas.openxmlformats.org/drawingml/2006/spreadsheetDrawing">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73660</xdr:rowOff>
    </xdr:from>
    <xdr:ext cx="762000" cy="259080"/>
    <xdr:sp macro="" textlink="">
      <xdr:nvSpPr>
        <xdr:cNvPr id="257" name="テキスト ボックス 256"/>
        <xdr:cNvSpPr txBox="1"/>
      </xdr:nvSpPr>
      <xdr:spPr>
        <a:xfrm>
          <a:off x="14401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31750</xdr:rowOff>
    </xdr:from>
    <xdr:to xmlns:xdr="http://schemas.openxmlformats.org/drawingml/2006/spreadsheetDrawing">
      <xdr:col>69</xdr:col>
      <xdr:colOff>92075</xdr:colOff>
      <xdr:row>56</xdr:row>
      <xdr:rowOff>146050</xdr:rowOff>
    </xdr:to>
    <xdr:cxnSp macro="">
      <xdr:nvCxnSpPr>
        <xdr:cNvPr id="258" name="直線コネクタ 257"/>
        <xdr:cNvCxnSpPr/>
      </xdr:nvCxnSpPr>
      <xdr:spPr>
        <a:xfrm flipV="1">
          <a:off x="13004800" y="96329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61365" cy="259080"/>
    <xdr:sp macro="" textlink="">
      <xdr:nvSpPr>
        <xdr:cNvPr id="260" name="テキスト ボックス 259"/>
        <xdr:cNvSpPr txBox="1"/>
      </xdr:nvSpPr>
      <xdr:spPr>
        <a:xfrm>
          <a:off x="13512800" y="983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29210</xdr:rowOff>
    </xdr:from>
    <xdr:to xmlns:xdr="http://schemas.openxmlformats.org/drawingml/2006/spreadsheetDrawing">
      <xdr:col>65</xdr:col>
      <xdr:colOff>53975</xdr:colOff>
      <xdr:row>57</xdr:row>
      <xdr:rowOff>130175</xdr:rowOff>
    </xdr:to>
    <xdr:sp macro="" textlink="">
      <xdr:nvSpPr>
        <xdr:cNvPr id="261" name="フローチャート: 判断 260"/>
        <xdr:cNvSpPr/>
      </xdr:nvSpPr>
      <xdr:spPr>
        <a:xfrm>
          <a:off x="129540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114935</xdr:rowOff>
    </xdr:from>
    <xdr:ext cx="762000" cy="259080"/>
    <xdr:sp macro="" textlink="">
      <xdr:nvSpPr>
        <xdr:cNvPr id="262" name="テキスト ボックス 261"/>
        <xdr:cNvSpPr txBox="1"/>
      </xdr:nvSpPr>
      <xdr:spPr>
        <a:xfrm>
          <a:off x="12623800" y="988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76200</xdr:rowOff>
    </xdr:from>
    <xdr:to xmlns:xdr="http://schemas.openxmlformats.org/drawingml/2006/spreadsheetDrawing">
      <xdr:col>82</xdr:col>
      <xdr:colOff>158750</xdr:colOff>
      <xdr:row>56</xdr:row>
      <xdr:rowOff>6350</xdr:rowOff>
    </xdr:to>
    <xdr:sp macro="" textlink="">
      <xdr:nvSpPr>
        <xdr:cNvPr id="268" name="楕円 267"/>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92710</xdr:rowOff>
    </xdr:from>
    <xdr:ext cx="762000" cy="259080"/>
    <xdr:sp macro="" textlink="">
      <xdr:nvSpPr>
        <xdr:cNvPr id="269" name="その他該当値テキスト"/>
        <xdr:cNvSpPr txBox="1"/>
      </xdr:nvSpPr>
      <xdr:spPr>
        <a:xfrm>
          <a:off x="165989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143510</xdr:rowOff>
    </xdr:from>
    <xdr:to xmlns:xdr="http://schemas.openxmlformats.org/drawingml/2006/spreadsheetDrawing">
      <xdr:col>78</xdr:col>
      <xdr:colOff>120650</xdr:colOff>
      <xdr:row>57</xdr:row>
      <xdr:rowOff>73025</xdr:rowOff>
    </xdr:to>
    <xdr:sp macro="" textlink="">
      <xdr:nvSpPr>
        <xdr:cNvPr id="270" name="楕円 269"/>
        <xdr:cNvSpPr/>
      </xdr:nvSpPr>
      <xdr:spPr>
        <a:xfrm>
          <a:off x="156210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57785</xdr:rowOff>
    </xdr:from>
    <xdr:ext cx="736600" cy="259080"/>
    <xdr:sp macro="" textlink="">
      <xdr:nvSpPr>
        <xdr:cNvPr id="271" name="テキスト ボックス 270"/>
        <xdr:cNvSpPr txBox="1"/>
      </xdr:nvSpPr>
      <xdr:spPr>
        <a:xfrm>
          <a:off x="15290800" y="9830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xdr:rowOff>
    </xdr:from>
    <xdr:to xmlns:xdr="http://schemas.openxmlformats.org/drawingml/2006/spreadsheetDrawing">
      <xdr:col>74</xdr:col>
      <xdr:colOff>31750</xdr:colOff>
      <xdr:row>57</xdr:row>
      <xdr:rowOff>111125</xdr:rowOff>
    </xdr:to>
    <xdr:sp macro="" textlink="">
      <xdr:nvSpPr>
        <xdr:cNvPr id="272" name="楕円 271"/>
        <xdr:cNvSpPr/>
      </xdr:nvSpPr>
      <xdr:spPr>
        <a:xfrm>
          <a:off x="14732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95885</xdr:rowOff>
    </xdr:from>
    <xdr:ext cx="762000" cy="259080"/>
    <xdr:sp macro="" textlink="">
      <xdr:nvSpPr>
        <xdr:cNvPr id="273" name="テキスト ボックス 272"/>
        <xdr:cNvSpPr txBox="1"/>
      </xdr:nvSpPr>
      <xdr:spPr>
        <a:xfrm>
          <a:off x="14401800" y="986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152400</xdr:rowOff>
    </xdr:from>
    <xdr:to xmlns:xdr="http://schemas.openxmlformats.org/drawingml/2006/spreadsheetDrawing">
      <xdr:col>69</xdr:col>
      <xdr:colOff>142875</xdr:colOff>
      <xdr:row>56</xdr:row>
      <xdr:rowOff>82550</xdr:rowOff>
    </xdr:to>
    <xdr:sp macro="" textlink="">
      <xdr:nvSpPr>
        <xdr:cNvPr id="274" name="楕円 273"/>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92710</xdr:rowOff>
    </xdr:from>
    <xdr:ext cx="761365" cy="259080"/>
    <xdr:sp macro="" textlink="">
      <xdr:nvSpPr>
        <xdr:cNvPr id="275" name="テキスト ボックス 274"/>
        <xdr:cNvSpPr txBox="1"/>
      </xdr:nvSpPr>
      <xdr:spPr>
        <a:xfrm>
          <a:off x="13512800" y="9351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95250</xdr:rowOff>
    </xdr:from>
    <xdr:to xmlns:xdr="http://schemas.openxmlformats.org/drawingml/2006/spreadsheetDrawing">
      <xdr:col>65</xdr:col>
      <xdr:colOff>53975</xdr:colOff>
      <xdr:row>57</xdr:row>
      <xdr:rowOff>25400</xdr:rowOff>
    </xdr:to>
    <xdr:sp macro="" textlink="">
      <xdr:nvSpPr>
        <xdr:cNvPr id="276" name="楕円 275"/>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35560</xdr:rowOff>
    </xdr:from>
    <xdr:ext cx="762000" cy="259080"/>
    <xdr:sp macro="" textlink="">
      <xdr:nvSpPr>
        <xdr:cNvPr id="277" name="テキスト ボックス 276"/>
        <xdr:cNvSpPr txBox="1"/>
      </xdr:nvSpPr>
      <xdr:spPr>
        <a:xfrm>
          <a:off x="12623800" y="946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一部事務組合への負担金や町独自の補助事業が増加傾向であることから、事業の優先度に基づく予算配分を進める。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3" name="テキスト ボックス 292"/>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5" name="テキスト ボックス 294"/>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7" name="テキスト ボックス 296"/>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299" name="テキスト ボックス 298"/>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1" name="テキスト ボックス 300"/>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3" name="テキスト ボックス 302"/>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81280</xdr:rowOff>
    </xdr:from>
    <xdr:to xmlns:xdr="http://schemas.openxmlformats.org/drawingml/2006/spreadsheetDrawing">
      <xdr:col>82</xdr:col>
      <xdr:colOff>107950</xdr:colOff>
      <xdr:row>40</xdr:row>
      <xdr:rowOff>35560</xdr:rowOff>
    </xdr:to>
    <xdr:cxnSp macro="">
      <xdr:nvCxnSpPr>
        <xdr:cNvPr id="305" name="直線コネクタ 304"/>
        <xdr:cNvCxnSpPr/>
      </xdr:nvCxnSpPr>
      <xdr:spPr>
        <a:xfrm flipV="1">
          <a:off x="16510000" y="55676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xdr:rowOff>
    </xdr:from>
    <xdr:ext cx="762000" cy="258445"/>
    <xdr:sp macro="" textlink="">
      <xdr:nvSpPr>
        <xdr:cNvPr id="306" name="補助費等最小値テキスト"/>
        <xdr:cNvSpPr txBox="1"/>
      </xdr:nvSpPr>
      <xdr:spPr>
        <a:xfrm>
          <a:off x="16598900" y="6865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35560</xdr:rowOff>
    </xdr:from>
    <xdr:to xmlns:xdr="http://schemas.openxmlformats.org/drawingml/2006/spreadsheetDrawing">
      <xdr:col>82</xdr:col>
      <xdr:colOff>196850</xdr:colOff>
      <xdr:row>40</xdr:row>
      <xdr:rowOff>35560</xdr:rowOff>
    </xdr:to>
    <xdr:cxnSp macro="">
      <xdr:nvCxnSpPr>
        <xdr:cNvPr id="307" name="直線コネクタ 306"/>
        <xdr:cNvCxnSpPr/>
      </xdr:nvCxnSpPr>
      <xdr:spPr>
        <a:xfrm>
          <a:off x="16421100" y="689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30</xdr:row>
      <xdr:rowOff>167640</xdr:rowOff>
    </xdr:from>
    <xdr:ext cx="762000" cy="258445"/>
    <xdr:sp macro="" textlink="">
      <xdr:nvSpPr>
        <xdr:cNvPr id="308" name="補助費等最大値テキスト"/>
        <xdr:cNvSpPr txBox="1"/>
      </xdr:nvSpPr>
      <xdr:spPr>
        <a:xfrm>
          <a:off x="16598900" y="5311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81280</xdr:rowOff>
    </xdr:from>
    <xdr:to xmlns:xdr="http://schemas.openxmlformats.org/drawingml/2006/spreadsheetDrawing">
      <xdr:col>82</xdr:col>
      <xdr:colOff>196850</xdr:colOff>
      <xdr:row>32</xdr:row>
      <xdr:rowOff>81280</xdr:rowOff>
    </xdr:to>
    <xdr:cxnSp macro="">
      <xdr:nvCxnSpPr>
        <xdr:cNvPr id="309" name="直線コネクタ 308"/>
        <xdr:cNvCxnSpPr/>
      </xdr:nvCxnSpPr>
      <xdr:spPr>
        <a:xfrm>
          <a:off x="16421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54610</xdr:rowOff>
    </xdr:from>
    <xdr:to xmlns:xdr="http://schemas.openxmlformats.org/drawingml/2006/spreadsheetDrawing">
      <xdr:col>82</xdr:col>
      <xdr:colOff>107950</xdr:colOff>
      <xdr:row>35</xdr:row>
      <xdr:rowOff>62230</xdr:rowOff>
    </xdr:to>
    <xdr:cxnSp macro="">
      <xdr:nvCxnSpPr>
        <xdr:cNvPr id="310" name="直線コネクタ 309"/>
        <xdr:cNvCxnSpPr/>
      </xdr:nvCxnSpPr>
      <xdr:spPr>
        <a:xfrm flipV="1">
          <a:off x="15671800" y="6055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170180</xdr:rowOff>
    </xdr:from>
    <xdr:ext cx="762000" cy="259080"/>
    <xdr:sp macro="" textlink="">
      <xdr:nvSpPr>
        <xdr:cNvPr id="311" name="補助費等平均値テキスト"/>
        <xdr:cNvSpPr txBox="1"/>
      </xdr:nvSpPr>
      <xdr:spPr>
        <a:xfrm>
          <a:off x="16598900" y="5999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26670</xdr:rowOff>
    </xdr:from>
    <xdr:to xmlns:xdr="http://schemas.openxmlformats.org/drawingml/2006/spreadsheetDrawing">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62230</xdr:rowOff>
    </xdr:from>
    <xdr:to xmlns:xdr="http://schemas.openxmlformats.org/drawingml/2006/spreadsheetDrawing">
      <xdr:col>78</xdr:col>
      <xdr:colOff>69850</xdr:colOff>
      <xdr:row>35</xdr:row>
      <xdr:rowOff>146050</xdr:rowOff>
    </xdr:to>
    <xdr:cxnSp macro="">
      <xdr:nvCxnSpPr>
        <xdr:cNvPr id="313" name="直線コネクタ 312"/>
        <xdr:cNvCxnSpPr/>
      </xdr:nvCxnSpPr>
      <xdr:spPr>
        <a:xfrm flipV="1">
          <a:off x="14782800" y="6062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144780</xdr:rowOff>
    </xdr:from>
    <xdr:to xmlns:xdr="http://schemas.openxmlformats.org/drawingml/2006/spreadsheetDrawing">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85090</xdr:rowOff>
    </xdr:from>
    <xdr:ext cx="736600" cy="259080"/>
    <xdr:sp macro="" textlink="">
      <xdr:nvSpPr>
        <xdr:cNvPr id="315" name="テキスト ボックス 314"/>
        <xdr:cNvSpPr txBox="1"/>
      </xdr:nvSpPr>
      <xdr:spPr>
        <a:xfrm>
          <a:off x="1529080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130810</xdr:rowOff>
    </xdr:from>
    <xdr:to xmlns:xdr="http://schemas.openxmlformats.org/drawingml/2006/spreadsheetDrawing">
      <xdr:col>73</xdr:col>
      <xdr:colOff>180975</xdr:colOff>
      <xdr:row>35</xdr:row>
      <xdr:rowOff>146050</xdr:rowOff>
    </xdr:to>
    <xdr:cxnSp macro="">
      <xdr:nvCxnSpPr>
        <xdr:cNvPr id="316" name="直線コネクタ 315"/>
        <xdr:cNvCxnSpPr/>
      </xdr:nvCxnSpPr>
      <xdr:spPr>
        <a:xfrm>
          <a:off x="13893800" y="6131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11430</xdr:rowOff>
    </xdr:from>
    <xdr:to xmlns:xdr="http://schemas.openxmlformats.org/drawingml/2006/spreadsheetDrawing">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123190</xdr:rowOff>
    </xdr:from>
    <xdr:ext cx="762000" cy="258445"/>
    <xdr:sp macro="" textlink="">
      <xdr:nvSpPr>
        <xdr:cNvPr id="318" name="テキスト ボックス 317"/>
        <xdr:cNvSpPr txBox="1"/>
      </xdr:nvSpPr>
      <xdr:spPr>
        <a:xfrm>
          <a:off x="14401800" y="578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130810</xdr:rowOff>
    </xdr:from>
    <xdr:to xmlns:xdr="http://schemas.openxmlformats.org/drawingml/2006/spreadsheetDrawing">
      <xdr:col>69</xdr:col>
      <xdr:colOff>92075</xdr:colOff>
      <xdr:row>35</xdr:row>
      <xdr:rowOff>138430</xdr:rowOff>
    </xdr:to>
    <xdr:cxnSp macro="">
      <xdr:nvCxnSpPr>
        <xdr:cNvPr id="319" name="直線コネクタ 318"/>
        <xdr:cNvCxnSpPr/>
      </xdr:nvCxnSpPr>
      <xdr:spPr>
        <a:xfrm flipV="1">
          <a:off x="13004800" y="6131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121920</xdr:rowOff>
    </xdr:from>
    <xdr:to xmlns:xdr="http://schemas.openxmlformats.org/drawingml/2006/spreadsheetDrawing">
      <xdr:col>69</xdr:col>
      <xdr:colOff>142875</xdr:colOff>
      <xdr:row>35</xdr:row>
      <xdr:rowOff>52070</xdr:rowOff>
    </xdr:to>
    <xdr:sp macro="" textlink="">
      <xdr:nvSpPr>
        <xdr:cNvPr id="320" name="フローチャート: 判断 319"/>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62230</xdr:rowOff>
    </xdr:from>
    <xdr:ext cx="761365" cy="259080"/>
    <xdr:sp macro="" textlink="">
      <xdr:nvSpPr>
        <xdr:cNvPr id="321" name="テキスト ボックス 320"/>
        <xdr:cNvSpPr txBox="1"/>
      </xdr:nvSpPr>
      <xdr:spPr>
        <a:xfrm>
          <a:off x="13512800" y="572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76200</xdr:rowOff>
    </xdr:from>
    <xdr:to xmlns:xdr="http://schemas.openxmlformats.org/drawingml/2006/spreadsheetDrawing">
      <xdr:col>65</xdr:col>
      <xdr:colOff>53975</xdr:colOff>
      <xdr:row>35</xdr:row>
      <xdr:rowOff>6350</xdr:rowOff>
    </xdr:to>
    <xdr:sp macro="" textlink="">
      <xdr:nvSpPr>
        <xdr:cNvPr id="322" name="フローチャート: 判断 321"/>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16510</xdr:rowOff>
    </xdr:from>
    <xdr:ext cx="762000" cy="259080"/>
    <xdr:sp macro="" textlink="">
      <xdr:nvSpPr>
        <xdr:cNvPr id="323" name="テキスト ボックス 322"/>
        <xdr:cNvSpPr txBox="1"/>
      </xdr:nvSpPr>
      <xdr:spPr>
        <a:xfrm>
          <a:off x="12623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3810</xdr:rowOff>
    </xdr:from>
    <xdr:to xmlns:xdr="http://schemas.openxmlformats.org/drawingml/2006/spreadsheetDrawing">
      <xdr:col>82</xdr:col>
      <xdr:colOff>158750</xdr:colOff>
      <xdr:row>35</xdr:row>
      <xdr:rowOff>105410</xdr:rowOff>
    </xdr:to>
    <xdr:sp macro="" textlink="">
      <xdr:nvSpPr>
        <xdr:cNvPr id="329" name="楕円 328"/>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20320</xdr:rowOff>
    </xdr:from>
    <xdr:ext cx="762000" cy="258445"/>
    <xdr:sp macro="" textlink="">
      <xdr:nvSpPr>
        <xdr:cNvPr id="330" name="補助費等該当値テキスト"/>
        <xdr:cNvSpPr txBox="1"/>
      </xdr:nvSpPr>
      <xdr:spPr>
        <a:xfrm>
          <a:off x="16598900" y="584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11430</xdr:rowOff>
    </xdr:from>
    <xdr:to xmlns:xdr="http://schemas.openxmlformats.org/drawingml/2006/spreadsheetDrawing">
      <xdr:col>78</xdr:col>
      <xdr:colOff>120650</xdr:colOff>
      <xdr:row>35</xdr:row>
      <xdr:rowOff>113030</xdr:rowOff>
    </xdr:to>
    <xdr:sp macro="" textlink="">
      <xdr:nvSpPr>
        <xdr:cNvPr id="331" name="楕円 330"/>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97790</xdr:rowOff>
    </xdr:from>
    <xdr:ext cx="736600" cy="258445"/>
    <xdr:sp macro="" textlink="">
      <xdr:nvSpPr>
        <xdr:cNvPr id="332" name="テキスト ボックス 331"/>
        <xdr:cNvSpPr txBox="1"/>
      </xdr:nvSpPr>
      <xdr:spPr>
        <a:xfrm>
          <a:off x="15290800" y="6098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95250</xdr:rowOff>
    </xdr:from>
    <xdr:to xmlns:xdr="http://schemas.openxmlformats.org/drawingml/2006/spreadsheetDrawing">
      <xdr:col>74</xdr:col>
      <xdr:colOff>31750</xdr:colOff>
      <xdr:row>36</xdr:row>
      <xdr:rowOff>25400</xdr:rowOff>
    </xdr:to>
    <xdr:sp macro="" textlink="">
      <xdr:nvSpPr>
        <xdr:cNvPr id="333" name="楕円 332"/>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10160</xdr:rowOff>
    </xdr:from>
    <xdr:ext cx="762000" cy="259080"/>
    <xdr:sp macro="" textlink="">
      <xdr:nvSpPr>
        <xdr:cNvPr id="334" name="テキスト ボックス 333"/>
        <xdr:cNvSpPr txBox="1"/>
      </xdr:nvSpPr>
      <xdr:spPr>
        <a:xfrm>
          <a:off x="14401800" y="618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80010</xdr:rowOff>
    </xdr:from>
    <xdr:to xmlns:xdr="http://schemas.openxmlformats.org/drawingml/2006/spreadsheetDrawing">
      <xdr:col>69</xdr:col>
      <xdr:colOff>142875</xdr:colOff>
      <xdr:row>36</xdr:row>
      <xdr:rowOff>10160</xdr:rowOff>
    </xdr:to>
    <xdr:sp macro="" textlink="">
      <xdr:nvSpPr>
        <xdr:cNvPr id="335" name="楕円 334"/>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166370</xdr:rowOff>
    </xdr:from>
    <xdr:ext cx="761365" cy="258445"/>
    <xdr:sp macro="" textlink="">
      <xdr:nvSpPr>
        <xdr:cNvPr id="336" name="テキスト ボックス 335"/>
        <xdr:cNvSpPr txBox="1"/>
      </xdr:nvSpPr>
      <xdr:spPr>
        <a:xfrm>
          <a:off x="13512800" y="6167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87630</xdr:rowOff>
    </xdr:from>
    <xdr:to xmlns:xdr="http://schemas.openxmlformats.org/drawingml/2006/spreadsheetDrawing">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2540</xdr:rowOff>
    </xdr:from>
    <xdr:ext cx="762000" cy="259080"/>
    <xdr:sp macro="" textlink="">
      <xdr:nvSpPr>
        <xdr:cNvPr id="338" name="テキスト ボックス 337"/>
        <xdr:cNvSpPr txBox="1"/>
      </xdr:nvSpPr>
      <xdr:spPr>
        <a:xfrm>
          <a:off x="12623800" y="617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令和元年度、令和２年度における大規模事業に係る元金償還が開始されたことにより、公債費の歳出額は前年度比9.1％増加し、経常収支比率における公債費の割合も増加した。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類似団体内平均を上回る状況が続いており、今後も一部事務組合において施設の大規模改修が計画されていることから、中長期的な視点での地方債の計画的な活用と公債費負担の平準化を図る必要がある。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4" name="テキスト ボックス 353"/>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6" name="テキスト ボックス 355"/>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8" name="テキスト ボックス 357"/>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0" name="テキスト ボックス 359"/>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95250</xdr:rowOff>
    </xdr:to>
    <xdr:cxnSp macro="">
      <xdr:nvCxnSpPr>
        <xdr:cNvPr id="363" name="直線コネクタ 362"/>
        <xdr:cNvCxnSpPr/>
      </xdr:nvCxnSpPr>
      <xdr:spPr>
        <a:xfrm flipV="1">
          <a:off x="4826000" y="1276858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67310</xdr:rowOff>
    </xdr:from>
    <xdr:ext cx="762000" cy="259080"/>
    <xdr:sp macro="" textlink="">
      <xdr:nvSpPr>
        <xdr:cNvPr id="364" name="公債費最小値テキスト"/>
        <xdr:cNvSpPr txBox="1"/>
      </xdr:nvSpPr>
      <xdr:spPr>
        <a:xfrm>
          <a:off x="4914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95250</xdr:rowOff>
    </xdr:from>
    <xdr:to xmlns:xdr="http://schemas.openxmlformats.org/drawingml/2006/spreadsheetDrawing">
      <xdr:col>24</xdr:col>
      <xdr:colOff>114300</xdr:colOff>
      <xdr:row>80</xdr:row>
      <xdr:rowOff>95250</xdr:rowOff>
    </xdr:to>
    <xdr:cxnSp macro="">
      <xdr:nvCxnSpPr>
        <xdr:cNvPr id="365" name="直線コネクタ 364"/>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62000" cy="258445"/>
    <xdr:sp macro="" textlink="">
      <xdr:nvSpPr>
        <xdr:cNvPr id="366" name="公債費最大値テキスト"/>
        <xdr:cNvSpPr txBox="1"/>
      </xdr:nvSpPr>
      <xdr:spPr>
        <a:xfrm>
          <a:off x="4914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7" name="直線コネクタ 366"/>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21590</xdr:rowOff>
    </xdr:from>
    <xdr:to xmlns:xdr="http://schemas.openxmlformats.org/drawingml/2006/spreadsheetDrawing">
      <xdr:col>24</xdr:col>
      <xdr:colOff>25400</xdr:colOff>
      <xdr:row>78</xdr:row>
      <xdr:rowOff>132080</xdr:rowOff>
    </xdr:to>
    <xdr:cxnSp macro="">
      <xdr:nvCxnSpPr>
        <xdr:cNvPr id="368" name="直線コネクタ 367"/>
        <xdr:cNvCxnSpPr/>
      </xdr:nvCxnSpPr>
      <xdr:spPr>
        <a:xfrm>
          <a:off x="3987800" y="133946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8445"/>
    <xdr:sp macro="" textlink="">
      <xdr:nvSpPr>
        <xdr:cNvPr id="369" name="公債費平均値テキスト"/>
        <xdr:cNvSpPr txBox="1"/>
      </xdr:nvSpPr>
      <xdr:spPr>
        <a:xfrm>
          <a:off x="4914900" y="13070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70" name="フローチャート: 判断 369"/>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21590</xdr:rowOff>
    </xdr:from>
    <xdr:to xmlns:xdr="http://schemas.openxmlformats.org/drawingml/2006/spreadsheetDrawing">
      <xdr:col>19</xdr:col>
      <xdr:colOff>187325</xdr:colOff>
      <xdr:row>78</xdr:row>
      <xdr:rowOff>58420</xdr:rowOff>
    </xdr:to>
    <xdr:cxnSp macro="">
      <xdr:nvCxnSpPr>
        <xdr:cNvPr id="371" name="直線コネクタ 370"/>
        <xdr:cNvCxnSpPr/>
      </xdr:nvCxnSpPr>
      <xdr:spPr>
        <a:xfrm flipV="1">
          <a:off x="3098800" y="133946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5080</xdr:rowOff>
    </xdr:from>
    <xdr:to xmlns:xdr="http://schemas.openxmlformats.org/drawingml/2006/spreadsheetDrawing">
      <xdr:col>20</xdr:col>
      <xdr:colOff>38100</xdr:colOff>
      <xdr:row>77</xdr:row>
      <xdr:rowOff>106680</xdr:rowOff>
    </xdr:to>
    <xdr:sp macro="" textlink="">
      <xdr:nvSpPr>
        <xdr:cNvPr id="372" name="フローチャート: 判断 371"/>
        <xdr:cNvSpPr/>
      </xdr:nvSpPr>
      <xdr:spPr>
        <a:xfrm>
          <a:off x="3937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116840</xdr:rowOff>
    </xdr:from>
    <xdr:ext cx="735965" cy="259080"/>
    <xdr:sp macro="" textlink="">
      <xdr:nvSpPr>
        <xdr:cNvPr id="373" name="テキスト ボックス 372"/>
        <xdr:cNvSpPr txBox="1"/>
      </xdr:nvSpPr>
      <xdr:spPr>
        <a:xfrm>
          <a:off x="3606800" y="12975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58420</xdr:rowOff>
    </xdr:from>
    <xdr:to xmlns:xdr="http://schemas.openxmlformats.org/drawingml/2006/spreadsheetDrawing">
      <xdr:col>15</xdr:col>
      <xdr:colOff>98425</xdr:colOff>
      <xdr:row>78</xdr:row>
      <xdr:rowOff>90170</xdr:rowOff>
    </xdr:to>
    <xdr:cxnSp macro="">
      <xdr:nvCxnSpPr>
        <xdr:cNvPr id="374" name="直線コネクタ 373"/>
        <xdr:cNvCxnSpPr/>
      </xdr:nvCxnSpPr>
      <xdr:spPr>
        <a:xfrm flipV="1">
          <a:off x="2209800" y="134315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5" name="フローチャート: 判断 374"/>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8445"/>
    <xdr:sp macro="" textlink="">
      <xdr:nvSpPr>
        <xdr:cNvPr id="376" name="テキスト ボックス 375"/>
        <xdr:cNvSpPr txBox="1"/>
      </xdr:nvSpPr>
      <xdr:spPr>
        <a:xfrm>
          <a:off x="2717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76835</xdr:rowOff>
    </xdr:from>
    <xdr:to xmlns:xdr="http://schemas.openxmlformats.org/drawingml/2006/spreadsheetDrawing">
      <xdr:col>11</xdr:col>
      <xdr:colOff>9525</xdr:colOff>
      <xdr:row>78</xdr:row>
      <xdr:rowOff>90170</xdr:rowOff>
    </xdr:to>
    <xdr:cxnSp macro="">
      <xdr:nvCxnSpPr>
        <xdr:cNvPr id="377" name="直線コネクタ 376"/>
        <xdr:cNvCxnSpPr/>
      </xdr:nvCxnSpPr>
      <xdr:spPr>
        <a:xfrm>
          <a:off x="1320800" y="134499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78" name="フローチャート: 判断 377"/>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23495</xdr:rowOff>
    </xdr:from>
    <xdr:ext cx="761365" cy="259080"/>
    <xdr:sp macro="" textlink="">
      <xdr:nvSpPr>
        <xdr:cNvPr id="379" name="テキスト ボックス 378"/>
        <xdr:cNvSpPr txBox="1"/>
      </xdr:nvSpPr>
      <xdr:spPr>
        <a:xfrm>
          <a:off x="1828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83185</xdr:rowOff>
    </xdr:from>
    <xdr:to xmlns:xdr="http://schemas.openxmlformats.org/drawingml/2006/spreadsheetDrawing">
      <xdr:col>6</xdr:col>
      <xdr:colOff>171450</xdr:colOff>
      <xdr:row>78</xdr:row>
      <xdr:rowOff>13335</xdr:rowOff>
    </xdr:to>
    <xdr:sp macro="" textlink="">
      <xdr:nvSpPr>
        <xdr:cNvPr id="380" name="フローチャート: 判断 379"/>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23495</xdr:rowOff>
    </xdr:from>
    <xdr:ext cx="761365" cy="259080"/>
    <xdr:sp macro="" textlink="">
      <xdr:nvSpPr>
        <xdr:cNvPr id="381" name="テキスト ボックス 380"/>
        <xdr:cNvSpPr txBox="1"/>
      </xdr:nvSpPr>
      <xdr:spPr>
        <a:xfrm>
          <a:off x="939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4" name="テキスト ボックス 38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80645</xdr:rowOff>
    </xdr:from>
    <xdr:to xmlns:xdr="http://schemas.openxmlformats.org/drawingml/2006/spreadsheetDrawing">
      <xdr:col>24</xdr:col>
      <xdr:colOff>76200</xdr:colOff>
      <xdr:row>79</xdr:row>
      <xdr:rowOff>10795</xdr:rowOff>
    </xdr:to>
    <xdr:sp macro="" textlink="">
      <xdr:nvSpPr>
        <xdr:cNvPr id="387" name="楕円 386"/>
        <xdr:cNvSpPr/>
      </xdr:nvSpPr>
      <xdr:spPr>
        <a:xfrm>
          <a:off x="47752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52705</xdr:rowOff>
    </xdr:from>
    <xdr:ext cx="762000" cy="258445"/>
    <xdr:sp macro="" textlink="">
      <xdr:nvSpPr>
        <xdr:cNvPr id="388" name="公債費該当値テキスト"/>
        <xdr:cNvSpPr txBox="1"/>
      </xdr:nvSpPr>
      <xdr:spPr>
        <a:xfrm>
          <a:off x="4914900" y="1342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142240</xdr:rowOff>
    </xdr:from>
    <xdr:to xmlns:xdr="http://schemas.openxmlformats.org/drawingml/2006/spreadsheetDrawing">
      <xdr:col>20</xdr:col>
      <xdr:colOff>38100</xdr:colOff>
      <xdr:row>78</xdr:row>
      <xdr:rowOff>72390</xdr:rowOff>
    </xdr:to>
    <xdr:sp macro="" textlink="">
      <xdr:nvSpPr>
        <xdr:cNvPr id="389" name="楕円 388"/>
        <xdr:cNvSpPr/>
      </xdr:nvSpPr>
      <xdr:spPr>
        <a:xfrm>
          <a:off x="3937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57150</xdr:rowOff>
    </xdr:from>
    <xdr:ext cx="735965" cy="259080"/>
    <xdr:sp macro="" textlink="">
      <xdr:nvSpPr>
        <xdr:cNvPr id="390" name="テキスト ボックス 389"/>
        <xdr:cNvSpPr txBox="1"/>
      </xdr:nvSpPr>
      <xdr:spPr>
        <a:xfrm>
          <a:off x="3606800" y="13430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7620</xdr:rowOff>
    </xdr:from>
    <xdr:to xmlns:xdr="http://schemas.openxmlformats.org/drawingml/2006/spreadsheetDrawing">
      <xdr:col>15</xdr:col>
      <xdr:colOff>149225</xdr:colOff>
      <xdr:row>78</xdr:row>
      <xdr:rowOff>109220</xdr:rowOff>
    </xdr:to>
    <xdr:sp macro="" textlink="">
      <xdr:nvSpPr>
        <xdr:cNvPr id="391" name="楕円 39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93980</xdr:rowOff>
    </xdr:from>
    <xdr:ext cx="762000" cy="259080"/>
    <xdr:sp macro="" textlink="">
      <xdr:nvSpPr>
        <xdr:cNvPr id="392" name="テキスト ボックス 391"/>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39370</xdr:rowOff>
    </xdr:from>
    <xdr:to xmlns:xdr="http://schemas.openxmlformats.org/drawingml/2006/spreadsheetDrawing">
      <xdr:col>11</xdr:col>
      <xdr:colOff>60325</xdr:colOff>
      <xdr:row>78</xdr:row>
      <xdr:rowOff>140970</xdr:rowOff>
    </xdr:to>
    <xdr:sp macro="" textlink="">
      <xdr:nvSpPr>
        <xdr:cNvPr id="393" name="楕円 392"/>
        <xdr:cNvSpPr/>
      </xdr:nvSpPr>
      <xdr:spPr>
        <a:xfrm>
          <a:off x="2159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125730</xdr:rowOff>
    </xdr:from>
    <xdr:ext cx="761365" cy="259080"/>
    <xdr:sp macro="" textlink="">
      <xdr:nvSpPr>
        <xdr:cNvPr id="394" name="テキスト ボックス 393"/>
        <xdr:cNvSpPr txBox="1"/>
      </xdr:nvSpPr>
      <xdr:spPr>
        <a:xfrm>
          <a:off x="1828800" y="13498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26035</xdr:rowOff>
    </xdr:from>
    <xdr:to xmlns:xdr="http://schemas.openxmlformats.org/drawingml/2006/spreadsheetDrawing">
      <xdr:col>6</xdr:col>
      <xdr:colOff>171450</xdr:colOff>
      <xdr:row>78</xdr:row>
      <xdr:rowOff>127635</xdr:rowOff>
    </xdr:to>
    <xdr:sp macro="" textlink="">
      <xdr:nvSpPr>
        <xdr:cNvPr id="395" name="楕円 394"/>
        <xdr:cNvSpPr/>
      </xdr:nvSpPr>
      <xdr:spPr>
        <a:xfrm>
          <a:off x="12700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112395</xdr:rowOff>
    </xdr:from>
    <xdr:ext cx="761365" cy="258445"/>
    <xdr:sp macro="" textlink="">
      <xdr:nvSpPr>
        <xdr:cNvPr id="396" name="テキスト ボックス 395"/>
        <xdr:cNvSpPr txBox="1"/>
      </xdr:nvSpPr>
      <xdr:spPr>
        <a:xfrm>
          <a:off x="939800" y="1348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再任用職員、会計年度任用職員ともに増加傾向であり、引き続き適正な定員管理に努めるとともに、組織改編等の抜本的改革を視野に入れた検討も必要である。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8" name="テキスト ボックス 40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0" name="テキスト ボックス 40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2" name="テキスト ボックス 41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4" name="テキスト ボックス 41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6" name="テキスト ボックス 41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8" name="テキスト ボックス 41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129540</xdr:rowOff>
    </xdr:from>
    <xdr:to xmlns:xdr="http://schemas.openxmlformats.org/drawingml/2006/spreadsheetDrawing">
      <xdr:col>82</xdr:col>
      <xdr:colOff>107950</xdr:colOff>
      <xdr:row>79</xdr:row>
      <xdr:rowOff>101600</xdr:rowOff>
    </xdr:to>
    <xdr:cxnSp macro="">
      <xdr:nvCxnSpPr>
        <xdr:cNvPr id="422" name="直線コネクタ 421"/>
        <xdr:cNvCxnSpPr/>
      </xdr:nvCxnSpPr>
      <xdr:spPr>
        <a:xfrm flipV="1">
          <a:off x="16510000" y="1264539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73660</xdr:rowOff>
    </xdr:from>
    <xdr:ext cx="762000" cy="259080"/>
    <xdr:sp macro="" textlink="">
      <xdr:nvSpPr>
        <xdr:cNvPr id="423"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101600</xdr:rowOff>
    </xdr:from>
    <xdr:to xmlns:xdr="http://schemas.openxmlformats.org/drawingml/2006/spreadsheetDrawing">
      <xdr:col>82</xdr:col>
      <xdr:colOff>196850</xdr:colOff>
      <xdr:row>79</xdr:row>
      <xdr:rowOff>101600</xdr:rowOff>
    </xdr:to>
    <xdr:cxnSp macro="">
      <xdr:nvCxnSpPr>
        <xdr:cNvPr id="424" name="直線コネクタ 423"/>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44450</xdr:rowOff>
    </xdr:from>
    <xdr:ext cx="762000" cy="259080"/>
    <xdr:sp macro="" textlink="">
      <xdr:nvSpPr>
        <xdr:cNvPr id="425" name="公債費以外最大値テキスト"/>
        <xdr:cNvSpPr txBox="1"/>
      </xdr:nvSpPr>
      <xdr:spPr>
        <a:xfrm>
          <a:off x="16598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129540</xdr:rowOff>
    </xdr:from>
    <xdr:to xmlns:xdr="http://schemas.openxmlformats.org/drawingml/2006/spreadsheetDrawing">
      <xdr:col>82</xdr:col>
      <xdr:colOff>196850</xdr:colOff>
      <xdr:row>73</xdr:row>
      <xdr:rowOff>129540</xdr:rowOff>
    </xdr:to>
    <xdr:cxnSp macro="">
      <xdr:nvCxnSpPr>
        <xdr:cNvPr id="426" name="直線コネクタ 425"/>
        <xdr:cNvCxnSpPr/>
      </xdr:nvCxnSpPr>
      <xdr:spPr>
        <a:xfrm>
          <a:off x="16421100" y="1264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24130</xdr:rowOff>
    </xdr:from>
    <xdr:to xmlns:xdr="http://schemas.openxmlformats.org/drawingml/2006/spreadsheetDrawing">
      <xdr:col>82</xdr:col>
      <xdr:colOff>107950</xdr:colOff>
      <xdr:row>75</xdr:row>
      <xdr:rowOff>133985</xdr:rowOff>
    </xdr:to>
    <xdr:cxnSp macro="">
      <xdr:nvCxnSpPr>
        <xdr:cNvPr id="427" name="直線コネクタ 426"/>
        <xdr:cNvCxnSpPr/>
      </xdr:nvCxnSpPr>
      <xdr:spPr>
        <a:xfrm flipV="1">
          <a:off x="15671800" y="1288288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xdr:rowOff>
    </xdr:from>
    <xdr:ext cx="762000" cy="259080"/>
    <xdr:sp macro="" textlink="">
      <xdr:nvSpPr>
        <xdr:cNvPr id="428" name="公債費以外平均値テキスト"/>
        <xdr:cNvSpPr txBox="1"/>
      </xdr:nvSpPr>
      <xdr:spPr>
        <a:xfrm>
          <a:off x="16598900" y="13032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30480</xdr:rowOff>
    </xdr:from>
    <xdr:to xmlns:xdr="http://schemas.openxmlformats.org/drawingml/2006/spreadsheetDrawing">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133985</xdr:rowOff>
    </xdr:from>
    <xdr:to xmlns:xdr="http://schemas.openxmlformats.org/drawingml/2006/spreadsheetDrawing">
      <xdr:col>78</xdr:col>
      <xdr:colOff>69850</xdr:colOff>
      <xdr:row>76</xdr:row>
      <xdr:rowOff>95250</xdr:rowOff>
    </xdr:to>
    <xdr:cxnSp macro="">
      <xdr:nvCxnSpPr>
        <xdr:cNvPr id="430" name="直線コネクタ 429"/>
        <xdr:cNvCxnSpPr/>
      </xdr:nvCxnSpPr>
      <xdr:spPr>
        <a:xfrm flipV="1">
          <a:off x="14782800" y="1299273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87630</xdr:rowOff>
    </xdr:from>
    <xdr:to xmlns:xdr="http://schemas.openxmlformats.org/drawingml/2006/spreadsheetDrawing">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2540</xdr:rowOff>
    </xdr:from>
    <xdr:ext cx="736600" cy="259080"/>
    <xdr:sp macro="" textlink="">
      <xdr:nvSpPr>
        <xdr:cNvPr id="432" name="テキスト ボックス 431"/>
        <xdr:cNvSpPr txBox="1"/>
      </xdr:nvSpPr>
      <xdr:spPr>
        <a:xfrm>
          <a:off x="15290800" y="1303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161290</xdr:rowOff>
    </xdr:from>
    <xdr:to xmlns:xdr="http://schemas.openxmlformats.org/drawingml/2006/spreadsheetDrawing">
      <xdr:col>73</xdr:col>
      <xdr:colOff>180975</xdr:colOff>
      <xdr:row>76</xdr:row>
      <xdr:rowOff>95250</xdr:rowOff>
    </xdr:to>
    <xdr:cxnSp macro="">
      <xdr:nvCxnSpPr>
        <xdr:cNvPr id="433" name="直線コネクタ 432"/>
        <xdr:cNvCxnSpPr/>
      </xdr:nvCxnSpPr>
      <xdr:spPr>
        <a:xfrm>
          <a:off x="13893800" y="1302004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76200</xdr:rowOff>
    </xdr:from>
    <xdr:to xmlns:xdr="http://schemas.openxmlformats.org/drawingml/2006/spreadsheetDrawing">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162560</xdr:rowOff>
    </xdr:from>
    <xdr:ext cx="762000" cy="259080"/>
    <xdr:sp macro="" textlink="">
      <xdr:nvSpPr>
        <xdr:cNvPr id="435" name="テキスト ボックス 434"/>
        <xdr:cNvSpPr txBox="1"/>
      </xdr:nvSpPr>
      <xdr:spPr>
        <a:xfrm>
          <a:off x="14401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161290</xdr:rowOff>
    </xdr:from>
    <xdr:to xmlns:xdr="http://schemas.openxmlformats.org/drawingml/2006/spreadsheetDrawing">
      <xdr:col>69</xdr:col>
      <xdr:colOff>92075</xdr:colOff>
      <xdr:row>76</xdr:row>
      <xdr:rowOff>99695</xdr:rowOff>
    </xdr:to>
    <xdr:cxnSp macro="">
      <xdr:nvCxnSpPr>
        <xdr:cNvPr id="436" name="直線コネクタ 435"/>
        <xdr:cNvCxnSpPr/>
      </xdr:nvCxnSpPr>
      <xdr:spPr>
        <a:xfrm flipV="1">
          <a:off x="13004800" y="1302004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26035</xdr:rowOff>
    </xdr:from>
    <xdr:to xmlns:xdr="http://schemas.openxmlformats.org/drawingml/2006/spreadsheetDrawing">
      <xdr:col>69</xdr:col>
      <xdr:colOff>142875</xdr:colOff>
      <xdr:row>76</xdr:row>
      <xdr:rowOff>127635</xdr:rowOff>
    </xdr:to>
    <xdr:sp macro="" textlink="">
      <xdr:nvSpPr>
        <xdr:cNvPr id="437" name="フローチャート: 判断 436"/>
        <xdr:cNvSpPr/>
      </xdr:nvSpPr>
      <xdr:spPr>
        <a:xfrm>
          <a:off x="13843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112395</xdr:rowOff>
    </xdr:from>
    <xdr:ext cx="761365" cy="258445"/>
    <xdr:sp macro="" textlink="">
      <xdr:nvSpPr>
        <xdr:cNvPr id="438" name="テキスト ボックス 437"/>
        <xdr:cNvSpPr txBox="1"/>
      </xdr:nvSpPr>
      <xdr:spPr>
        <a:xfrm>
          <a:off x="13512800" y="13142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21590</xdr:rowOff>
    </xdr:from>
    <xdr:to xmlns:xdr="http://schemas.openxmlformats.org/drawingml/2006/spreadsheetDrawing">
      <xdr:col>65</xdr:col>
      <xdr:colOff>53975</xdr:colOff>
      <xdr:row>76</xdr:row>
      <xdr:rowOff>123190</xdr:rowOff>
    </xdr:to>
    <xdr:sp macro="" textlink="">
      <xdr:nvSpPr>
        <xdr:cNvPr id="439" name="フローチャート: 判断 438"/>
        <xdr:cNvSpPr/>
      </xdr:nvSpPr>
      <xdr:spPr>
        <a:xfrm>
          <a:off x="12954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133350</xdr:rowOff>
    </xdr:from>
    <xdr:ext cx="762000" cy="258445"/>
    <xdr:sp macro="" textlink="">
      <xdr:nvSpPr>
        <xdr:cNvPr id="440" name="テキスト ボックス 439"/>
        <xdr:cNvSpPr txBox="1"/>
      </xdr:nvSpPr>
      <xdr:spPr>
        <a:xfrm>
          <a:off x="12623800" y="12820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144780</xdr:rowOff>
    </xdr:from>
    <xdr:to xmlns:xdr="http://schemas.openxmlformats.org/drawingml/2006/spreadsheetDrawing">
      <xdr:col>82</xdr:col>
      <xdr:colOff>158750</xdr:colOff>
      <xdr:row>75</xdr:row>
      <xdr:rowOff>74930</xdr:rowOff>
    </xdr:to>
    <xdr:sp macro="" textlink="">
      <xdr:nvSpPr>
        <xdr:cNvPr id="446" name="楕円 445"/>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161290</xdr:rowOff>
    </xdr:from>
    <xdr:ext cx="762000" cy="259080"/>
    <xdr:sp macro="" textlink="">
      <xdr:nvSpPr>
        <xdr:cNvPr id="447" name="公債費以外該当値テキスト"/>
        <xdr:cNvSpPr txBox="1"/>
      </xdr:nvSpPr>
      <xdr:spPr>
        <a:xfrm>
          <a:off x="165989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83185</xdr:rowOff>
    </xdr:from>
    <xdr:to xmlns:xdr="http://schemas.openxmlformats.org/drawingml/2006/spreadsheetDrawing">
      <xdr:col>78</xdr:col>
      <xdr:colOff>120650</xdr:colOff>
      <xdr:row>76</xdr:row>
      <xdr:rowOff>13335</xdr:rowOff>
    </xdr:to>
    <xdr:sp macro="" textlink="">
      <xdr:nvSpPr>
        <xdr:cNvPr id="448" name="楕円 447"/>
        <xdr:cNvSpPr/>
      </xdr:nvSpPr>
      <xdr:spPr>
        <a:xfrm>
          <a:off x="15621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23495</xdr:rowOff>
    </xdr:from>
    <xdr:ext cx="736600" cy="259080"/>
    <xdr:sp macro="" textlink="">
      <xdr:nvSpPr>
        <xdr:cNvPr id="449" name="テキスト ボックス 448"/>
        <xdr:cNvSpPr txBox="1"/>
      </xdr:nvSpPr>
      <xdr:spPr>
        <a:xfrm>
          <a:off x="15290800" y="12710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44450</xdr:rowOff>
    </xdr:from>
    <xdr:to xmlns:xdr="http://schemas.openxmlformats.org/drawingml/2006/spreadsheetDrawing">
      <xdr:col>74</xdr:col>
      <xdr:colOff>31750</xdr:colOff>
      <xdr:row>76</xdr:row>
      <xdr:rowOff>146050</xdr:rowOff>
    </xdr:to>
    <xdr:sp macro="" textlink="">
      <xdr:nvSpPr>
        <xdr:cNvPr id="450" name="楕円 449"/>
        <xdr:cNvSpPr/>
      </xdr:nvSpPr>
      <xdr:spPr>
        <a:xfrm>
          <a:off x="14732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156210</xdr:rowOff>
    </xdr:from>
    <xdr:ext cx="762000" cy="258445"/>
    <xdr:sp macro="" textlink="">
      <xdr:nvSpPr>
        <xdr:cNvPr id="451" name="テキスト ボックス 450"/>
        <xdr:cNvSpPr txBox="1"/>
      </xdr:nvSpPr>
      <xdr:spPr>
        <a:xfrm>
          <a:off x="14401800" y="1284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110490</xdr:rowOff>
    </xdr:from>
    <xdr:to xmlns:xdr="http://schemas.openxmlformats.org/drawingml/2006/spreadsheetDrawing">
      <xdr:col>69</xdr:col>
      <xdr:colOff>142875</xdr:colOff>
      <xdr:row>76</xdr:row>
      <xdr:rowOff>40640</xdr:rowOff>
    </xdr:to>
    <xdr:sp macro="" textlink="">
      <xdr:nvSpPr>
        <xdr:cNvPr id="452" name="楕円 451"/>
        <xdr:cNvSpPr/>
      </xdr:nvSpPr>
      <xdr:spPr>
        <a:xfrm>
          <a:off x="13843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50800</xdr:rowOff>
    </xdr:from>
    <xdr:ext cx="761365" cy="259080"/>
    <xdr:sp macro="" textlink="">
      <xdr:nvSpPr>
        <xdr:cNvPr id="453" name="テキスト ボックス 452"/>
        <xdr:cNvSpPr txBox="1"/>
      </xdr:nvSpPr>
      <xdr:spPr>
        <a:xfrm>
          <a:off x="13512800" y="1273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48895</xdr:rowOff>
    </xdr:from>
    <xdr:to xmlns:xdr="http://schemas.openxmlformats.org/drawingml/2006/spreadsheetDrawing">
      <xdr:col>65</xdr:col>
      <xdr:colOff>53975</xdr:colOff>
      <xdr:row>76</xdr:row>
      <xdr:rowOff>150495</xdr:rowOff>
    </xdr:to>
    <xdr:sp macro="" textlink="">
      <xdr:nvSpPr>
        <xdr:cNvPr id="454" name="楕円 453"/>
        <xdr:cNvSpPr/>
      </xdr:nvSpPr>
      <xdr:spPr>
        <a:xfrm>
          <a:off x="12954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135255</xdr:rowOff>
    </xdr:from>
    <xdr:ext cx="762000" cy="258445"/>
    <xdr:sp macro="" textlink="">
      <xdr:nvSpPr>
        <xdr:cNvPr id="455" name="テキスト ボックス 454"/>
        <xdr:cNvSpPr txBox="1"/>
      </xdr:nvSpPr>
      <xdr:spPr>
        <a:xfrm>
          <a:off x="12623800" y="1316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福島県南会津町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17780</xdr:rowOff>
    </xdr:from>
    <xdr:to xmlns:xdr="http://schemas.openxmlformats.org/drawingml/2006/spreadsheetDrawing">
      <xdr:col>29</xdr:col>
      <xdr:colOff>127000</xdr:colOff>
      <xdr:row>19</xdr:row>
      <xdr:rowOff>37465</xdr:rowOff>
    </xdr:to>
    <xdr:cxnSp macro="">
      <xdr:nvCxnSpPr>
        <xdr:cNvPr id="45" name="直線コネクタ 44"/>
        <xdr:cNvCxnSpPr/>
      </xdr:nvCxnSpPr>
      <xdr:spPr>
        <a:xfrm flipV="1">
          <a:off x="5651500" y="1951355"/>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9525</xdr:rowOff>
    </xdr:from>
    <xdr:ext cx="761365" cy="258445"/>
    <xdr:sp macro="" textlink="">
      <xdr:nvSpPr>
        <xdr:cNvPr id="46" name="人口1人当たり決算額の推移最小値テキスト130"/>
        <xdr:cNvSpPr txBox="1"/>
      </xdr:nvSpPr>
      <xdr:spPr>
        <a:xfrm>
          <a:off x="5740400" y="3314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37465</xdr:rowOff>
    </xdr:from>
    <xdr:to xmlns:xdr="http://schemas.openxmlformats.org/drawingml/2006/spreadsheetDrawing">
      <xdr:col>30</xdr:col>
      <xdr:colOff>25400</xdr:colOff>
      <xdr:row>19</xdr:row>
      <xdr:rowOff>37465</xdr:rowOff>
    </xdr:to>
    <xdr:cxnSp macro="">
      <xdr:nvCxnSpPr>
        <xdr:cNvPr id="47" name="直線コネクタ 46"/>
        <xdr:cNvCxnSpPr/>
      </xdr:nvCxnSpPr>
      <xdr:spPr>
        <a:xfrm>
          <a:off x="5562600" y="334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103505</xdr:rowOff>
    </xdr:from>
    <xdr:ext cx="761365" cy="259080"/>
    <xdr:sp macro="" textlink="">
      <xdr:nvSpPr>
        <xdr:cNvPr id="48" name="人口1人当たり決算額の推移最大値テキスト130"/>
        <xdr:cNvSpPr txBox="1"/>
      </xdr:nvSpPr>
      <xdr:spPr>
        <a:xfrm>
          <a:off x="5740400" y="1694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17780</xdr:rowOff>
    </xdr:from>
    <xdr:to xmlns:xdr="http://schemas.openxmlformats.org/drawingml/2006/spreadsheetDrawing">
      <xdr:col>30</xdr:col>
      <xdr:colOff>25400</xdr:colOff>
      <xdr:row>11</xdr:row>
      <xdr:rowOff>17780</xdr:rowOff>
    </xdr:to>
    <xdr:cxnSp macro="">
      <xdr:nvCxnSpPr>
        <xdr:cNvPr id="49" name="直線コネクタ 48"/>
        <xdr:cNvCxnSpPr/>
      </xdr:nvCxnSpPr>
      <xdr:spPr>
        <a:xfrm>
          <a:off x="5562600" y="1951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137160</xdr:rowOff>
    </xdr:from>
    <xdr:to xmlns:xdr="http://schemas.openxmlformats.org/drawingml/2006/spreadsheetDrawing">
      <xdr:col>29</xdr:col>
      <xdr:colOff>127000</xdr:colOff>
      <xdr:row>14</xdr:row>
      <xdr:rowOff>158115</xdr:rowOff>
    </xdr:to>
    <xdr:cxnSp macro="">
      <xdr:nvCxnSpPr>
        <xdr:cNvPr id="50" name="直線コネクタ 49"/>
        <xdr:cNvCxnSpPr/>
      </xdr:nvCxnSpPr>
      <xdr:spPr>
        <a:xfrm>
          <a:off x="5003800" y="2585085"/>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145415</xdr:rowOff>
    </xdr:from>
    <xdr:ext cx="761365" cy="258445"/>
    <xdr:sp macro="" textlink="">
      <xdr:nvSpPr>
        <xdr:cNvPr id="51" name="人口1人当たり決算額の推移平均値テキスト130"/>
        <xdr:cNvSpPr txBox="1"/>
      </xdr:nvSpPr>
      <xdr:spPr>
        <a:xfrm>
          <a:off x="5740400" y="29362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xdr:rowOff>
    </xdr:from>
    <xdr:to xmlns:xdr="http://schemas.openxmlformats.org/drawingml/2006/spreadsheetDrawing">
      <xdr:col>29</xdr:col>
      <xdr:colOff>177800</xdr:colOff>
      <xdr:row>17</xdr:row>
      <xdr:rowOff>103505</xdr:rowOff>
    </xdr:to>
    <xdr:sp macro="" textlink="">
      <xdr:nvSpPr>
        <xdr:cNvPr id="52" name="フローチャート: 判断 51"/>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137160</xdr:rowOff>
    </xdr:from>
    <xdr:to xmlns:xdr="http://schemas.openxmlformats.org/drawingml/2006/spreadsheetDrawing">
      <xdr:col>26</xdr:col>
      <xdr:colOff>50800</xdr:colOff>
      <xdr:row>15</xdr:row>
      <xdr:rowOff>90805</xdr:rowOff>
    </xdr:to>
    <xdr:cxnSp macro="">
      <xdr:nvCxnSpPr>
        <xdr:cNvPr id="53" name="直線コネクタ 52"/>
        <xdr:cNvCxnSpPr/>
      </xdr:nvCxnSpPr>
      <xdr:spPr>
        <a:xfrm flipV="1">
          <a:off x="4305300" y="2585085"/>
          <a:ext cx="6985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20320</xdr:rowOff>
    </xdr:from>
    <xdr:to xmlns:xdr="http://schemas.openxmlformats.org/drawingml/2006/spreadsheetDrawing">
      <xdr:col>26</xdr:col>
      <xdr:colOff>101600</xdr:colOff>
      <xdr:row>17</xdr:row>
      <xdr:rowOff>121920</xdr:rowOff>
    </xdr:to>
    <xdr:sp macro="" textlink="">
      <xdr:nvSpPr>
        <xdr:cNvPr id="54" name="フローチャート: 判断 53"/>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106680</xdr:rowOff>
    </xdr:from>
    <xdr:ext cx="736600" cy="259080"/>
    <xdr:sp macro="" textlink="">
      <xdr:nvSpPr>
        <xdr:cNvPr id="55" name="テキスト ボックス 54"/>
        <xdr:cNvSpPr txBox="1"/>
      </xdr:nvSpPr>
      <xdr:spPr>
        <a:xfrm>
          <a:off x="4622800" y="306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36830</xdr:rowOff>
    </xdr:from>
    <xdr:to xmlns:xdr="http://schemas.openxmlformats.org/drawingml/2006/spreadsheetDrawing">
      <xdr:col>22</xdr:col>
      <xdr:colOff>114300</xdr:colOff>
      <xdr:row>15</xdr:row>
      <xdr:rowOff>90805</xdr:rowOff>
    </xdr:to>
    <xdr:cxnSp macro="">
      <xdr:nvCxnSpPr>
        <xdr:cNvPr id="56" name="直線コネクタ 55"/>
        <xdr:cNvCxnSpPr/>
      </xdr:nvCxnSpPr>
      <xdr:spPr>
        <a:xfrm>
          <a:off x="3606800" y="265620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57150</xdr:rowOff>
    </xdr:from>
    <xdr:to xmlns:xdr="http://schemas.openxmlformats.org/drawingml/2006/spreadsheetDrawing">
      <xdr:col>22</xdr:col>
      <xdr:colOff>165100</xdr:colOff>
      <xdr:row>17</xdr:row>
      <xdr:rowOff>158750</xdr:rowOff>
    </xdr:to>
    <xdr:sp macro="" textlink="">
      <xdr:nvSpPr>
        <xdr:cNvPr id="57" name="フローチャート: 判断 56"/>
        <xdr:cNvSpPr/>
      </xdr:nvSpPr>
      <xdr:spPr>
        <a:xfrm>
          <a:off x="42545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143510</xdr:rowOff>
    </xdr:from>
    <xdr:ext cx="762000" cy="258445"/>
    <xdr:sp macro="" textlink="">
      <xdr:nvSpPr>
        <xdr:cNvPr id="58" name="テキスト ボックス 57"/>
        <xdr:cNvSpPr txBox="1"/>
      </xdr:nvSpPr>
      <xdr:spPr>
        <a:xfrm>
          <a:off x="3924300" y="3105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36830</xdr:rowOff>
    </xdr:from>
    <xdr:to xmlns:xdr="http://schemas.openxmlformats.org/drawingml/2006/spreadsheetDrawing">
      <xdr:col>18</xdr:col>
      <xdr:colOff>177800</xdr:colOff>
      <xdr:row>15</xdr:row>
      <xdr:rowOff>124460</xdr:rowOff>
    </xdr:to>
    <xdr:cxnSp macro="">
      <xdr:nvCxnSpPr>
        <xdr:cNvPr id="59" name="直線コネクタ 58"/>
        <xdr:cNvCxnSpPr/>
      </xdr:nvCxnSpPr>
      <xdr:spPr>
        <a:xfrm flipV="1">
          <a:off x="2908300" y="2656205"/>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139065</xdr:rowOff>
    </xdr:from>
    <xdr:to xmlns:xdr="http://schemas.openxmlformats.org/drawingml/2006/spreadsheetDrawing">
      <xdr:col>19</xdr:col>
      <xdr:colOff>38100</xdr:colOff>
      <xdr:row>18</xdr:row>
      <xdr:rowOff>69215</xdr:rowOff>
    </xdr:to>
    <xdr:sp macro="" textlink="">
      <xdr:nvSpPr>
        <xdr:cNvPr id="60" name="フローチャート: 判断 59"/>
        <xdr:cNvSpPr/>
      </xdr:nvSpPr>
      <xdr:spPr>
        <a:xfrm>
          <a:off x="3556000" y="310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53975</xdr:rowOff>
    </xdr:from>
    <xdr:ext cx="762000" cy="258445"/>
    <xdr:sp macro="" textlink="">
      <xdr:nvSpPr>
        <xdr:cNvPr id="61" name="テキスト ボックス 60"/>
        <xdr:cNvSpPr txBox="1"/>
      </xdr:nvSpPr>
      <xdr:spPr>
        <a:xfrm>
          <a:off x="3225800" y="3187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143510</xdr:rowOff>
    </xdr:from>
    <xdr:to xmlns:xdr="http://schemas.openxmlformats.org/drawingml/2006/spreadsheetDrawing">
      <xdr:col>15</xdr:col>
      <xdr:colOff>101600</xdr:colOff>
      <xdr:row>18</xdr:row>
      <xdr:rowOff>73025</xdr:rowOff>
    </xdr:to>
    <xdr:sp macro="" textlink="">
      <xdr:nvSpPr>
        <xdr:cNvPr id="62" name="フローチャート: 判断 61"/>
        <xdr:cNvSpPr/>
      </xdr:nvSpPr>
      <xdr:spPr>
        <a:xfrm>
          <a:off x="2857500" y="31057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57785</xdr:rowOff>
    </xdr:from>
    <xdr:ext cx="762000" cy="259080"/>
    <xdr:sp macro="" textlink="">
      <xdr:nvSpPr>
        <xdr:cNvPr id="63" name="テキスト ボックス 62"/>
        <xdr:cNvSpPr txBox="1"/>
      </xdr:nvSpPr>
      <xdr:spPr>
        <a:xfrm>
          <a:off x="2527300" y="319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107315</xdr:rowOff>
    </xdr:from>
    <xdr:to xmlns:xdr="http://schemas.openxmlformats.org/drawingml/2006/spreadsheetDrawing">
      <xdr:col>29</xdr:col>
      <xdr:colOff>177800</xdr:colOff>
      <xdr:row>15</xdr:row>
      <xdr:rowOff>37465</xdr:rowOff>
    </xdr:to>
    <xdr:sp macro="" textlink="">
      <xdr:nvSpPr>
        <xdr:cNvPr id="69" name="楕円 68"/>
        <xdr:cNvSpPr/>
      </xdr:nvSpPr>
      <xdr:spPr>
        <a:xfrm>
          <a:off x="5600700" y="255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123825</xdr:rowOff>
    </xdr:from>
    <xdr:ext cx="761365" cy="258445"/>
    <xdr:sp macro="" textlink="">
      <xdr:nvSpPr>
        <xdr:cNvPr id="70" name="人口1人当たり決算額の推移該当値テキスト130"/>
        <xdr:cNvSpPr txBox="1"/>
      </xdr:nvSpPr>
      <xdr:spPr>
        <a:xfrm>
          <a:off x="5740400" y="2400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86360</xdr:rowOff>
    </xdr:from>
    <xdr:to xmlns:xdr="http://schemas.openxmlformats.org/drawingml/2006/spreadsheetDrawing">
      <xdr:col>26</xdr:col>
      <xdr:colOff>101600</xdr:colOff>
      <xdr:row>15</xdr:row>
      <xdr:rowOff>16510</xdr:rowOff>
    </xdr:to>
    <xdr:sp macro="" textlink="">
      <xdr:nvSpPr>
        <xdr:cNvPr id="71" name="楕円 70"/>
        <xdr:cNvSpPr/>
      </xdr:nvSpPr>
      <xdr:spPr>
        <a:xfrm>
          <a:off x="4953000" y="253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26670</xdr:rowOff>
    </xdr:from>
    <xdr:ext cx="736600" cy="259080"/>
    <xdr:sp macro="" textlink="">
      <xdr:nvSpPr>
        <xdr:cNvPr id="72" name="テキスト ボックス 71"/>
        <xdr:cNvSpPr txBox="1"/>
      </xdr:nvSpPr>
      <xdr:spPr>
        <a:xfrm>
          <a:off x="4622800" y="2303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40640</xdr:rowOff>
    </xdr:from>
    <xdr:to xmlns:xdr="http://schemas.openxmlformats.org/drawingml/2006/spreadsheetDrawing">
      <xdr:col>22</xdr:col>
      <xdr:colOff>165100</xdr:colOff>
      <xdr:row>15</xdr:row>
      <xdr:rowOff>141605</xdr:rowOff>
    </xdr:to>
    <xdr:sp macro="" textlink="">
      <xdr:nvSpPr>
        <xdr:cNvPr id="73" name="楕円 72"/>
        <xdr:cNvSpPr/>
      </xdr:nvSpPr>
      <xdr:spPr>
        <a:xfrm>
          <a:off x="4254500" y="2660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151765</xdr:rowOff>
    </xdr:from>
    <xdr:ext cx="762000" cy="259080"/>
    <xdr:sp macro="" textlink="">
      <xdr:nvSpPr>
        <xdr:cNvPr id="74" name="テキスト ボックス 73"/>
        <xdr:cNvSpPr txBox="1"/>
      </xdr:nvSpPr>
      <xdr:spPr>
        <a:xfrm>
          <a:off x="3924300" y="242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157480</xdr:rowOff>
    </xdr:from>
    <xdr:to xmlns:xdr="http://schemas.openxmlformats.org/drawingml/2006/spreadsheetDrawing">
      <xdr:col>19</xdr:col>
      <xdr:colOff>38100</xdr:colOff>
      <xdr:row>15</xdr:row>
      <xdr:rowOff>87630</xdr:rowOff>
    </xdr:to>
    <xdr:sp macro="" textlink="">
      <xdr:nvSpPr>
        <xdr:cNvPr id="75" name="楕円 74"/>
        <xdr:cNvSpPr/>
      </xdr:nvSpPr>
      <xdr:spPr>
        <a:xfrm>
          <a:off x="3556000" y="260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97790</xdr:rowOff>
    </xdr:from>
    <xdr:ext cx="762000" cy="258445"/>
    <xdr:sp macro="" textlink="">
      <xdr:nvSpPr>
        <xdr:cNvPr id="76" name="テキスト ボックス 75"/>
        <xdr:cNvSpPr txBox="1"/>
      </xdr:nvSpPr>
      <xdr:spPr>
        <a:xfrm>
          <a:off x="3225800" y="2374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73660</xdr:rowOff>
    </xdr:from>
    <xdr:to xmlns:xdr="http://schemas.openxmlformats.org/drawingml/2006/spreadsheetDrawing">
      <xdr:col>15</xdr:col>
      <xdr:colOff>101600</xdr:colOff>
      <xdr:row>16</xdr:row>
      <xdr:rowOff>3810</xdr:rowOff>
    </xdr:to>
    <xdr:sp macro="" textlink="">
      <xdr:nvSpPr>
        <xdr:cNvPr id="77" name="楕円 76"/>
        <xdr:cNvSpPr/>
      </xdr:nvSpPr>
      <xdr:spPr>
        <a:xfrm>
          <a:off x="2857500" y="269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13970</xdr:rowOff>
    </xdr:from>
    <xdr:ext cx="762000" cy="259080"/>
    <xdr:sp macro="" textlink="">
      <xdr:nvSpPr>
        <xdr:cNvPr id="78" name="テキスト ボックス 77"/>
        <xdr:cNvSpPr txBox="1"/>
      </xdr:nvSpPr>
      <xdr:spPr>
        <a:xfrm>
          <a:off x="25273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273050</xdr:rowOff>
    </xdr:from>
    <xdr:to xmlns:xdr="http://schemas.openxmlformats.org/drawingml/2006/spreadsheetDrawing">
      <xdr:col>29</xdr:col>
      <xdr:colOff>127000</xdr:colOff>
      <xdr:row>37</xdr:row>
      <xdr:rowOff>335915</xdr:rowOff>
    </xdr:to>
    <xdr:cxnSp macro="">
      <xdr:nvCxnSpPr>
        <xdr:cNvPr id="107" name="直線コネクタ 106"/>
        <xdr:cNvCxnSpPr/>
      </xdr:nvCxnSpPr>
      <xdr:spPr>
        <a:xfrm flipV="1">
          <a:off x="565150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307975</xdr:rowOff>
    </xdr:from>
    <xdr:ext cx="761365" cy="259080"/>
    <xdr:sp macro="" textlink="">
      <xdr:nvSpPr>
        <xdr:cNvPr id="108" name="人口1人当たり決算額の推移最小値テキスト445"/>
        <xdr:cNvSpPr txBox="1"/>
      </xdr:nvSpPr>
      <xdr:spPr>
        <a:xfrm>
          <a:off x="5740400" y="7432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335915</xdr:rowOff>
    </xdr:from>
    <xdr:to xmlns:xdr="http://schemas.openxmlformats.org/drawingml/2006/spreadsheetDrawing">
      <xdr:col>30</xdr:col>
      <xdr:colOff>25400</xdr:colOff>
      <xdr:row>37</xdr:row>
      <xdr:rowOff>335915</xdr:rowOff>
    </xdr:to>
    <xdr:cxnSp macro="">
      <xdr:nvCxnSpPr>
        <xdr:cNvPr id="109" name="直線コネクタ 108"/>
        <xdr:cNvCxnSpPr/>
      </xdr:nvCxnSpPr>
      <xdr:spPr>
        <a:xfrm>
          <a:off x="5562600" y="746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15875</xdr:rowOff>
    </xdr:from>
    <xdr:ext cx="761365" cy="258445"/>
    <xdr:sp macro="" textlink="">
      <xdr:nvSpPr>
        <xdr:cNvPr id="110" name="人口1人当たり決算額の推移最大値テキスト445"/>
        <xdr:cNvSpPr txBox="1"/>
      </xdr:nvSpPr>
      <xdr:spPr>
        <a:xfrm>
          <a:off x="5740400" y="5940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273050</xdr:rowOff>
    </xdr:from>
    <xdr:to xmlns:xdr="http://schemas.openxmlformats.org/drawingml/2006/spreadsheetDrawing">
      <xdr:col>30</xdr:col>
      <xdr:colOff>25400</xdr:colOff>
      <xdr:row>33</xdr:row>
      <xdr:rowOff>273050</xdr:rowOff>
    </xdr:to>
    <xdr:cxnSp macro="">
      <xdr:nvCxnSpPr>
        <xdr:cNvPr id="111" name="直線コネクタ 110"/>
        <xdr:cNvCxnSpPr/>
      </xdr:nvCxnSpPr>
      <xdr:spPr>
        <a:xfrm>
          <a:off x="5562600" y="619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177800</xdr:rowOff>
    </xdr:from>
    <xdr:to xmlns:xdr="http://schemas.openxmlformats.org/drawingml/2006/spreadsheetDrawing">
      <xdr:col>29</xdr:col>
      <xdr:colOff>127000</xdr:colOff>
      <xdr:row>36</xdr:row>
      <xdr:rowOff>22860</xdr:rowOff>
    </xdr:to>
    <xdr:cxnSp macro="">
      <xdr:nvCxnSpPr>
        <xdr:cNvPr id="112" name="直線コネクタ 111"/>
        <xdr:cNvCxnSpPr/>
      </xdr:nvCxnSpPr>
      <xdr:spPr>
        <a:xfrm flipV="1">
          <a:off x="5003800" y="6788150"/>
          <a:ext cx="647700" cy="187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311785</xdr:rowOff>
    </xdr:from>
    <xdr:ext cx="761365" cy="259080"/>
    <xdr:sp macro="" textlink="">
      <xdr:nvSpPr>
        <xdr:cNvPr id="113" name="人口1人当たり決算額の推移平均値テキスト445"/>
        <xdr:cNvSpPr txBox="1"/>
      </xdr:nvSpPr>
      <xdr:spPr>
        <a:xfrm>
          <a:off x="5740400" y="69221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340360</xdr:rowOff>
    </xdr:from>
    <xdr:to xmlns:xdr="http://schemas.openxmlformats.org/drawingml/2006/spreadsheetDrawing">
      <xdr:col>29</xdr:col>
      <xdr:colOff>177800</xdr:colOff>
      <xdr:row>36</xdr:row>
      <xdr:rowOff>98425</xdr:rowOff>
    </xdr:to>
    <xdr:sp macro="" textlink="">
      <xdr:nvSpPr>
        <xdr:cNvPr id="114" name="フローチャート: 判断 113"/>
        <xdr:cNvSpPr/>
      </xdr:nvSpPr>
      <xdr:spPr>
        <a:xfrm>
          <a:off x="560070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22860</xdr:rowOff>
    </xdr:from>
    <xdr:to xmlns:xdr="http://schemas.openxmlformats.org/drawingml/2006/spreadsheetDrawing">
      <xdr:col>26</xdr:col>
      <xdr:colOff>50800</xdr:colOff>
      <xdr:row>36</xdr:row>
      <xdr:rowOff>82550</xdr:rowOff>
    </xdr:to>
    <xdr:cxnSp macro="">
      <xdr:nvCxnSpPr>
        <xdr:cNvPr id="115" name="直線コネクタ 114"/>
        <xdr:cNvCxnSpPr/>
      </xdr:nvCxnSpPr>
      <xdr:spPr>
        <a:xfrm flipV="1">
          <a:off x="4305300" y="697611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31115</xdr:rowOff>
    </xdr:from>
    <xdr:to xmlns:xdr="http://schemas.openxmlformats.org/drawingml/2006/spreadsheetDrawing">
      <xdr:col>26</xdr:col>
      <xdr:colOff>101600</xdr:colOff>
      <xdr:row>36</xdr:row>
      <xdr:rowOff>132715</xdr:rowOff>
    </xdr:to>
    <xdr:sp macro="" textlink="">
      <xdr:nvSpPr>
        <xdr:cNvPr id="116" name="フローチャート: 判断 115"/>
        <xdr:cNvSpPr/>
      </xdr:nvSpPr>
      <xdr:spPr>
        <a:xfrm>
          <a:off x="495300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117475</xdr:rowOff>
    </xdr:from>
    <xdr:ext cx="736600" cy="259715"/>
    <xdr:sp macro="" textlink="">
      <xdr:nvSpPr>
        <xdr:cNvPr id="117" name="テキスト ボックス 116"/>
        <xdr:cNvSpPr txBox="1"/>
      </xdr:nvSpPr>
      <xdr:spPr>
        <a:xfrm>
          <a:off x="4622800" y="70707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82550</xdr:rowOff>
    </xdr:from>
    <xdr:to xmlns:xdr="http://schemas.openxmlformats.org/drawingml/2006/spreadsheetDrawing">
      <xdr:col>22</xdr:col>
      <xdr:colOff>114300</xdr:colOff>
      <xdr:row>36</xdr:row>
      <xdr:rowOff>160655</xdr:rowOff>
    </xdr:to>
    <xdr:cxnSp macro="">
      <xdr:nvCxnSpPr>
        <xdr:cNvPr id="118" name="直線コネクタ 117"/>
        <xdr:cNvCxnSpPr/>
      </xdr:nvCxnSpPr>
      <xdr:spPr>
        <a:xfrm flipV="1">
          <a:off x="3606800" y="703580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71120</xdr:rowOff>
    </xdr:from>
    <xdr:to xmlns:xdr="http://schemas.openxmlformats.org/drawingml/2006/spreadsheetDrawing">
      <xdr:col>22</xdr:col>
      <xdr:colOff>165100</xdr:colOff>
      <xdr:row>37</xdr:row>
      <xdr:rowOff>1270</xdr:rowOff>
    </xdr:to>
    <xdr:sp macro="" textlink="">
      <xdr:nvSpPr>
        <xdr:cNvPr id="119" name="フローチャート: 判断 118"/>
        <xdr:cNvSpPr/>
      </xdr:nvSpPr>
      <xdr:spPr>
        <a:xfrm>
          <a:off x="42545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157480</xdr:rowOff>
    </xdr:from>
    <xdr:ext cx="762000" cy="258445"/>
    <xdr:sp macro="" textlink="">
      <xdr:nvSpPr>
        <xdr:cNvPr id="120" name="テキスト ボックス 119"/>
        <xdr:cNvSpPr txBox="1"/>
      </xdr:nvSpPr>
      <xdr:spPr>
        <a:xfrm>
          <a:off x="3924300" y="7110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160655</xdr:rowOff>
    </xdr:from>
    <xdr:to xmlns:xdr="http://schemas.openxmlformats.org/drawingml/2006/spreadsheetDrawing">
      <xdr:col>18</xdr:col>
      <xdr:colOff>177800</xdr:colOff>
      <xdr:row>37</xdr:row>
      <xdr:rowOff>29845</xdr:rowOff>
    </xdr:to>
    <xdr:cxnSp macro="">
      <xdr:nvCxnSpPr>
        <xdr:cNvPr id="121" name="直線コネクタ 120"/>
        <xdr:cNvCxnSpPr/>
      </xdr:nvCxnSpPr>
      <xdr:spPr>
        <a:xfrm flipV="1">
          <a:off x="2908300" y="711390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116840</xdr:rowOff>
    </xdr:from>
    <xdr:to xmlns:xdr="http://schemas.openxmlformats.org/drawingml/2006/spreadsheetDrawing">
      <xdr:col>19</xdr:col>
      <xdr:colOff>38100</xdr:colOff>
      <xdr:row>37</xdr:row>
      <xdr:rowOff>46990</xdr:rowOff>
    </xdr:to>
    <xdr:sp macro="" textlink="">
      <xdr:nvSpPr>
        <xdr:cNvPr id="122" name="フローチャート: 判断 121"/>
        <xdr:cNvSpPr/>
      </xdr:nvSpPr>
      <xdr:spPr>
        <a:xfrm>
          <a:off x="3556000" y="707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32385</xdr:rowOff>
    </xdr:from>
    <xdr:ext cx="762000" cy="257810"/>
    <xdr:sp macro="" textlink="">
      <xdr:nvSpPr>
        <xdr:cNvPr id="123" name="テキスト ボックス 122"/>
        <xdr:cNvSpPr txBox="1"/>
      </xdr:nvSpPr>
      <xdr:spPr>
        <a:xfrm>
          <a:off x="3225800" y="7157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93345</xdr:rowOff>
    </xdr:from>
    <xdr:to xmlns:xdr="http://schemas.openxmlformats.org/drawingml/2006/spreadsheetDrawing">
      <xdr:col>15</xdr:col>
      <xdr:colOff>101600</xdr:colOff>
      <xdr:row>37</xdr:row>
      <xdr:rowOff>22860</xdr:rowOff>
    </xdr:to>
    <xdr:sp macro="" textlink="">
      <xdr:nvSpPr>
        <xdr:cNvPr id="124" name="フローチャート: 判断 123"/>
        <xdr:cNvSpPr/>
      </xdr:nvSpPr>
      <xdr:spPr>
        <a:xfrm>
          <a:off x="28575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205740</xdr:rowOff>
    </xdr:from>
    <xdr:ext cx="762000" cy="259080"/>
    <xdr:sp macro="" textlink="">
      <xdr:nvSpPr>
        <xdr:cNvPr id="125" name="テキスト ボックス 124"/>
        <xdr:cNvSpPr txBox="1"/>
      </xdr:nvSpPr>
      <xdr:spPr>
        <a:xfrm>
          <a:off x="2527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126365</xdr:rowOff>
    </xdr:from>
    <xdr:to xmlns:xdr="http://schemas.openxmlformats.org/drawingml/2006/spreadsheetDrawing">
      <xdr:col>29</xdr:col>
      <xdr:colOff>177800</xdr:colOff>
      <xdr:row>35</xdr:row>
      <xdr:rowOff>228600</xdr:rowOff>
    </xdr:to>
    <xdr:sp macro="" textlink="">
      <xdr:nvSpPr>
        <xdr:cNvPr id="131" name="楕円 130"/>
        <xdr:cNvSpPr/>
      </xdr:nvSpPr>
      <xdr:spPr>
        <a:xfrm>
          <a:off x="5600700" y="67367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314960</xdr:rowOff>
    </xdr:from>
    <xdr:ext cx="761365" cy="257810"/>
    <xdr:sp macro="" textlink="">
      <xdr:nvSpPr>
        <xdr:cNvPr id="132" name="人口1人当たり決算額の推移該当値テキスト445"/>
        <xdr:cNvSpPr txBox="1"/>
      </xdr:nvSpPr>
      <xdr:spPr>
        <a:xfrm>
          <a:off x="5740400" y="65824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314960</xdr:rowOff>
    </xdr:from>
    <xdr:to xmlns:xdr="http://schemas.openxmlformats.org/drawingml/2006/spreadsheetDrawing">
      <xdr:col>26</xdr:col>
      <xdr:colOff>101600</xdr:colOff>
      <xdr:row>36</xdr:row>
      <xdr:rowOff>73660</xdr:rowOff>
    </xdr:to>
    <xdr:sp macro="" textlink="">
      <xdr:nvSpPr>
        <xdr:cNvPr id="133" name="楕円 132"/>
        <xdr:cNvSpPr/>
      </xdr:nvSpPr>
      <xdr:spPr>
        <a:xfrm>
          <a:off x="4953000" y="692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83185</xdr:rowOff>
    </xdr:from>
    <xdr:ext cx="736600" cy="259715"/>
    <xdr:sp macro="" textlink="">
      <xdr:nvSpPr>
        <xdr:cNvPr id="134" name="テキスト ボックス 133"/>
        <xdr:cNvSpPr txBox="1"/>
      </xdr:nvSpPr>
      <xdr:spPr>
        <a:xfrm>
          <a:off x="4622800" y="66935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31750</xdr:rowOff>
    </xdr:from>
    <xdr:to xmlns:xdr="http://schemas.openxmlformats.org/drawingml/2006/spreadsheetDrawing">
      <xdr:col>22</xdr:col>
      <xdr:colOff>165100</xdr:colOff>
      <xdr:row>36</xdr:row>
      <xdr:rowOff>133350</xdr:rowOff>
    </xdr:to>
    <xdr:sp macro="" textlink="">
      <xdr:nvSpPr>
        <xdr:cNvPr id="135" name="楕円 134"/>
        <xdr:cNvSpPr/>
      </xdr:nvSpPr>
      <xdr:spPr>
        <a:xfrm>
          <a:off x="4254500" y="69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144145</xdr:rowOff>
    </xdr:from>
    <xdr:ext cx="762000" cy="258445"/>
    <xdr:sp macro="" textlink="">
      <xdr:nvSpPr>
        <xdr:cNvPr id="136" name="テキスト ボックス 135"/>
        <xdr:cNvSpPr txBox="1"/>
      </xdr:nvSpPr>
      <xdr:spPr>
        <a:xfrm>
          <a:off x="39243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109855</xdr:rowOff>
    </xdr:from>
    <xdr:to xmlns:xdr="http://schemas.openxmlformats.org/drawingml/2006/spreadsheetDrawing">
      <xdr:col>19</xdr:col>
      <xdr:colOff>38100</xdr:colOff>
      <xdr:row>37</xdr:row>
      <xdr:rowOff>40640</xdr:rowOff>
    </xdr:to>
    <xdr:sp macro="" textlink="">
      <xdr:nvSpPr>
        <xdr:cNvPr id="137" name="楕円 136"/>
        <xdr:cNvSpPr/>
      </xdr:nvSpPr>
      <xdr:spPr>
        <a:xfrm>
          <a:off x="355600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221615</xdr:rowOff>
    </xdr:from>
    <xdr:ext cx="762000" cy="259080"/>
    <xdr:sp macro="" textlink="">
      <xdr:nvSpPr>
        <xdr:cNvPr id="138" name="テキスト ボックス 137"/>
        <xdr:cNvSpPr txBox="1"/>
      </xdr:nvSpPr>
      <xdr:spPr>
        <a:xfrm>
          <a:off x="3225800" y="683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149860</xdr:rowOff>
    </xdr:from>
    <xdr:to xmlns:xdr="http://schemas.openxmlformats.org/drawingml/2006/spreadsheetDrawing">
      <xdr:col>15</xdr:col>
      <xdr:colOff>101600</xdr:colOff>
      <xdr:row>37</xdr:row>
      <xdr:rowOff>80645</xdr:rowOff>
    </xdr:to>
    <xdr:sp macro="" textlink="">
      <xdr:nvSpPr>
        <xdr:cNvPr id="139" name="楕円 138"/>
        <xdr:cNvSpPr/>
      </xdr:nvSpPr>
      <xdr:spPr>
        <a:xfrm>
          <a:off x="2857500" y="7103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64770</xdr:rowOff>
    </xdr:from>
    <xdr:ext cx="762000" cy="257810"/>
    <xdr:sp macro="" textlink="">
      <xdr:nvSpPr>
        <xdr:cNvPr id="140" name="テキスト ボックス 139"/>
        <xdr:cNvSpPr txBox="1"/>
      </xdr:nvSpPr>
      <xdr:spPr>
        <a:xfrm>
          <a:off x="2527300" y="7189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福島県南会津町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14,176
14,094
886.47
13,388,728
12,929,178
438,399
8,303,812
16,413,305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56515</xdr:rowOff>
    </xdr:from>
    <xdr:to xmlns:xdr="http://schemas.openxmlformats.org/drawingml/2006/spreadsheetDrawing">
      <xdr:col>24</xdr:col>
      <xdr:colOff>62865</xdr:colOff>
      <xdr:row>39</xdr:row>
      <xdr:rowOff>11430</xdr:rowOff>
    </xdr:to>
    <xdr:cxnSp macro="">
      <xdr:nvCxnSpPr>
        <xdr:cNvPr id="56" name="直線コネクタ 55"/>
        <xdr:cNvCxnSpPr/>
      </xdr:nvCxnSpPr>
      <xdr:spPr>
        <a:xfrm flipV="1">
          <a:off x="4633595" y="520001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15240</xdr:rowOff>
    </xdr:from>
    <xdr:ext cx="534670" cy="259080"/>
    <xdr:sp macro="" textlink="">
      <xdr:nvSpPr>
        <xdr:cNvPr id="57" name="人件費最小値テキスト"/>
        <xdr:cNvSpPr txBox="1"/>
      </xdr:nvSpPr>
      <xdr:spPr>
        <a:xfrm>
          <a:off x="4686300"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11430</xdr:rowOff>
    </xdr:from>
    <xdr:to xmlns:xdr="http://schemas.openxmlformats.org/drawingml/2006/spreadsheetDrawing">
      <xdr:col>24</xdr:col>
      <xdr:colOff>152400</xdr:colOff>
      <xdr:row>39</xdr:row>
      <xdr:rowOff>11430</xdr:rowOff>
    </xdr:to>
    <xdr:cxnSp macro="">
      <xdr:nvCxnSpPr>
        <xdr:cNvPr id="58" name="直線コネクタ 57"/>
        <xdr:cNvCxnSpPr/>
      </xdr:nvCxnSpPr>
      <xdr:spPr>
        <a:xfrm>
          <a:off x="4546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3175</xdr:rowOff>
    </xdr:from>
    <xdr:ext cx="598805" cy="259080"/>
    <xdr:sp macro="" textlink="">
      <xdr:nvSpPr>
        <xdr:cNvPr id="59" name="人件費最大値テキスト"/>
        <xdr:cNvSpPr txBox="1"/>
      </xdr:nvSpPr>
      <xdr:spPr>
        <a:xfrm>
          <a:off x="4686300" y="4975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56515</xdr:rowOff>
    </xdr:from>
    <xdr:to xmlns:xdr="http://schemas.openxmlformats.org/drawingml/2006/spreadsheetDrawing">
      <xdr:col>24</xdr:col>
      <xdr:colOff>152400</xdr:colOff>
      <xdr:row>30</xdr:row>
      <xdr:rowOff>56515</xdr:rowOff>
    </xdr:to>
    <xdr:cxnSp macro="">
      <xdr:nvCxnSpPr>
        <xdr:cNvPr id="60" name="直線コネクタ 59"/>
        <xdr:cNvCxnSpPr/>
      </xdr:nvCxnSpPr>
      <xdr:spPr>
        <a:xfrm>
          <a:off x="4546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122555</xdr:rowOff>
    </xdr:from>
    <xdr:to xmlns:xdr="http://schemas.openxmlformats.org/drawingml/2006/spreadsheetDrawing">
      <xdr:col>24</xdr:col>
      <xdr:colOff>63500</xdr:colOff>
      <xdr:row>33</xdr:row>
      <xdr:rowOff>33655</xdr:rowOff>
    </xdr:to>
    <xdr:cxnSp macro="">
      <xdr:nvCxnSpPr>
        <xdr:cNvPr id="61" name="直線コネクタ 60"/>
        <xdr:cNvCxnSpPr/>
      </xdr:nvCxnSpPr>
      <xdr:spPr>
        <a:xfrm>
          <a:off x="3797300" y="560895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95250</xdr:rowOff>
    </xdr:from>
    <xdr:ext cx="598805" cy="259080"/>
    <xdr:sp macro="" textlink="">
      <xdr:nvSpPr>
        <xdr:cNvPr id="62" name="人件費平均値テキスト"/>
        <xdr:cNvSpPr txBox="1"/>
      </xdr:nvSpPr>
      <xdr:spPr>
        <a:xfrm>
          <a:off x="4686300" y="6096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116840</xdr:rowOff>
    </xdr:from>
    <xdr:to xmlns:xdr="http://schemas.openxmlformats.org/drawingml/2006/spreadsheetDrawing">
      <xdr:col>24</xdr:col>
      <xdr:colOff>114300</xdr:colOff>
      <xdr:row>36</xdr:row>
      <xdr:rowOff>46990</xdr:rowOff>
    </xdr:to>
    <xdr:sp macro="" textlink="">
      <xdr:nvSpPr>
        <xdr:cNvPr id="63" name="フローチャート: 判断 62"/>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122555</xdr:rowOff>
    </xdr:from>
    <xdr:to xmlns:xdr="http://schemas.openxmlformats.org/drawingml/2006/spreadsheetDrawing">
      <xdr:col>19</xdr:col>
      <xdr:colOff>177800</xdr:colOff>
      <xdr:row>33</xdr:row>
      <xdr:rowOff>45085</xdr:rowOff>
    </xdr:to>
    <xdr:cxnSp macro="">
      <xdr:nvCxnSpPr>
        <xdr:cNvPr id="64" name="直線コネクタ 63"/>
        <xdr:cNvCxnSpPr/>
      </xdr:nvCxnSpPr>
      <xdr:spPr>
        <a:xfrm flipV="1">
          <a:off x="2908300" y="560895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139065</xdr:rowOff>
    </xdr:from>
    <xdr:to xmlns:xdr="http://schemas.openxmlformats.org/drawingml/2006/spreadsheetDrawing">
      <xdr:col>20</xdr:col>
      <xdr:colOff>38100</xdr:colOff>
      <xdr:row>36</xdr:row>
      <xdr:rowOff>69215</xdr:rowOff>
    </xdr:to>
    <xdr:sp macro="" textlink="">
      <xdr:nvSpPr>
        <xdr:cNvPr id="65" name="フローチャート: 判断 64"/>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60325</xdr:rowOff>
    </xdr:from>
    <xdr:ext cx="598170" cy="259080"/>
    <xdr:sp macro="" textlink="">
      <xdr:nvSpPr>
        <xdr:cNvPr id="66" name="テキスト ボックス 65"/>
        <xdr:cNvSpPr txBox="1"/>
      </xdr:nvSpPr>
      <xdr:spPr>
        <a:xfrm>
          <a:off x="3497580" y="6232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45085</xdr:rowOff>
    </xdr:from>
    <xdr:to xmlns:xdr="http://schemas.openxmlformats.org/drawingml/2006/spreadsheetDrawing">
      <xdr:col>15</xdr:col>
      <xdr:colOff>50800</xdr:colOff>
      <xdr:row>34</xdr:row>
      <xdr:rowOff>90170</xdr:rowOff>
    </xdr:to>
    <xdr:cxnSp macro="">
      <xdr:nvCxnSpPr>
        <xdr:cNvPr id="67" name="直線コネクタ 66"/>
        <xdr:cNvCxnSpPr/>
      </xdr:nvCxnSpPr>
      <xdr:spPr>
        <a:xfrm flipV="1">
          <a:off x="2019300" y="570293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12700</xdr:rowOff>
    </xdr:from>
    <xdr:to xmlns:xdr="http://schemas.openxmlformats.org/drawingml/2006/spreadsheetDrawing">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105410</xdr:rowOff>
    </xdr:from>
    <xdr:ext cx="534035" cy="259080"/>
    <xdr:sp macro="" textlink="">
      <xdr:nvSpPr>
        <xdr:cNvPr id="69" name="テキスト ボックス 68"/>
        <xdr:cNvSpPr txBox="1"/>
      </xdr:nvSpPr>
      <xdr:spPr>
        <a:xfrm>
          <a:off x="2640965" y="627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71120</xdr:rowOff>
    </xdr:from>
    <xdr:to xmlns:xdr="http://schemas.openxmlformats.org/drawingml/2006/spreadsheetDrawing">
      <xdr:col>10</xdr:col>
      <xdr:colOff>114300</xdr:colOff>
      <xdr:row>34</xdr:row>
      <xdr:rowOff>90170</xdr:rowOff>
    </xdr:to>
    <xdr:cxnSp macro="">
      <xdr:nvCxnSpPr>
        <xdr:cNvPr id="70" name="直線コネクタ 69"/>
        <xdr:cNvCxnSpPr/>
      </xdr:nvCxnSpPr>
      <xdr:spPr>
        <a:xfrm>
          <a:off x="1130300" y="59004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45085</xdr:rowOff>
    </xdr:from>
    <xdr:to xmlns:xdr="http://schemas.openxmlformats.org/drawingml/2006/spreadsheetDrawing">
      <xdr:col>10</xdr:col>
      <xdr:colOff>165100</xdr:colOff>
      <xdr:row>37</xdr:row>
      <xdr:rowOff>146685</xdr:rowOff>
    </xdr:to>
    <xdr:sp macro="" textlink="">
      <xdr:nvSpPr>
        <xdr:cNvPr id="71" name="フローチャート: 判断 70"/>
        <xdr:cNvSpPr/>
      </xdr:nvSpPr>
      <xdr:spPr>
        <a:xfrm>
          <a:off x="196850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137795</xdr:rowOff>
    </xdr:from>
    <xdr:ext cx="534035" cy="259080"/>
    <xdr:sp macro="" textlink="">
      <xdr:nvSpPr>
        <xdr:cNvPr id="72" name="テキスト ボックス 71"/>
        <xdr:cNvSpPr txBox="1"/>
      </xdr:nvSpPr>
      <xdr:spPr>
        <a:xfrm>
          <a:off x="1751965" y="648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59055</xdr:rowOff>
    </xdr:from>
    <xdr:to xmlns:xdr="http://schemas.openxmlformats.org/drawingml/2006/spreadsheetDrawing">
      <xdr:col>6</xdr:col>
      <xdr:colOff>38100</xdr:colOff>
      <xdr:row>37</xdr:row>
      <xdr:rowOff>160655</xdr:rowOff>
    </xdr:to>
    <xdr:sp macro="" textlink="">
      <xdr:nvSpPr>
        <xdr:cNvPr id="73" name="フローチャート: 判断 72"/>
        <xdr:cNvSpPr/>
      </xdr:nvSpPr>
      <xdr:spPr>
        <a:xfrm>
          <a:off x="1079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151765</xdr:rowOff>
    </xdr:from>
    <xdr:ext cx="534035" cy="259080"/>
    <xdr:sp macro="" textlink="">
      <xdr:nvSpPr>
        <xdr:cNvPr id="74" name="テキスト ボックス 73"/>
        <xdr:cNvSpPr txBox="1"/>
      </xdr:nvSpPr>
      <xdr:spPr>
        <a:xfrm>
          <a:off x="862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154940</xdr:rowOff>
    </xdr:from>
    <xdr:to xmlns:xdr="http://schemas.openxmlformats.org/drawingml/2006/spreadsheetDrawing">
      <xdr:col>24</xdr:col>
      <xdr:colOff>114300</xdr:colOff>
      <xdr:row>33</xdr:row>
      <xdr:rowOff>84455</xdr:rowOff>
    </xdr:to>
    <xdr:sp macro="" textlink="">
      <xdr:nvSpPr>
        <xdr:cNvPr id="80" name="楕円 79"/>
        <xdr:cNvSpPr/>
      </xdr:nvSpPr>
      <xdr:spPr>
        <a:xfrm>
          <a:off x="4584700" y="5641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6350</xdr:rowOff>
    </xdr:from>
    <xdr:ext cx="598805" cy="258445"/>
    <xdr:sp macro="" textlink="">
      <xdr:nvSpPr>
        <xdr:cNvPr id="81" name="人件費該当値テキスト"/>
        <xdr:cNvSpPr txBox="1"/>
      </xdr:nvSpPr>
      <xdr:spPr>
        <a:xfrm>
          <a:off x="4686300" y="549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71755</xdr:rowOff>
    </xdr:from>
    <xdr:to xmlns:xdr="http://schemas.openxmlformats.org/drawingml/2006/spreadsheetDrawing">
      <xdr:col>20</xdr:col>
      <xdr:colOff>38100</xdr:colOff>
      <xdr:row>33</xdr:row>
      <xdr:rowOff>1905</xdr:rowOff>
    </xdr:to>
    <xdr:sp macro="" textlink="">
      <xdr:nvSpPr>
        <xdr:cNvPr id="82" name="楕円 81"/>
        <xdr:cNvSpPr/>
      </xdr:nvSpPr>
      <xdr:spPr>
        <a:xfrm>
          <a:off x="37465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18415</xdr:rowOff>
    </xdr:from>
    <xdr:ext cx="598170" cy="258445"/>
    <xdr:sp macro="" textlink="">
      <xdr:nvSpPr>
        <xdr:cNvPr id="83" name="テキスト ボックス 82"/>
        <xdr:cNvSpPr txBox="1"/>
      </xdr:nvSpPr>
      <xdr:spPr>
        <a:xfrm>
          <a:off x="3497580" y="5333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166370</xdr:rowOff>
    </xdr:from>
    <xdr:to xmlns:xdr="http://schemas.openxmlformats.org/drawingml/2006/spreadsheetDrawing">
      <xdr:col>15</xdr:col>
      <xdr:colOff>101600</xdr:colOff>
      <xdr:row>33</xdr:row>
      <xdr:rowOff>95885</xdr:rowOff>
    </xdr:to>
    <xdr:sp macro="" textlink="">
      <xdr:nvSpPr>
        <xdr:cNvPr id="84" name="楕円 83"/>
        <xdr:cNvSpPr/>
      </xdr:nvSpPr>
      <xdr:spPr>
        <a:xfrm>
          <a:off x="2857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112395</xdr:rowOff>
    </xdr:from>
    <xdr:ext cx="598170" cy="258445"/>
    <xdr:sp macro="" textlink="">
      <xdr:nvSpPr>
        <xdr:cNvPr id="85" name="テキスト ボックス 84"/>
        <xdr:cNvSpPr txBox="1"/>
      </xdr:nvSpPr>
      <xdr:spPr>
        <a:xfrm>
          <a:off x="2608580" y="5427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39370</xdr:rowOff>
    </xdr:from>
    <xdr:to xmlns:xdr="http://schemas.openxmlformats.org/drawingml/2006/spreadsheetDrawing">
      <xdr:col>10</xdr:col>
      <xdr:colOff>165100</xdr:colOff>
      <xdr:row>34</xdr:row>
      <xdr:rowOff>140970</xdr:rowOff>
    </xdr:to>
    <xdr:sp macro="" textlink="">
      <xdr:nvSpPr>
        <xdr:cNvPr id="86" name="楕円 85"/>
        <xdr:cNvSpPr/>
      </xdr:nvSpPr>
      <xdr:spPr>
        <a:xfrm>
          <a:off x="1968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157480</xdr:rowOff>
    </xdr:from>
    <xdr:ext cx="598170" cy="258445"/>
    <xdr:sp macro="" textlink="">
      <xdr:nvSpPr>
        <xdr:cNvPr id="87" name="テキスト ボックス 86"/>
        <xdr:cNvSpPr txBox="1"/>
      </xdr:nvSpPr>
      <xdr:spPr>
        <a:xfrm>
          <a:off x="1719580" y="5643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20320</xdr:rowOff>
    </xdr:from>
    <xdr:to xmlns:xdr="http://schemas.openxmlformats.org/drawingml/2006/spreadsheetDrawing">
      <xdr:col>6</xdr:col>
      <xdr:colOff>38100</xdr:colOff>
      <xdr:row>34</xdr:row>
      <xdr:rowOff>121920</xdr:rowOff>
    </xdr:to>
    <xdr:sp macro="" textlink="">
      <xdr:nvSpPr>
        <xdr:cNvPr id="88" name="楕円 87"/>
        <xdr:cNvSpPr/>
      </xdr:nvSpPr>
      <xdr:spPr>
        <a:xfrm>
          <a:off x="107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138430</xdr:rowOff>
    </xdr:from>
    <xdr:ext cx="598170" cy="259080"/>
    <xdr:sp macro="" textlink="">
      <xdr:nvSpPr>
        <xdr:cNvPr id="89" name="テキスト ボックス 88"/>
        <xdr:cNvSpPr txBox="1"/>
      </xdr:nvSpPr>
      <xdr:spPr>
        <a:xfrm>
          <a:off x="830580" y="5624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103505</xdr:rowOff>
    </xdr:from>
    <xdr:to xmlns:xdr="http://schemas.openxmlformats.org/drawingml/2006/spreadsheetDrawing">
      <xdr:col>24</xdr:col>
      <xdr:colOff>62865</xdr:colOff>
      <xdr:row>57</xdr:row>
      <xdr:rowOff>157480</xdr:rowOff>
    </xdr:to>
    <xdr:cxnSp macro="">
      <xdr:nvCxnSpPr>
        <xdr:cNvPr id="113" name="直線コネクタ 112"/>
        <xdr:cNvCxnSpPr/>
      </xdr:nvCxnSpPr>
      <xdr:spPr>
        <a:xfrm flipV="1">
          <a:off x="4633595" y="884745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161290</xdr:rowOff>
    </xdr:from>
    <xdr:ext cx="534670" cy="259080"/>
    <xdr:sp macro="" textlink="">
      <xdr:nvSpPr>
        <xdr:cNvPr id="114" name="物件費最小値テキスト"/>
        <xdr:cNvSpPr txBox="1"/>
      </xdr:nvSpPr>
      <xdr:spPr>
        <a:xfrm>
          <a:off x="4686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157480</xdr:rowOff>
    </xdr:from>
    <xdr:to xmlns:xdr="http://schemas.openxmlformats.org/drawingml/2006/spreadsheetDrawing">
      <xdr:col>24</xdr:col>
      <xdr:colOff>152400</xdr:colOff>
      <xdr:row>57</xdr:row>
      <xdr:rowOff>157480</xdr:rowOff>
    </xdr:to>
    <xdr:cxnSp macro="">
      <xdr:nvCxnSpPr>
        <xdr:cNvPr id="115" name="直線コネクタ 114"/>
        <xdr:cNvCxnSpPr/>
      </xdr:nvCxnSpPr>
      <xdr:spPr>
        <a:xfrm>
          <a:off x="4546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50165</xdr:rowOff>
    </xdr:from>
    <xdr:ext cx="598805" cy="259080"/>
    <xdr:sp macro="" textlink="">
      <xdr:nvSpPr>
        <xdr:cNvPr id="116" name="物件費最大値テキスト"/>
        <xdr:cNvSpPr txBox="1"/>
      </xdr:nvSpPr>
      <xdr:spPr>
        <a:xfrm>
          <a:off x="4686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103505</xdr:rowOff>
    </xdr:from>
    <xdr:to xmlns:xdr="http://schemas.openxmlformats.org/drawingml/2006/spreadsheetDrawing">
      <xdr:col>24</xdr:col>
      <xdr:colOff>152400</xdr:colOff>
      <xdr:row>51</xdr:row>
      <xdr:rowOff>103505</xdr:rowOff>
    </xdr:to>
    <xdr:cxnSp macro="">
      <xdr:nvCxnSpPr>
        <xdr:cNvPr id="117" name="直線コネクタ 116"/>
        <xdr:cNvCxnSpPr/>
      </xdr:nvCxnSpPr>
      <xdr:spPr>
        <a:xfrm>
          <a:off x="4546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55880</xdr:rowOff>
    </xdr:from>
    <xdr:to xmlns:xdr="http://schemas.openxmlformats.org/drawingml/2006/spreadsheetDrawing">
      <xdr:col>24</xdr:col>
      <xdr:colOff>63500</xdr:colOff>
      <xdr:row>56</xdr:row>
      <xdr:rowOff>66040</xdr:rowOff>
    </xdr:to>
    <xdr:cxnSp macro="">
      <xdr:nvCxnSpPr>
        <xdr:cNvPr id="118" name="直線コネクタ 117"/>
        <xdr:cNvCxnSpPr/>
      </xdr:nvCxnSpPr>
      <xdr:spPr>
        <a:xfrm>
          <a:off x="3797300" y="96570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86995</xdr:rowOff>
    </xdr:from>
    <xdr:ext cx="598805" cy="258445"/>
    <xdr:sp macro="" textlink="">
      <xdr:nvSpPr>
        <xdr:cNvPr id="119" name="物件費平均値テキスト"/>
        <xdr:cNvSpPr txBox="1"/>
      </xdr:nvSpPr>
      <xdr:spPr>
        <a:xfrm>
          <a:off x="4686300" y="96881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109220</xdr:rowOff>
    </xdr:from>
    <xdr:to xmlns:xdr="http://schemas.openxmlformats.org/drawingml/2006/spreadsheetDrawing">
      <xdr:col>24</xdr:col>
      <xdr:colOff>114300</xdr:colOff>
      <xdr:row>57</xdr:row>
      <xdr:rowOff>38735</xdr:rowOff>
    </xdr:to>
    <xdr:sp macro="" textlink="">
      <xdr:nvSpPr>
        <xdr:cNvPr id="120" name="フローチャート: 判断 119"/>
        <xdr:cNvSpPr/>
      </xdr:nvSpPr>
      <xdr:spPr>
        <a:xfrm>
          <a:off x="4584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55880</xdr:rowOff>
    </xdr:from>
    <xdr:to xmlns:xdr="http://schemas.openxmlformats.org/drawingml/2006/spreadsheetDrawing">
      <xdr:col>19</xdr:col>
      <xdr:colOff>177800</xdr:colOff>
      <xdr:row>56</xdr:row>
      <xdr:rowOff>109855</xdr:rowOff>
    </xdr:to>
    <xdr:cxnSp macro="">
      <xdr:nvCxnSpPr>
        <xdr:cNvPr id="121" name="直線コネクタ 120"/>
        <xdr:cNvCxnSpPr/>
      </xdr:nvCxnSpPr>
      <xdr:spPr>
        <a:xfrm flipV="1">
          <a:off x="2908300" y="96570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134620</xdr:rowOff>
    </xdr:from>
    <xdr:to xmlns:xdr="http://schemas.openxmlformats.org/drawingml/2006/spreadsheetDrawing">
      <xdr:col>20</xdr:col>
      <xdr:colOff>38100</xdr:colOff>
      <xdr:row>57</xdr:row>
      <xdr:rowOff>64770</xdr:rowOff>
    </xdr:to>
    <xdr:sp macro="" textlink="">
      <xdr:nvSpPr>
        <xdr:cNvPr id="122" name="フローチャート: 判断 121"/>
        <xdr:cNvSpPr/>
      </xdr:nvSpPr>
      <xdr:spPr>
        <a:xfrm>
          <a:off x="3746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55880</xdr:rowOff>
    </xdr:from>
    <xdr:ext cx="534035" cy="259080"/>
    <xdr:sp macro="" textlink="">
      <xdr:nvSpPr>
        <xdr:cNvPr id="123" name="テキスト ボックス 122"/>
        <xdr:cNvSpPr txBox="1"/>
      </xdr:nvSpPr>
      <xdr:spPr>
        <a:xfrm>
          <a:off x="3529965" y="9828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77470</xdr:rowOff>
    </xdr:from>
    <xdr:to xmlns:xdr="http://schemas.openxmlformats.org/drawingml/2006/spreadsheetDrawing">
      <xdr:col>15</xdr:col>
      <xdr:colOff>50800</xdr:colOff>
      <xdr:row>56</xdr:row>
      <xdr:rowOff>109855</xdr:rowOff>
    </xdr:to>
    <xdr:cxnSp macro="">
      <xdr:nvCxnSpPr>
        <xdr:cNvPr id="124" name="直線コネクタ 123"/>
        <xdr:cNvCxnSpPr/>
      </xdr:nvCxnSpPr>
      <xdr:spPr>
        <a:xfrm>
          <a:off x="2019300" y="96786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163830</xdr:rowOff>
    </xdr:from>
    <xdr:to xmlns:xdr="http://schemas.openxmlformats.org/drawingml/2006/spreadsheetDrawing">
      <xdr:col>15</xdr:col>
      <xdr:colOff>101600</xdr:colOff>
      <xdr:row>57</xdr:row>
      <xdr:rowOff>93980</xdr:rowOff>
    </xdr:to>
    <xdr:sp macro="" textlink="">
      <xdr:nvSpPr>
        <xdr:cNvPr id="125" name="フローチャート: 判断 124"/>
        <xdr:cNvSpPr/>
      </xdr:nvSpPr>
      <xdr:spPr>
        <a:xfrm>
          <a:off x="285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85090</xdr:rowOff>
    </xdr:from>
    <xdr:ext cx="534035" cy="259080"/>
    <xdr:sp macro="" textlink="">
      <xdr:nvSpPr>
        <xdr:cNvPr id="126" name="テキスト ボックス 125"/>
        <xdr:cNvSpPr txBox="1"/>
      </xdr:nvSpPr>
      <xdr:spPr>
        <a:xfrm>
          <a:off x="2640965" y="985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77470</xdr:rowOff>
    </xdr:from>
    <xdr:to xmlns:xdr="http://schemas.openxmlformats.org/drawingml/2006/spreadsheetDrawing">
      <xdr:col>10</xdr:col>
      <xdr:colOff>114300</xdr:colOff>
      <xdr:row>56</xdr:row>
      <xdr:rowOff>137795</xdr:rowOff>
    </xdr:to>
    <xdr:cxnSp macro="">
      <xdr:nvCxnSpPr>
        <xdr:cNvPr id="127" name="直線コネクタ 126"/>
        <xdr:cNvCxnSpPr/>
      </xdr:nvCxnSpPr>
      <xdr:spPr>
        <a:xfrm flipV="1">
          <a:off x="1130300" y="96786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xdr:rowOff>
    </xdr:from>
    <xdr:to xmlns:xdr="http://schemas.openxmlformats.org/drawingml/2006/spreadsheetDrawing">
      <xdr:col>10</xdr:col>
      <xdr:colOff>165100</xdr:colOff>
      <xdr:row>57</xdr:row>
      <xdr:rowOff>107315</xdr:rowOff>
    </xdr:to>
    <xdr:sp macro="" textlink="">
      <xdr:nvSpPr>
        <xdr:cNvPr id="128" name="フローチャート: 判断 127"/>
        <xdr:cNvSpPr/>
      </xdr:nvSpPr>
      <xdr:spPr>
        <a:xfrm>
          <a:off x="196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98425</xdr:rowOff>
    </xdr:from>
    <xdr:ext cx="534035" cy="258445"/>
    <xdr:sp macro="" textlink="">
      <xdr:nvSpPr>
        <xdr:cNvPr id="129" name="テキスト ボックス 128"/>
        <xdr:cNvSpPr txBox="1"/>
      </xdr:nvSpPr>
      <xdr:spPr>
        <a:xfrm>
          <a:off x="1751965" y="9871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26035</xdr:rowOff>
    </xdr:from>
    <xdr:to xmlns:xdr="http://schemas.openxmlformats.org/drawingml/2006/spreadsheetDrawing">
      <xdr:col>6</xdr:col>
      <xdr:colOff>38100</xdr:colOff>
      <xdr:row>57</xdr:row>
      <xdr:rowOff>127635</xdr:rowOff>
    </xdr:to>
    <xdr:sp macro="" textlink="">
      <xdr:nvSpPr>
        <xdr:cNvPr id="130" name="フローチャート: 判断 129"/>
        <xdr:cNvSpPr/>
      </xdr:nvSpPr>
      <xdr:spPr>
        <a:xfrm>
          <a:off x="1079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118745</xdr:rowOff>
    </xdr:from>
    <xdr:ext cx="534035" cy="259080"/>
    <xdr:sp macro="" textlink="">
      <xdr:nvSpPr>
        <xdr:cNvPr id="131" name="テキスト ボックス 130"/>
        <xdr:cNvSpPr txBox="1"/>
      </xdr:nvSpPr>
      <xdr:spPr>
        <a:xfrm>
          <a:off x="862965" y="989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15240</xdr:rowOff>
    </xdr:from>
    <xdr:to xmlns:xdr="http://schemas.openxmlformats.org/drawingml/2006/spreadsheetDrawing">
      <xdr:col>24</xdr:col>
      <xdr:colOff>114300</xdr:colOff>
      <xdr:row>56</xdr:row>
      <xdr:rowOff>116840</xdr:rowOff>
    </xdr:to>
    <xdr:sp macro="" textlink="">
      <xdr:nvSpPr>
        <xdr:cNvPr id="137" name="楕円 136"/>
        <xdr:cNvSpPr/>
      </xdr:nvSpPr>
      <xdr:spPr>
        <a:xfrm>
          <a:off x="45847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38100</xdr:rowOff>
    </xdr:from>
    <xdr:ext cx="598805" cy="259080"/>
    <xdr:sp macro="" textlink="">
      <xdr:nvSpPr>
        <xdr:cNvPr id="138" name="物件費該当値テキスト"/>
        <xdr:cNvSpPr txBox="1"/>
      </xdr:nvSpPr>
      <xdr:spPr>
        <a:xfrm>
          <a:off x="4686300" y="9467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5080</xdr:rowOff>
    </xdr:from>
    <xdr:to xmlns:xdr="http://schemas.openxmlformats.org/drawingml/2006/spreadsheetDrawing">
      <xdr:col>20</xdr:col>
      <xdr:colOff>38100</xdr:colOff>
      <xdr:row>56</xdr:row>
      <xdr:rowOff>106680</xdr:rowOff>
    </xdr:to>
    <xdr:sp macro="" textlink="">
      <xdr:nvSpPr>
        <xdr:cNvPr id="139" name="楕円 138"/>
        <xdr:cNvSpPr/>
      </xdr:nvSpPr>
      <xdr:spPr>
        <a:xfrm>
          <a:off x="37465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123190</xdr:rowOff>
    </xdr:from>
    <xdr:ext cx="598170" cy="258445"/>
    <xdr:sp macro="" textlink="">
      <xdr:nvSpPr>
        <xdr:cNvPr id="140" name="テキスト ボックス 139"/>
        <xdr:cNvSpPr txBox="1"/>
      </xdr:nvSpPr>
      <xdr:spPr>
        <a:xfrm>
          <a:off x="3497580" y="9381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59055</xdr:rowOff>
    </xdr:from>
    <xdr:to xmlns:xdr="http://schemas.openxmlformats.org/drawingml/2006/spreadsheetDrawing">
      <xdr:col>15</xdr:col>
      <xdr:colOff>101600</xdr:colOff>
      <xdr:row>56</xdr:row>
      <xdr:rowOff>160655</xdr:rowOff>
    </xdr:to>
    <xdr:sp macro="" textlink="">
      <xdr:nvSpPr>
        <xdr:cNvPr id="141" name="楕円 140"/>
        <xdr:cNvSpPr/>
      </xdr:nvSpPr>
      <xdr:spPr>
        <a:xfrm>
          <a:off x="2857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6350</xdr:rowOff>
    </xdr:from>
    <xdr:ext cx="598170" cy="258445"/>
    <xdr:sp macro="" textlink="">
      <xdr:nvSpPr>
        <xdr:cNvPr id="142" name="テキスト ボックス 141"/>
        <xdr:cNvSpPr txBox="1"/>
      </xdr:nvSpPr>
      <xdr:spPr>
        <a:xfrm>
          <a:off x="2608580" y="9436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26670</xdr:rowOff>
    </xdr:from>
    <xdr:to xmlns:xdr="http://schemas.openxmlformats.org/drawingml/2006/spreadsheetDrawing">
      <xdr:col>10</xdr:col>
      <xdr:colOff>165100</xdr:colOff>
      <xdr:row>56</xdr:row>
      <xdr:rowOff>128270</xdr:rowOff>
    </xdr:to>
    <xdr:sp macro="" textlink="">
      <xdr:nvSpPr>
        <xdr:cNvPr id="143" name="楕円 142"/>
        <xdr:cNvSpPr/>
      </xdr:nvSpPr>
      <xdr:spPr>
        <a:xfrm>
          <a:off x="1968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144780</xdr:rowOff>
    </xdr:from>
    <xdr:ext cx="598170" cy="258445"/>
    <xdr:sp macro="" textlink="">
      <xdr:nvSpPr>
        <xdr:cNvPr id="144" name="テキスト ボックス 143"/>
        <xdr:cNvSpPr txBox="1"/>
      </xdr:nvSpPr>
      <xdr:spPr>
        <a:xfrm>
          <a:off x="1719580" y="9403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86995</xdr:rowOff>
    </xdr:from>
    <xdr:to xmlns:xdr="http://schemas.openxmlformats.org/drawingml/2006/spreadsheetDrawing">
      <xdr:col>6</xdr:col>
      <xdr:colOff>38100</xdr:colOff>
      <xdr:row>57</xdr:row>
      <xdr:rowOff>17780</xdr:rowOff>
    </xdr:to>
    <xdr:sp macro="" textlink="">
      <xdr:nvSpPr>
        <xdr:cNvPr id="145" name="楕円 144"/>
        <xdr:cNvSpPr/>
      </xdr:nvSpPr>
      <xdr:spPr>
        <a:xfrm>
          <a:off x="1079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33655</xdr:rowOff>
    </xdr:from>
    <xdr:ext cx="598170" cy="258445"/>
    <xdr:sp macro="" textlink="">
      <xdr:nvSpPr>
        <xdr:cNvPr id="146" name="テキスト ボックス 145"/>
        <xdr:cNvSpPr txBox="1"/>
      </xdr:nvSpPr>
      <xdr:spPr>
        <a:xfrm>
          <a:off x="830580" y="9463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26670</xdr:rowOff>
    </xdr:from>
    <xdr:to xmlns:xdr="http://schemas.openxmlformats.org/drawingml/2006/spreadsheetDrawing">
      <xdr:col>24</xdr:col>
      <xdr:colOff>62865</xdr:colOff>
      <xdr:row>78</xdr:row>
      <xdr:rowOff>139700</xdr:rowOff>
    </xdr:to>
    <xdr:cxnSp macro="">
      <xdr:nvCxnSpPr>
        <xdr:cNvPr id="168" name="直線コネクタ 167"/>
        <xdr:cNvCxnSpPr/>
      </xdr:nvCxnSpPr>
      <xdr:spPr>
        <a:xfrm flipV="1">
          <a:off x="4633595" y="1237107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8445"/>
    <xdr:sp macro="" textlink="">
      <xdr:nvSpPr>
        <xdr:cNvPr id="169" name="維持補修費最小値テキスト"/>
        <xdr:cNvSpPr txBox="1"/>
      </xdr:nvSpPr>
      <xdr:spPr>
        <a:xfrm>
          <a:off x="4686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0" name="直線コネクタ 169"/>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534670" cy="258445"/>
    <xdr:sp macro="" textlink="">
      <xdr:nvSpPr>
        <xdr:cNvPr id="171" name="維持補修費最大値テキスト"/>
        <xdr:cNvSpPr txBox="1"/>
      </xdr:nvSpPr>
      <xdr:spPr>
        <a:xfrm>
          <a:off x="4686300" y="12146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26670</xdr:rowOff>
    </xdr:from>
    <xdr:to xmlns:xdr="http://schemas.openxmlformats.org/drawingml/2006/spreadsheetDrawing">
      <xdr:col>24</xdr:col>
      <xdr:colOff>152400</xdr:colOff>
      <xdr:row>72</xdr:row>
      <xdr:rowOff>26670</xdr:rowOff>
    </xdr:to>
    <xdr:cxnSp macro="">
      <xdr:nvCxnSpPr>
        <xdr:cNvPr id="172" name="直線コネクタ 171"/>
        <xdr:cNvCxnSpPr/>
      </xdr:nvCxnSpPr>
      <xdr:spPr>
        <a:xfrm>
          <a:off x="4546600" y="1237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137795</xdr:rowOff>
    </xdr:from>
    <xdr:to xmlns:xdr="http://schemas.openxmlformats.org/drawingml/2006/spreadsheetDrawing">
      <xdr:col>24</xdr:col>
      <xdr:colOff>63500</xdr:colOff>
      <xdr:row>72</xdr:row>
      <xdr:rowOff>142240</xdr:rowOff>
    </xdr:to>
    <xdr:cxnSp macro="">
      <xdr:nvCxnSpPr>
        <xdr:cNvPr id="173" name="直線コネクタ 172"/>
        <xdr:cNvCxnSpPr/>
      </xdr:nvCxnSpPr>
      <xdr:spPr>
        <a:xfrm>
          <a:off x="3797300" y="12139295"/>
          <a:ext cx="8382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31115</xdr:rowOff>
    </xdr:from>
    <xdr:ext cx="469900" cy="258445"/>
    <xdr:sp macro="" textlink="">
      <xdr:nvSpPr>
        <xdr:cNvPr id="174" name="維持補修費平均値テキスト"/>
        <xdr:cNvSpPr txBox="1"/>
      </xdr:nvSpPr>
      <xdr:spPr>
        <a:xfrm>
          <a:off x="4686300" y="13232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52705</xdr:rowOff>
    </xdr:from>
    <xdr:to xmlns:xdr="http://schemas.openxmlformats.org/drawingml/2006/spreadsheetDrawing">
      <xdr:col>24</xdr:col>
      <xdr:colOff>114300</xdr:colOff>
      <xdr:row>77</xdr:row>
      <xdr:rowOff>154940</xdr:rowOff>
    </xdr:to>
    <xdr:sp macro="" textlink="">
      <xdr:nvSpPr>
        <xdr:cNvPr id="175" name="フローチャート: 判断 174"/>
        <xdr:cNvSpPr/>
      </xdr:nvSpPr>
      <xdr:spPr>
        <a:xfrm>
          <a:off x="4584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70</xdr:row>
      <xdr:rowOff>137795</xdr:rowOff>
    </xdr:from>
    <xdr:to xmlns:xdr="http://schemas.openxmlformats.org/drawingml/2006/spreadsheetDrawing">
      <xdr:col>19</xdr:col>
      <xdr:colOff>177800</xdr:colOff>
      <xdr:row>72</xdr:row>
      <xdr:rowOff>164465</xdr:rowOff>
    </xdr:to>
    <xdr:cxnSp macro="">
      <xdr:nvCxnSpPr>
        <xdr:cNvPr id="176" name="直線コネクタ 175"/>
        <xdr:cNvCxnSpPr/>
      </xdr:nvCxnSpPr>
      <xdr:spPr>
        <a:xfrm flipV="1">
          <a:off x="2908300" y="12139295"/>
          <a:ext cx="8890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35560</xdr:rowOff>
    </xdr:from>
    <xdr:to xmlns:xdr="http://schemas.openxmlformats.org/drawingml/2006/spreadsheetDrawing">
      <xdr:col>20</xdr:col>
      <xdr:colOff>38100</xdr:colOff>
      <xdr:row>77</xdr:row>
      <xdr:rowOff>137160</xdr:rowOff>
    </xdr:to>
    <xdr:sp macro="" textlink="">
      <xdr:nvSpPr>
        <xdr:cNvPr id="177" name="フローチャート: 判断 176"/>
        <xdr:cNvSpPr/>
      </xdr:nvSpPr>
      <xdr:spPr>
        <a:xfrm>
          <a:off x="37465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128270</xdr:rowOff>
    </xdr:from>
    <xdr:ext cx="469265" cy="259080"/>
    <xdr:sp macro="" textlink="">
      <xdr:nvSpPr>
        <xdr:cNvPr id="178" name="テキスト ボックス 177"/>
        <xdr:cNvSpPr txBox="1"/>
      </xdr:nvSpPr>
      <xdr:spPr>
        <a:xfrm>
          <a:off x="3562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164465</xdr:rowOff>
    </xdr:from>
    <xdr:to xmlns:xdr="http://schemas.openxmlformats.org/drawingml/2006/spreadsheetDrawing">
      <xdr:col>15</xdr:col>
      <xdr:colOff>50800</xdr:colOff>
      <xdr:row>75</xdr:row>
      <xdr:rowOff>157480</xdr:rowOff>
    </xdr:to>
    <xdr:cxnSp macro="">
      <xdr:nvCxnSpPr>
        <xdr:cNvPr id="179" name="直線コネクタ 178"/>
        <xdr:cNvCxnSpPr/>
      </xdr:nvCxnSpPr>
      <xdr:spPr>
        <a:xfrm flipV="1">
          <a:off x="2019300" y="12508865"/>
          <a:ext cx="889000" cy="507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36830</xdr:rowOff>
    </xdr:from>
    <xdr:to xmlns:xdr="http://schemas.openxmlformats.org/drawingml/2006/spreadsheetDrawing">
      <xdr:col>15</xdr:col>
      <xdr:colOff>101600</xdr:colOff>
      <xdr:row>77</xdr:row>
      <xdr:rowOff>138430</xdr:rowOff>
    </xdr:to>
    <xdr:sp macro="" textlink="">
      <xdr:nvSpPr>
        <xdr:cNvPr id="180" name="フローチャート: 判断 179"/>
        <xdr:cNvSpPr/>
      </xdr:nvSpPr>
      <xdr:spPr>
        <a:xfrm>
          <a:off x="2857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129540</xdr:rowOff>
    </xdr:from>
    <xdr:ext cx="469265" cy="259080"/>
    <xdr:sp macro="" textlink="">
      <xdr:nvSpPr>
        <xdr:cNvPr id="181" name="テキスト ボックス 180"/>
        <xdr:cNvSpPr txBox="1"/>
      </xdr:nvSpPr>
      <xdr:spPr>
        <a:xfrm>
          <a:off x="2673350" y="13331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97790</xdr:rowOff>
    </xdr:from>
    <xdr:to xmlns:xdr="http://schemas.openxmlformats.org/drawingml/2006/spreadsheetDrawing">
      <xdr:col>10</xdr:col>
      <xdr:colOff>114300</xdr:colOff>
      <xdr:row>75</xdr:row>
      <xdr:rowOff>157480</xdr:rowOff>
    </xdr:to>
    <xdr:cxnSp macro="">
      <xdr:nvCxnSpPr>
        <xdr:cNvPr id="182" name="直線コネクタ 181"/>
        <xdr:cNvCxnSpPr/>
      </xdr:nvCxnSpPr>
      <xdr:spPr>
        <a:xfrm>
          <a:off x="1130300" y="1278509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116840</xdr:rowOff>
    </xdr:from>
    <xdr:to xmlns:xdr="http://schemas.openxmlformats.org/drawingml/2006/spreadsheetDrawing">
      <xdr:col>10</xdr:col>
      <xdr:colOff>165100</xdr:colOff>
      <xdr:row>78</xdr:row>
      <xdr:rowOff>46990</xdr:rowOff>
    </xdr:to>
    <xdr:sp macro="" textlink="">
      <xdr:nvSpPr>
        <xdr:cNvPr id="183" name="フローチャート: 判断 182"/>
        <xdr:cNvSpPr/>
      </xdr:nvSpPr>
      <xdr:spPr>
        <a:xfrm>
          <a:off x="1968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38100</xdr:rowOff>
    </xdr:from>
    <xdr:ext cx="469265" cy="259080"/>
    <xdr:sp macro="" textlink="">
      <xdr:nvSpPr>
        <xdr:cNvPr id="184" name="テキスト ボックス 183"/>
        <xdr:cNvSpPr txBox="1"/>
      </xdr:nvSpPr>
      <xdr:spPr>
        <a:xfrm>
          <a:off x="1784350" y="13411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103505</xdr:rowOff>
    </xdr:from>
    <xdr:to xmlns:xdr="http://schemas.openxmlformats.org/drawingml/2006/spreadsheetDrawing">
      <xdr:col>6</xdr:col>
      <xdr:colOff>38100</xdr:colOff>
      <xdr:row>78</xdr:row>
      <xdr:rowOff>33655</xdr:rowOff>
    </xdr:to>
    <xdr:sp macro="" textlink="">
      <xdr:nvSpPr>
        <xdr:cNvPr id="185" name="フローチャート: 判断 184"/>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24765</xdr:rowOff>
    </xdr:from>
    <xdr:ext cx="469265" cy="259080"/>
    <xdr:sp macro="" textlink="">
      <xdr:nvSpPr>
        <xdr:cNvPr id="186" name="テキスト ボックス 185"/>
        <xdr:cNvSpPr txBox="1"/>
      </xdr:nvSpPr>
      <xdr:spPr>
        <a:xfrm>
          <a:off x="895350" y="13397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91440</xdr:rowOff>
    </xdr:from>
    <xdr:to xmlns:xdr="http://schemas.openxmlformats.org/drawingml/2006/spreadsheetDrawing">
      <xdr:col>24</xdr:col>
      <xdr:colOff>114300</xdr:colOff>
      <xdr:row>73</xdr:row>
      <xdr:rowOff>21590</xdr:rowOff>
    </xdr:to>
    <xdr:sp macro="" textlink="">
      <xdr:nvSpPr>
        <xdr:cNvPr id="192" name="楕円 191"/>
        <xdr:cNvSpPr/>
      </xdr:nvSpPr>
      <xdr:spPr>
        <a:xfrm>
          <a:off x="45847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6350</xdr:rowOff>
    </xdr:from>
    <xdr:ext cx="534670" cy="258445"/>
    <xdr:sp macro="" textlink="">
      <xdr:nvSpPr>
        <xdr:cNvPr id="193" name="維持補修費該当値テキスト"/>
        <xdr:cNvSpPr txBox="1"/>
      </xdr:nvSpPr>
      <xdr:spPr>
        <a:xfrm>
          <a:off x="4686300" y="12350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86995</xdr:rowOff>
    </xdr:from>
    <xdr:to xmlns:xdr="http://schemas.openxmlformats.org/drawingml/2006/spreadsheetDrawing">
      <xdr:col>20</xdr:col>
      <xdr:colOff>38100</xdr:colOff>
      <xdr:row>71</xdr:row>
      <xdr:rowOff>17780</xdr:rowOff>
    </xdr:to>
    <xdr:sp macro="" textlink="">
      <xdr:nvSpPr>
        <xdr:cNvPr id="194" name="楕円 193"/>
        <xdr:cNvSpPr/>
      </xdr:nvSpPr>
      <xdr:spPr>
        <a:xfrm>
          <a:off x="3746500" y="12088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69</xdr:row>
      <xdr:rowOff>33655</xdr:rowOff>
    </xdr:from>
    <xdr:ext cx="534035" cy="258445"/>
    <xdr:sp macro="" textlink="">
      <xdr:nvSpPr>
        <xdr:cNvPr id="195" name="テキスト ボックス 194"/>
        <xdr:cNvSpPr txBox="1"/>
      </xdr:nvSpPr>
      <xdr:spPr>
        <a:xfrm>
          <a:off x="3529965" y="11863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113665</xdr:rowOff>
    </xdr:from>
    <xdr:to xmlns:xdr="http://schemas.openxmlformats.org/drawingml/2006/spreadsheetDrawing">
      <xdr:col>15</xdr:col>
      <xdr:colOff>101600</xdr:colOff>
      <xdr:row>73</xdr:row>
      <xdr:rowOff>43815</xdr:rowOff>
    </xdr:to>
    <xdr:sp macro="" textlink="">
      <xdr:nvSpPr>
        <xdr:cNvPr id="196" name="楕円 195"/>
        <xdr:cNvSpPr/>
      </xdr:nvSpPr>
      <xdr:spPr>
        <a:xfrm>
          <a:off x="2857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71</xdr:row>
      <xdr:rowOff>60325</xdr:rowOff>
    </xdr:from>
    <xdr:ext cx="534035" cy="259080"/>
    <xdr:sp macro="" textlink="">
      <xdr:nvSpPr>
        <xdr:cNvPr id="197" name="テキスト ボックス 196"/>
        <xdr:cNvSpPr txBox="1"/>
      </xdr:nvSpPr>
      <xdr:spPr>
        <a:xfrm>
          <a:off x="2640965" y="1223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106680</xdr:rowOff>
    </xdr:from>
    <xdr:to xmlns:xdr="http://schemas.openxmlformats.org/drawingml/2006/spreadsheetDrawing">
      <xdr:col>10</xdr:col>
      <xdr:colOff>165100</xdr:colOff>
      <xdr:row>76</xdr:row>
      <xdr:rowOff>36830</xdr:rowOff>
    </xdr:to>
    <xdr:sp macro="" textlink="">
      <xdr:nvSpPr>
        <xdr:cNvPr id="198" name="楕円 197"/>
        <xdr:cNvSpPr/>
      </xdr:nvSpPr>
      <xdr:spPr>
        <a:xfrm>
          <a:off x="19685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53975</xdr:rowOff>
    </xdr:from>
    <xdr:ext cx="534035" cy="258445"/>
    <xdr:sp macro="" textlink="">
      <xdr:nvSpPr>
        <xdr:cNvPr id="199" name="テキスト ボックス 198"/>
        <xdr:cNvSpPr txBox="1"/>
      </xdr:nvSpPr>
      <xdr:spPr>
        <a:xfrm>
          <a:off x="1751965" y="12741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46355</xdr:rowOff>
    </xdr:from>
    <xdr:to xmlns:xdr="http://schemas.openxmlformats.org/drawingml/2006/spreadsheetDrawing">
      <xdr:col>6</xdr:col>
      <xdr:colOff>38100</xdr:colOff>
      <xdr:row>74</xdr:row>
      <xdr:rowOff>147955</xdr:rowOff>
    </xdr:to>
    <xdr:sp macro="" textlink="">
      <xdr:nvSpPr>
        <xdr:cNvPr id="200" name="楕円 199"/>
        <xdr:cNvSpPr/>
      </xdr:nvSpPr>
      <xdr:spPr>
        <a:xfrm>
          <a:off x="1079500" y="12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164465</xdr:rowOff>
    </xdr:from>
    <xdr:ext cx="534035" cy="259080"/>
    <xdr:sp macro="" textlink="">
      <xdr:nvSpPr>
        <xdr:cNvPr id="201" name="テキスト ボックス 200"/>
        <xdr:cNvSpPr txBox="1"/>
      </xdr:nvSpPr>
      <xdr:spPr>
        <a:xfrm>
          <a:off x="862965" y="1250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6" name="テキスト ボックス 215"/>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0" name="テキスト ボックス 219"/>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2" name="テキスト ボックス 221"/>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4" name="テキスト ボックス 223"/>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167640</xdr:rowOff>
    </xdr:from>
    <xdr:to xmlns:xdr="http://schemas.openxmlformats.org/drawingml/2006/spreadsheetDrawing">
      <xdr:col>24</xdr:col>
      <xdr:colOff>62865</xdr:colOff>
      <xdr:row>98</xdr:row>
      <xdr:rowOff>152400</xdr:rowOff>
    </xdr:to>
    <xdr:cxnSp macro="">
      <xdr:nvCxnSpPr>
        <xdr:cNvPr id="228" name="直線コネクタ 227"/>
        <xdr:cNvCxnSpPr/>
      </xdr:nvCxnSpPr>
      <xdr:spPr>
        <a:xfrm flipV="1">
          <a:off x="4633595" y="155981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156210</xdr:rowOff>
    </xdr:from>
    <xdr:ext cx="534670" cy="258445"/>
    <xdr:sp macro="" textlink="">
      <xdr:nvSpPr>
        <xdr:cNvPr id="229" name="扶助費最小値テキスト"/>
        <xdr:cNvSpPr txBox="1"/>
      </xdr:nvSpPr>
      <xdr:spPr>
        <a:xfrm>
          <a:off x="4686300" y="16958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152400</xdr:rowOff>
    </xdr:from>
    <xdr:to xmlns:xdr="http://schemas.openxmlformats.org/drawingml/2006/spreadsheetDrawing">
      <xdr:col>24</xdr:col>
      <xdr:colOff>152400</xdr:colOff>
      <xdr:row>98</xdr:row>
      <xdr:rowOff>152400</xdr:rowOff>
    </xdr:to>
    <xdr:cxnSp macro="">
      <xdr:nvCxnSpPr>
        <xdr:cNvPr id="230" name="直線コネクタ 229"/>
        <xdr:cNvCxnSpPr/>
      </xdr:nvCxnSpPr>
      <xdr:spPr>
        <a:xfrm>
          <a:off x="4546600" y="1695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114300</xdr:rowOff>
    </xdr:from>
    <xdr:ext cx="598805" cy="259080"/>
    <xdr:sp macro="" textlink="">
      <xdr:nvSpPr>
        <xdr:cNvPr id="231" name="扶助費最大値テキスト"/>
        <xdr:cNvSpPr txBox="1"/>
      </xdr:nvSpPr>
      <xdr:spPr>
        <a:xfrm>
          <a:off x="4686300" y="1537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167640</xdr:rowOff>
    </xdr:from>
    <xdr:to xmlns:xdr="http://schemas.openxmlformats.org/drawingml/2006/spreadsheetDrawing">
      <xdr:col>24</xdr:col>
      <xdr:colOff>152400</xdr:colOff>
      <xdr:row>90</xdr:row>
      <xdr:rowOff>167640</xdr:rowOff>
    </xdr:to>
    <xdr:cxnSp macro="">
      <xdr:nvCxnSpPr>
        <xdr:cNvPr id="232" name="直線コネクタ 231"/>
        <xdr:cNvCxnSpPr/>
      </xdr:nvCxnSpPr>
      <xdr:spPr>
        <a:xfrm>
          <a:off x="4546600" y="1559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15240</xdr:rowOff>
    </xdr:from>
    <xdr:to xmlns:xdr="http://schemas.openxmlformats.org/drawingml/2006/spreadsheetDrawing">
      <xdr:col>24</xdr:col>
      <xdr:colOff>63500</xdr:colOff>
      <xdr:row>96</xdr:row>
      <xdr:rowOff>111760</xdr:rowOff>
    </xdr:to>
    <xdr:cxnSp macro="">
      <xdr:nvCxnSpPr>
        <xdr:cNvPr id="233" name="直線コネクタ 232"/>
        <xdr:cNvCxnSpPr/>
      </xdr:nvCxnSpPr>
      <xdr:spPr>
        <a:xfrm>
          <a:off x="3797300" y="16302990"/>
          <a:ext cx="8382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20955</xdr:rowOff>
    </xdr:from>
    <xdr:ext cx="534670" cy="258445"/>
    <xdr:sp macro="" textlink="">
      <xdr:nvSpPr>
        <xdr:cNvPr id="234" name="扶助費平均値テキスト"/>
        <xdr:cNvSpPr txBox="1"/>
      </xdr:nvSpPr>
      <xdr:spPr>
        <a:xfrm>
          <a:off x="4686300" y="16308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169545</xdr:rowOff>
    </xdr:from>
    <xdr:to xmlns:xdr="http://schemas.openxmlformats.org/drawingml/2006/spreadsheetDrawing">
      <xdr:col>24</xdr:col>
      <xdr:colOff>114300</xdr:colOff>
      <xdr:row>96</xdr:row>
      <xdr:rowOff>99695</xdr:rowOff>
    </xdr:to>
    <xdr:sp macro="" textlink="">
      <xdr:nvSpPr>
        <xdr:cNvPr id="235" name="フローチャート: 判断 234"/>
        <xdr:cNvSpPr/>
      </xdr:nvSpPr>
      <xdr:spPr>
        <a:xfrm>
          <a:off x="45847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15240</xdr:rowOff>
    </xdr:from>
    <xdr:to xmlns:xdr="http://schemas.openxmlformats.org/drawingml/2006/spreadsheetDrawing">
      <xdr:col>19</xdr:col>
      <xdr:colOff>177800</xdr:colOff>
      <xdr:row>97</xdr:row>
      <xdr:rowOff>54610</xdr:rowOff>
    </xdr:to>
    <xdr:cxnSp macro="">
      <xdr:nvCxnSpPr>
        <xdr:cNvPr id="236" name="直線コネクタ 235"/>
        <xdr:cNvCxnSpPr/>
      </xdr:nvCxnSpPr>
      <xdr:spPr>
        <a:xfrm flipV="1">
          <a:off x="2908300" y="16302990"/>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167640</xdr:rowOff>
    </xdr:from>
    <xdr:to xmlns:xdr="http://schemas.openxmlformats.org/drawingml/2006/spreadsheetDrawing">
      <xdr:col>20</xdr:col>
      <xdr:colOff>38100</xdr:colOff>
      <xdr:row>95</xdr:row>
      <xdr:rowOff>97790</xdr:rowOff>
    </xdr:to>
    <xdr:sp macro="" textlink="">
      <xdr:nvSpPr>
        <xdr:cNvPr id="237" name="フローチャート: 判断 236"/>
        <xdr:cNvSpPr/>
      </xdr:nvSpPr>
      <xdr:spPr>
        <a:xfrm>
          <a:off x="37465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88900</xdr:rowOff>
    </xdr:from>
    <xdr:ext cx="534035" cy="258445"/>
    <xdr:sp macro="" textlink="">
      <xdr:nvSpPr>
        <xdr:cNvPr id="238" name="テキスト ボックス 237"/>
        <xdr:cNvSpPr txBox="1"/>
      </xdr:nvSpPr>
      <xdr:spPr>
        <a:xfrm>
          <a:off x="3529965" y="16376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38100</xdr:rowOff>
    </xdr:from>
    <xdr:to xmlns:xdr="http://schemas.openxmlformats.org/drawingml/2006/spreadsheetDrawing">
      <xdr:col>15</xdr:col>
      <xdr:colOff>50800</xdr:colOff>
      <xdr:row>97</xdr:row>
      <xdr:rowOff>54610</xdr:rowOff>
    </xdr:to>
    <xdr:cxnSp macro="">
      <xdr:nvCxnSpPr>
        <xdr:cNvPr id="239" name="直線コネクタ 238"/>
        <xdr:cNvCxnSpPr/>
      </xdr:nvCxnSpPr>
      <xdr:spPr>
        <a:xfrm>
          <a:off x="2019300" y="16668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156210</xdr:rowOff>
    </xdr:from>
    <xdr:to xmlns:xdr="http://schemas.openxmlformats.org/drawingml/2006/spreadsheetDrawing">
      <xdr:col>15</xdr:col>
      <xdr:colOff>101600</xdr:colOff>
      <xdr:row>97</xdr:row>
      <xdr:rowOff>86360</xdr:rowOff>
    </xdr:to>
    <xdr:sp macro="" textlink="">
      <xdr:nvSpPr>
        <xdr:cNvPr id="240" name="フローチャート: 判断 239"/>
        <xdr:cNvSpPr/>
      </xdr:nvSpPr>
      <xdr:spPr>
        <a:xfrm>
          <a:off x="2857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102870</xdr:rowOff>
    </xdr:from>
    <xdr:ext cx="534035" cy="259080"/>
    <xdr:sp macro="" textlink="">
      <xdr:nvSpPr>
        <xdr:cNvPr id="241" name="テキスト ボックス 240"/>
        <xdr:cNvSpPr txBox="1"/>
      </xdr:nvSpPr>
      <xdr:spPr>
        <a:xfrm>
          <a:off x="2640965" y="1639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38100</xdr:rowOff>
    </xdr:from>
    <xdr:to xmlns:xdr="http://schemas.openxmlformats.org/drawingml/2006/spreadsheetDrawing">
      <xdr:col>10</xdr:col>
      <xdr:colOff>114300</xdr:colOff>
      <xdr:row>97</xdr:row>
      <xdr:rowOff>84455</xdr:rowOff>
    </xdr:to>
    <xdr:cxnSp macro="">
      <xdr:nvCxnSpPr>
        <xdr:cNvPr id="242" name="直線コネクタ 241"/>
        <xdr:cNvCxnSpPr/>
      </xdr:nvCxnSpPr>
      <xdr:spPr>
        <a:xfrm flipV="1">
          <a:off x="1130300" y="166687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39370</xdr:rowOff>
    </xdr:from>
    <xdr:to xmlns:xdr="http://schemas.openxmlformats.org/drawingml/2006/spreadsheetDrawing">
      <xdr:col>10</xdr:col>
      <xdr:colOff>165100</xdr:colOff>
      <xdr:row>97</xdr:row>
      <xdr:rowOff>140970</xdr:rowOff>
    </xdr:to>
    <xdr:sp macro="" textlink="">
      <xdr:nvSpPr>
        <xdr:cNvPr id="243" name="フローチャート: 判断 242"/>
        <xdr:cNvSpPr/>
      </xdr:nvSpPr>
      <xdr:spPr>
        <a:xfrm>
          <a:off x="196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132080</xdr:rowOff>
    </xdr:from>
    <xdr:ext cx="534035" cy="258445"/>
    <xdr:sp macro="" textlink="">
      <xdr:nvSpPr>
        <xdr:cNvPr id="244" name="テキスト ボックス 243"/>
        <xdr:cNvSpPr txBox="1"/>
      </xdr:nvSpPr>
      <xdr:spPr>
        <a:xfrm>
          <a:off x="175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45" name="フローチャート: 判断 244"/>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3175</xdr:rowOff>
    </xdr:from>
    <xdr:ext cx="534035" cy="259080"/>
    <xdr:sp macro="" textlink="">
      <xdr:nvSpPr>
        <xdr:cNvPr id="246" name="テキスト ボックス 245"/>
        <xdr:cNvSpPr txBox="1"/>
      </xdr:nvSpPr>
      <xdr:spPr>
        <a:xfrm>
          <a:off x="862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60960</xdr:rowOff>
    </xdr:from>
    <xdr:to xmlns:xdr="http://schemas.openxmlformats.org/drawingml/2006/spreadsheetDrawing">
      <xdr:col>24</xdr:col>
      <xdr:colOff>114300</xdr:colOff>
      <xdr:row>96</xdr:row>
      <xdr:rowOff>162560</xdr:rowOff>
    </xdr:to>
    <xdr:sp macro="" textlink="">
      <xdr:nvSpPr>
        <xdr:cNvPr id="252" name="楕円 251"/>
        <xdr:cNvSpPr/>
      </xdr:nvSpPr>
      <xdr:spPr>
        <a:xfrm>
          <a:off x="45847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39370</xdr:rowOff>
    </xdr:from>
    <xdr:ext cx="534670" cy="259080"/>
    <xdr:sp macro="" textlink="">
      <xdr:nvSpPr>
        <xdr:cNvPr id="253" name="扶助費該当値テキスト"/>
        <xdr:cNvSpPr txBox="1"/>
      </xdr:nvSpPr>
      <xdr:spPr>
        <a:xfrm>
          <a:off x="46863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135890</xdr:rowOff>
    </xdr:from>
    <xdr:to xmlns:xdr="http://schemas.openxmlformats.org/drawingml/2006/spreadsheetDrawing">
      <xdr:col>20</xdr:col>
      <xdr:colOff>38100</xdr:colOff>
      <xdr:row>95</xdr:row>
      <xdr:rowOff>66040</xdr:rowOff>
    </xdr:to>
    <xdr:sp macro="" textlink="">
      <xdr:nvSpPr>
        <xdr:cNvPr id="254" name="楕円 253"/>
        <xdr:cNvSpPr/>
      </xdr:nvSpPr>
      <xdr:spPr>
        <a:xfrm>
          <a:off x="3746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82550</xdr:rowOff>
    </xdr:from>
    <xdr:ext cx="534035" cy="259080"/>
    <xdr:sp macro="" textlink="">
      <xdr:nvSpPr>
        <xdr:cNvPr id="255" name="テキスト ボックス 254"/>
        <xdr:cNvSpPr txBox="1"/>
      </xdr:nvSpPr>
      <xdr:spPr>
        <a:xfrm>
          <a:off x="3529965" y="1602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3810</xdr:rowOff>
    </xdr:from>
    <xdr:to xmlns:xdr="http://schemas.openxmlformats.org/drawingml/2006/spreadsheetDrawing">
      <xdr:col>15</xdr:col>
      <xdr:colOff>101600</xdr:colOff>
      <xdr:row>97</xdr:row>
      <xdr:rowOff>105410</xdr:rowOff>
    </xdr:to>
    <xdr:sp macro="" textlink="">
      <xdr:nvSpPr>
        <xdr:cNvPr id="256" name="楕円 255"/>
        <xdr:cNvSpPr/>
      </xdr:nvSpPr>
      <xdr:spPr>
        <a:xfrm>
          <a:off x="2857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96520</xdr:rowOff>
    </xdr:from>
    <xdr:ext cx="534035" cy="259080"/>
    <xdr:sp macro="" textlink="">
      <xdr:nvSpPr>
        <xdr:cNvPr id="257" name="テキスト ボックス 256"/>
        <xdr:cNvSpPr txBox="1"/>
      </xdr:nvSpPr>
      <xdr:spPr>
        <a:xfrm>
          <a:off x="2640965" y="1672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158750</xdr:rowOff>
    </xdr:from>
    <xdr:to xmlns:xdr="http://schemas.openxmlformats.org/drawingml/2006/spreadsheetDrawing">
      <xdr:col>10</xdr:col>
      <xdr:colOff>165100</xdr:colOff>
      <xdr:row>97</xdr:row>
      <xdr:rowOff>88900</xdr:rowOff>
    </xdr:to>
    <xdr:sp macro="" textlink="">
      <xdr:nvSpPr>
        <xdr:cNvPr id="258" name="楕円 257"/>
        <xdr:cNvSpPr/>
      </xdr:nvSpPr>
      <xdr:spPr>
        <a:xfrm>
          <a:off x="1968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105410</xdr:rowOff>
    </xdr:from>
    <xdr:ext cx="534035" cy="259080"/>
    <xdr:sp macro="" textlink="">
      <xdr:nvSpPr>
        <xdr:cNvPr id="259" name="テキスト ボックス 258"/>
        <xdr:cNvSpPr txBox="1"/>
      </xdr:nvSpPr>
      <xdr:spPr>
        <a:xfrm>
          <a:off x="1751965" y="16393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33655</xdr:rowOff>
    </xdr:from>
    <xdr:to xmlns:xdr="http://schemas.openxmlformats.org/drawingml/2006/spreadsheetDrawing">
      <xdr:col>6</xdr:col>
      <xdr:colOff>38100</xdr:colOff>
      <xdr:row>97</xdr:row>
      <xdr:rowOff>135255</xdr:rowOff>
    </xdr:to>
    <xdr:sp macro="" textlink="">
      <xdr:nvSpPr>
        <xdr:cNvPr id="260" name="楕円 259"/>
        <xdr:cNvSpPr/>
      </xdr:nvSpPr>
      <xdr:spPr>
        <a:xfrm>
          <a:off x="1079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151765</xdr:rowOff>
    </xdr:from>
    <xdr:ext cx="534035" cy="259080"/>
    <xdr:sp macro="" textlink="">
      <xdr:nvSpPr>
        <xdr:cNvPr id="261" name="テキスト ボックス 260"/>
        <xdr:cNvSpPr txBox="1"/>
      </xdr:nvSpPr>
      <xdr:spPr>
        <a:xfrm>
          <a:off x="862965" y="16439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3" name="テキスト ボックス 272"/>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5" name="テキスト ボックス 274"/>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77" name="テキスト ボックス 276"/>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79" name="テキスト ボックス 278"/>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160655</xdr:rowOff>
    </xdr:from>
    <xdr:to xmlns:xdr="http://schemas.openxmlformats.org/drawingml/2006/spreadsheetDrawing">
      <xdr:col>54</xdr:col>
      <xdr:colOff>189865</xdr:colOff>
      <xdr:row>37</xdr:row>
      <xdr:rowOff>55245</xdr:rowOff>
    </xdr:to>
    <xdr:cxnSp macro="">
      <xdr:nvCxnSpPr>
        <xdr:cNvPr id="283" name="直線コネクタ 282"/>
        <xdr:cNvCxnSpPr/>
      </xdr:nvCxnSpPr>
      <xdr:spPr>
        <a:xfrm flipV="1">
          <a:off x="10475595" y="530415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59055</xdr:rowOff>
    </xdr:from>
    <xdr:ext cx="534670" cy="259080"/>
    <xdr:sp macro="" textlink="">
      <xdr:nvSpPr>
        <xdr:cNvPr id="284" name="補助費等最小値テキスト"/>
        <xdr:cNvSpPr txBox="1"/>
      </xdr:nvSpPr>
      <xdr:spPr>
        <a:xfrm>
          <a:off x="10528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55245</xdr:rowOff>
    </xdr:from>
    <xdr:to xmlns:xdr="http://schemas.openxmlformats.org/drawingml/2006/spreadsheetDrawing">
      <xdr:col>55</xdr:col>
      <xdr:colOff>88900</xdr:colOff>
      <xdr:row>37</xdr:row>
      <xdr:rowOff>55245</xdr:rowOff>
    </xdr:to>
    <xdr:cxnSp macro="">
      <xdr:nvCxnSpPr>
        <xdr:cNvPr id="285" name="直線コネクタ 284"/>
        <xdr:cNvCxnSpPr/>
      </xdr:nvCxnSpPr>
      <xdr:spPr>
        <a:xfrm>
          <a:off x="10388600" y="639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107315</xdr:rowOff>
    </xdr:from>
    <xdr:ext cx="598805" cy="259080"/>
    <xdr:sp macro="" textlink="">
      <xdr:nvSpPr>
        <xdr:cNvPr id="286" name="補助費等最大値テキスト"/>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160655</xdr:rowOff>
    </xdr:from>
    <xdr:to xmlns:xdr="http://schemas.openxmlformats.org/drawingml/2006/spreadsheetDrawing">
      <xdr:col>55</xdr:col>
      <xdr:colOff>88900</xdr:colOff>
      <xdr:row>30</xdr:row>
      <xdr:rowOff>160655</xdr:rowOff>
    </xdr:to>
    <xdr:cxnSp macro="">
      <xdr:nvCxnSpPr>
        <xdr:cNvPr id="287" name="直線コネクタ 286"/>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20955</xdr:rowOff>
    </xdr:from>
    <xdr:to xmlns:xdr="http://schemas.openxmlformats.org/drawingml/2006/spreadsheetDrawing">
      <xdr:col>55</xdr:col>
      <xdr:colOff>0</xdr:colOff>
      <xdr:row>34</xdr:row>
      <xdr:rowOff>71120</xdr:rowOff>
    </xdr:to>
    <xdr:cxnSp macro="">
      <xdr:nvCxnSpPr>
        <xdr:cNvPr id="288" name="直線コネクタ 287"/>
        <xdr:cNvCxnSpPr/>
      </xdr:nvCxnSpPr>
      <xdr:spPr>
        <a:xfrm flipV="1">
          <a:off x="9639300" y="58502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36830</xdr:rowOff>
    </xdr:from>
    <xdr:ext cx="598805" cy="259080"/>
    <xdr:sp macro="" textlink="">
      <xdr:nvSpPr>
        <xdr:cNvPr id="289" name="補助費等平均値テキスト"/>
        <xdr:cNvSpPr txBox="1"/>
      </xdr:nvSpPr>
      <xdr:spPr>
        <a:xfrm>
          <a:off x="10528300" y="6037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58420</xdr:rowOff>
    </xdr:from>
    <xdr:to xmlns:xdr="http://schemas.openxmlformats.org/drawingml/2006/spreadsheetDrawing">
      <xdr:col>55</xdr:col>
      <xdr:colOff>50800</xdr:colOff>
      <xdr:row>35</xdr:row>
      <xdr:rowOff>160020</xdr:rowOff>
    </xdr:to>
    <xdr:sp macro="" textlink="">
      <xdr:nvSpPr>
        <xdr:cNvPr id="290" name="フローチャート: 判断 289"/>
        <xdr:cNvSpPr/>
      </xdr:nvSpPr>
      <xdr:spPr>
        <a:xfrm>
          <a:off x="10426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52070</xdr:rowOff>
    </xdr:from>
    <xdr:to xmlns:xdr="http://schemas.openxmlformats.org/drawingml/2006/spreadsheetDrawing">
      <xdr:col>50</xdr:col>
      <xdr:colOff>114300</xdr:colOff>
      <xdr:row>34</xdr:row>
      <xdr:rowOff>71120</xdr:rowOff>
    </xdr:to>
    <xdr:cxnSp macro="">
      <xdr:nvCxnSpPr>
        <xdr:cNvPr id="291" name="直線コネクタ 290"/>
        <xdr:cNvCxnSpPr/>
      </xdr:nvCxnSpPr>
      <xdr:spPr>
        <a:xfrm>
          <a:off x="8750300" y="536702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103505</xdr:rowOff>
    </xdr:from>
    <xdr:to xmlns:xdr="http://schemas.openxmlformats.org/drawingml/2006/spreadsheetDrawing">
      <xdr:col>50</xdr:col>
      <xdr:colOff>165100</xdr:colOff>
      <xdr:row>36</xdr:row>
      <xdr:rowOff>33655</xdr:rowOff>
    </xdr:to>
    <xdr:sp macro="" textlink="">
      <xdr:nvSpPr>
        <xdr:cNvPr id="292" name="フローチャート: 判断 291"/>
        <xdr:cNvSpPr/>
      </xdr:nvSpPr>
      <xdr:spPr>
        <a:xfrm>
          <a:off x="9588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24765</xdr:rowOff>
    </xdr:from>
    <xdr:ext cx="598170" cy="259080"/>
    <xdr:sp macro="" textlink="">
      <xdr:nvSpPr>
        <xdr:cNvPr id="293" name="テキスト ボックス 292"/>
        <xdr:cNvSpPr txBox="1"/>
      </xdr:nvSpPr>
      <xdr:spPr>
        <a:xfrm>
          <a:off x="9339580" y="6196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52070</xdr:rowOff>
    </xdr:from>
    <xdr:to xmlns:xdr="http://schemas.openxmlformats.org/drawingml/2006/spreadsheetDrawing">
      <xdr:col>45</xdr:col>
      <xdr:colOff>177800</xdr:colOff>
      <xdr:row>34</xdr:row>
      <xdr:rowOff>68580</xdr:rowOff>
    </xdr:to>
    <xdr:cxnSp macro="">
      <xdr:nvCxnSpPr>
        <xdr:cNvPr id="294" name="直線コネクタ 293"/>
        <xdr:cNvCxnSpPr/>
      </xdr:nvCxnSpPr>
      <xdr:spPr>
        <a:xfrm flipV="1">
          <a:off x="7861300" y="5367020"/>
          <a:ext cx="88900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124460</xdr:rowOff>
    </xdr:from>
    <xdr:to xmlns:xdr="http://schemas.openxmlformats.org/drawingml/2006/spreadsheetDrawing">
      <xdr:col>46</xdr:col>
      <xdr:colOff>38100</xdr:colOff>
      <xdr:row>33</xdr:row>
      <xdr:rowOff>54610</xdr:rowOff>
    </xdr:to>
    <xdr:sp macro="" textlink="">
      <xdr:nvSpPr>
        <xdr:cNvPr id="295" name="フローチャート: 判断 294"/>
        <xdr:cNvSpPr/>
      </xdr:nvSpPr>
      <xdr:spPr>
        <a:xfrm>
          <a:off x="8699500" y="56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45720</xdr:rowOff>
    </xdr:from>
    <xdr:ext cx="598170" cy="259080"/>
    <xdr:sp macro="" textlink="">
      <xdr:nvSpPr>
        <xdr:cNvPr id="296" name="テキスト ボックス 295"/>
        <xdr:cNvSpPr txBox="1"/>
      </xdr:nvSpPr>
      <xdr:spPr>
        <a:xfrm>
          <a:off x="8450580" y="5703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68580</xdr:rowOff>
    </xdr:from>
    <xdr:to xmlns:xdr="http://schemas.openxmlformats.org/drawingml/2006/spreadsheetDrawing">
      <xdr:col>41</xdr:col>
      <xdr:colOff>50800</xdr:colOff>
      <xdr:row>35</xdr:row>
      <xdr:rowOff>77470</xdr:rowOff>
    </xdr:to>
    <xdr:cxnSp macro="">
      <xdr:nvCxnSpPr>
        <xdr:cNvPr id="297" name="直線コネクタ 296"/>
        <xdr:cNvCxnSpPr/>
      </xdr:nvCxnSpPr>
      <xdr:spPr>
        <a:xfrm flipV="1">
          <a:off x="6972300" y="589788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24130</xdr:rowOff>
    </xdr:from>
    <xdr:to xmlns:xdr="http://schemas.openxmlformats.org/drawingml/2006/spreadsheetDrawing">
      <xdr:col>41</xdr:col>
      <xdr:colOff>101600</xdr:colOff>
      <xdr:row>36</xdr:row>
      <xdr:rowOff>125730</xdr:rowOff>
    </xdr:to>
    <xdr:sp macro="" textlink="">
      <xdr:nvSpPr>
        <xdr:cNvPr id="298" name="フローチャート: 判断 297"/>
        <xdr:cNvSpPr/>
      </xdr:nvSpPr>
      <xdr:spPr>
        <a:xfrm>
          <a:off x="7810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116840</xdr:rowOff>
    </xdr:from>
    <xdr:ext cx="534035" cy="259080"/>
    <xdr:sp macro="" textlink="">
      <xdr:nvSpPr>
        <xdr:cNvPr id="299" name="テキスト ボックス 298"/>
        <xdr:cNvSpPr txBox="1"/>
      </xdr:nvSpPr>
      <xdr:spPr>
        <a:xfrm>
          <a:off x="7593965" y="628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158750</xdr:rowOff>
    </xdr:from>
    <xdr:to xmlns:xdr="http://schemas.openxmlformats.org/drawingml/2006/spreadsheetDrawing">
      <xdr:col>36</xdr:col>
      <xdr:colOff>165100</xdr:colOff>
      <xdr:row>36</xdr:row>
      <xdr:rowOff>88900</xdr:rowOff>
    </xdr:to>
    <xdr:sp macro="" textlink="">
      <xdr:nvSpPr>
        <xdr:cNvPr id="300" name="フローチャート: 判断 299"/>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80010</xdr:rowOff>
    </xdr:from>
    <xdr:ext cx="534035" cy="259080"/>
    <xdr:sp macro="" textlink="">
      <xdr:nvSpPr>
        <xdr:cNvPr id="301" name="テキスト ボックス 300"/>
        <xdr:cNvSpPr txBox="1"/>
      </xdr:nvSpPr>
      <xdr:spPr>
        <a:xfrm>
          <a:off x="6704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141605</xdr:rowOff>
    </xdr:from>
    <xdr:to xmlns:xdr="http://schemas.openxmlformats.org/drawingml/2006/spreadsheetDrawing">
      <xdr:col>55</xdr:col>
      <xdr:colOff>50800</xdr:colOff>
      <xdr:row>34</xdr:row>
      <xdr:rowOff>71755</xdr:rowOff>
    </xdr:to>
    <xdr:sp macro="" textlink="">
      <xdr:nvSpPr>
        <xdr:cNvPr id="307" name="楕円 306"/>
        <xdr:cNvSpPr/>
      </xdr:nvSpPr>
      <xdr:spPr>
        <a:xfrm>
          <a:off x="10426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164465</xdr:rowOff>
    </xdr:from>
    <xdr:ext cx="598805" cy="259080"/>
    <xdr:sp macro="" textlink="">
      <xdr:nvSpPr>
        <xdr:cNvPr id="308" name="補助費等該当値テキスト"/>
        <xdr:cNvSpPr txBox="1"/>
      </xdr:nvSpPr>
      <xdr:spPr>
        <a:xfrm>
          <a:off x="10528300" y="565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20320</xdr:rowOff>
    </xdr:from>
    <xdr:to xmlns:xdr="http://schemas.openxmlformats.org/drawingml/2006/spreadsheetDrawing">
      <xdr:col>50</xdr:col>
      <xdr:colOff>165100</xdr:colOff>
      <xdr:row>34</xdr:row>
      <xdr:rowOff>121920</xdr:rowOff>
    </xdr:to>
    <xdr:sp macro="" textlink="">
      <xdr:nvSpPr>
        <xdr:cNvPr id="309" name="楕円 308"/>
        <xdr:cNvSpPr/>
      </xdr:nvSpPr>
      <xdr:spPr>
        <a:xfrm>
          <a:off x="958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138430</xdr:rowOff>
    </xdr:from>
    <xdr:ext cx="598170" cy="259080"/>
    <xdr:sp macro="" textlink="">
      <xdr:nvSpPr>
        <xdr:cNvPr id="310" name="テキスト ボックス 309"/>
        <xdr:cNvSpPr txBox="1"/>
      </xdr:nvSpPr>
      <xdr:spPr>
        <a:xfrm>
          <a:off x="9339580" y="5624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635</xdr:rowOff>
    </xdr:from>
    <xdr:to xmlns:xdr="http://schemas.openxmlformats.org/drawingml/2006/spreadsheetDrawing">
      <xdr:col>46</xdr:col>
      <xdr:colOff>38100</xdr:colOff>
      <xdr:row>31</xdr:row>
      <xdr:rowOff>102235</xdr:rowOff>
    </xdr:to>
    <xdr:sp macro="" textlink="">
      <xdr:nvSpPr>
        <xdr:cNvPr id="311" name="楕円 310"/>
        <xdr:cNvSpPr/>
      </xdr:nvSpPr>
      <xdr:spPr>
        <a:xfrm>
          <a:off x="8699500" y="53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118745</xdr:rowOff>
    </xdr:from>
    <xdr:ext cx="598170" cy="259080"/>
    <xdr:sp macro="" textlink="">
      <xdr:nvSpPr>
        <xdr:cNvPr id="312" name="テキスト ボックス 311"/>
        <xdr:cNvSpPr txBox="1"/>
      </xdr:nvSpPr>
      <xdr:spPr>
        <a:xfrm>
          <a:off x="8450580" y="5090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17780</xdr:rowOff>
    </xdr:from>
    <xdr:to xmlns:xdr="http://schemas.openxmlformats.org/drawingml/2006/spreadsheetDrawing">
      <xdr:col>41</xdr:col>
      <xdr:colOff>101600</xdr:colOff>
      <xdr:row>34</xdr:row>
      <xdr:rowOff>119380</xdr:rowOff>
    </xdr:to>
    <xdr:sp macro="" textlink="">
      <xdr:nvSpPr>
        <xdr:cNvPr id="313" name="楕円 312"/>
        <xdr:cNvSpPr/>
      </xdr:nvSpPr>
      <xdr:spPr>
        <a:xfrm>
          <a:off x="781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135890</xdr:rowOff>
    </xdr:from>
    <xdr:ext cx="598170" cy="259080"/>
    <xdr:sp macro="" textlink="">
      <xdr:nvSpPr>
        <xdr:cNvPr id="314" name="テキスト ボックス 313"/>
        <xdr:cNvSpPr txBox="1"/>
      </xdr:nvSpPr>
      <xdr:spPr>
        <a:xfrm>
          <a:off x="7561580" y="5622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26670</xdr:rowOff>
    </xdr:from>
    <xdr:to xmlns:xdr="http://schemas.openxmlformats.org/drawingml/2006/spreadsheetDrawing">
      <xdr:col>36</xdr:col>
      <xdr:colOff>165100</xdr:colOff>
      <xdr:row>35</xdr:row>
      <xdr:rowOff>128270</xdr:rowOff>
    </xdr:to>
    <xdr:sp macro="" textlink="">
      <xdr:nvSpPr>
        <xdr:cNvPr id="315" name="楕円 314"/>
        <xdr:cNvSpPr/>
      </xdr:nvSpPr>
      <xdr:spPr>
        <a:xfrm>
          <a:off x="6921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144780</xdr:rowOff>
    </xdr:from>
    <xdr:ext cx="598170" cy="258445"/>
    <xdr:sp macro="" textlink="">
      <xdr:nvSpPr>
        <xdr:cNvPr id="316" name="テキスト ボックス 315"/>
        <xdr:cNvSpPr txBox="1"/>
      </xdr:nvSpPr>
      <xdr:spPr>
        <a:xfrm>
          <a:off x="6672580" y="5802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8" name="テキスト ボックス 32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0" name="テキスト ボックス 329"/>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2" name="テキスト ボックス 331"/>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4" name="テキスト ボックス 333"/>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6" name="テキスト ボックス 335"/>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38" name="テキスト ボックス 337"/>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93345</xdr:rowOff>
    </xdr:from>
    <xdr:to xmlns:xdr="http://schemas.openxmlformats.org/drawingml/2006/spreadsheetDrawing">
      <xdr:col>54</xdr:col>
      <xdr:colOff>189865</xdr:colOff>
      <xdr:row>59</xdr:row>
      <xdr:rowOff>30480</xdr:rowOff>
    </xdr:to>
    <xdr:cxnSp macro="">
      <xdr:nvCxnSpPr>
        <xdr:cNvPr id="342" name="直線コネクタ 341"/>
        <xdr:cNvCxnSpPr/>
      </xdr:nvCxnSpPr>
      <xdr:spPr>
        <a:xfrm flipV="1">
          <a:off x="10475595" y="866584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43"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4" name="直線コネクタ 343"/>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40640</xdr:rowOff>
    </xdr:from>
    <xdr:ext cx="598805" cy="258445"/>
    <xdr:sp macro="" textlink="">
      <xdr:nvSpPr>
        <xdr:cNvPr id="345" name="普通建設事業費最大値テキスト"/>
        <xdr:cNvSpPr txBox="1"/>
      </xdr:nvSpPr>
      <xdr:spPr>
        <a:xfrm>
          <a:off x="10528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93345</xdr:rowOff>
    </xdr:from>
    <xdr:to xmlns:xdr="http://schemas.openxmlformats.org/drawingml/2006/spreadsheetDrawing">
      <xdr:col>55</xdr:col>
      <xdr:colOff>88900</xdr:colOff>
      <xdr:row>50</xdr:row>
      <xdr:rowOff>93345</xdr:rowOff>
    </xdr:to>
    <xdr:cxnSp macro="">
      <xdr:nvCxnSpPr>
        <xdr:cNvPr id="346" name="直線コネクタ 345"/>
        <xdr:cNvCxnSpPr/>
      </xdr:nvCxnSpPr>
      <xdr:spPr>
        <a:xfrm>
          <a:off x="10388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132715</xdr:rowOff>
    </xdr:from>
    <xdr:to xmlns:xdr="http://schemas.openxmlformats.org/drawingml/2006/spreadsheetDrawing">
      <xdr:col>55</xdr:col>
      <xdr:colOff>0</xdr:colOff>
      <xdr:row>56</xdr:row>
      <xdr:rowOff>166370</xdr:rowOff>
    </xdr:to>
    <xdr:cxnSp macro="">
      <xdr:nvCxnSpPr>
        <xdr:cNvPr id="347" name="直線コネクタ 346"/>
        <xdr:cNvCxnSpPr/>
      </xdr:nvCxnSpPr>
      <xdr:spPr>
        <a:xfrm>
          <a:off x="9639300" y="97339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59055</xdr:rowOff>
    </xdr:from>
    <xdr:ext cx="534670" cy="259080"/>
    <xdr:sp macro="" textlink="">
      <xdr:nvSpPr>
        <xdr:cNvPr id="348" name="普通建設事業費平均値テキスト"/>
        <xdr:cNvSpPr txBox="1"/>
      </xdr:nvSpPr>
      <xdr:spPr>
        <a:xfrm>
          <a:off x="10528300" y="9831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80645</xdr:rowOff>
    </xdr:from>
    <xdr:to xmlns:xdr="http://schemas.openxmlformats.org/drawingml/2006/spreadsheetDrawing">
      <xdr:col>55</xdr:col>
      <xdr:colOff>50800</xdr:colOff>
      <xdr:row>58</xdr:row>
      <xdr:rowOff>10795</xdr:rowOff>
    </xdr:to>
    <xdr:sp macro="" textlink="">
      <xdr:nvSpPr>
        <xdr:cNvPr id="349" name="フローチャート: 判断 348"/>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114935</xdr:rowOff>
    </xdr:from>
    <xdr:to xmlns:xdr="http://schemas.openxmlformats.org/drawingml/2006/spreadsheetDrawing">
      <xdr:col>50</xdr:col>
      <xdr:colOff>114300</xdr:colOff>
      <xdr:row>56</xdr:row>
      <xdr:rowOff>132715</xdr:rowOff>
    </xdr:to>
    <xdr:cxnSp macro="">
      <xdr:nvCxnSpPr>
        <xdr:cNvPr id="350" name="直線コネクタ 349"/>
        <xdr:cNvCxnSpPr/>
      </xdr:nvCxnSpPr>
      <xdr:spPr>
        <a:xfrm>
          <a:off x="8750300" y="954468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110490</xdr:rowOff>
    </xdr:from>
    <xdr:to xmlns:xdr="http://schemas.openxmlformats.org/drawingml/2006/spreadsheetDrawing">
      <xdr:col>50</xdr:col>
      <xdr:colOff>165100</xdr:colOff>
      <xdr:row>58</xdr:row>
      <xdr:rowOff>40640</xdr:rowOff>
    </xdr:to>
    <xdr:sp macro="" textlink="">
      <xdr:nvSpPr>
        <xdr:cNvPr id="351" name="フローチャート: 判断 350"/>
        <xdr:cNvSpPr/>
      </xdr:nvSpPr>
      <xdr:spPr>
        <a:xfrm>
          <a:off x="95885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31750</xdr:rowOff>
    </xdr:from>
    <xdr:ext cx="534035" cy="258445"/>
    <xdr:sp macro="" textlink="">
      <xdr:nvSpPr>
        <xdr:cNvPr id="352" name="テキスト ボックス 351"/>
        <xdr:cNvSpPr txBox="1"/>
      </xdr:nvSpPr>
      <xdr:spPr>
        <a:xfrm>
          <a:off x="9371965" y="9975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114935</xdr:rowOff>
    </xdr:from>
    <xdr:to xmlns:xdr="http://schemas.openxmlformats.org/drawingml/2006/spreadsheetDrawing">
      <xdr:col>45</xdr:col>
      <xdr:colOff>177800</xdr:colOff>
      <xdr:row>57</xdr:row>
      <xdr:rowOff>5080</xdr:rowOff>
    </xdr:to>
    <xdr:cxnSp macro="">
      <xdr:nvCxnSpPr>
        <xdr:cNvPr id="353" name="直線コネクタ 352"/>
        <xdr:cNvCxnSpPr/>
      </xdr:nvCxnSpPr>
      <xdr:spPr>
        <a:xfrm flipV="1">
          <a:off x="7861300" y="954468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54" name="フローチャート: 判断 353"/>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xdr:rowOff>
    </xdr:from>
    <xdr:ext cx="534035" cy="259080"/>
    <xdr:sp macro="" textlink="">
      <xdr:nvSpPr>
        <xdr:cNvPr id="355" name="テキスト ボックス 354"/>
        <xdr:cNvSpPr txBox="1"/>
      </xdr:nvSpPr>
      <xdr:spPr>
        <a:xfrm>
          <a:off x="8482965" y="994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34290</xdr:rowOff>
    </xdr:from>
    <xdr:to xmlns:xdr="http://schemas.openxmlformats.org/drawingml/2006/spreadsheetDrawing">
      <xdr:col>41</xdr:col>
      <xdr:colOff>50800</xdr:colOff>
      <xdr:row>57</xdr:row>
      <xdr:rowOff>5080</xdr:rowOff>
    </xdr:to>
    <xdr:cxnSp macro="">
      <xdr:nvCxnSpPr>
        <xdr:cNvPr id="356" name="直線コネクタ 355"/>
        <xdr:cNvCxnSpPr/>
      </xdr:nvCxnSpPr>
      <xdr:spPr>
        <a:xfrm>
          <a:off x="6972300" y="96354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119380</xdr:rowOff>
    </xdr:from>
    <xdr:to xmlns:xdr="http://schemas.openxmlformats.org/drawingml/2006/spreadsheetDrawing">
      <xdr:col>41</xdr:col>
      <xdr:colOff>101600</xdr:colOff>
      <xdr:row>58</xdr:row>
      <xdr:rowOff>49530</xdr:rowOff>
    </xdr:to>
    <xdr:sp macro="" textlink="">
      <xdr:nvSpPr>
        <xdr:cNvPr id="357" name="フローチャート: 判断 356"/>
        <xdr:cNvSpPr/>
      </xdr:nvSpPr>
      <xdr:spPr>
        <a:xfrm>
          <a:off x="7810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40640</xdr:rowOff>
    </xdr:from>
    <xdr:ext cx="534035" cy="258445"/>
    <xdr:sp macro="" textlink="">
      <xdr:nvSpPr>
        <xdr:cNvPr id="358" name="テキスト ボックス 357"/>
        <xdr:cNvSpPr txBox="1"/>
      </xdr:nvSpPr>
      <xdr:spPr>
        <a:xfrm>
          <a:off x="7593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76200</xdr:rowOff>
    </xdr:from>
    <xdr:to xmlns:xdr="http://schemas.openxmlformats.org/drawingml/2006/spreadsheetDrawing">
      <xdr:col>36</xdr:col>
      <xdr:colOff>165100</xdr:colOff>
      <xdr:row>58</xdr:row>
      <xdr:rowOff>6350</xdr:rowOff>
    </xdr:to>
    <xdr:sp macro="" textlink="">
      <xdr:nvSpPr>
        <xdr:cNvPr id="359" name="フローチャート: 判断 358"/>
        <xdr:cNvSpPr/>
      </xdr:nvSpPr>
      <xdr:spPr>
        <a:xfrm>
          <a:off x="6921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168910</xdr:rowOff>
    </xdr:from>
    <xdr:ext cx="534035" cy="258445"/>
    <xdr:sp macro="" textlink="">
      <xdr:nvSpPr>
        <xdr:cNvPr id="360" name="テキスト ボックス 359"/>
        <xdr:cNvSpPr txBox="1"/>
      </xdr:nvSpPr>
      <xdr:spPr>
        <a:xfrm>
          <a:off x="6704965"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114935</xdr:rowOff>
    </xdr:from>
    <xdr:to xmlns:xdr="http://schemas.openxmlformats.org/drawingml/2006/spreadsheetDrawing">
      <xdr:col>55</xdr:col>
      <xdr:colOff>50800</xdr:colOff>
      <xdr:row>57</xdr:row>
      <xdr:rowOff>45085</xdr:rowOff>
    </xdr:to>
    <xdr:sp macro="" textlink="">
      <xdr:nvSpPr>
        <xdr:cNvPr id="366" name="楕円 365"/>
        <xdr:cNvSpPr/>
      </xdr:nvSpPr>
      <xdr:spPr>
        <a:xfrm>
          <a:off x="10426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137795</xdr:rowOff>
    </xdr:from>
    <xdr:ext cx="598805" cy="259080"/>
    <xdr:sp macro="" textlink="">
      <xdr:nvSpPr>
        <xdr:cNvPr id="367" name="普通建設事業費該当値テキスト"/>
        <xdr:cNvSpPr txBox="1"/>
      </xdr:nvSpPr>
      <xdr:spPr>
        <a:xfrm>
          <a:off x="10528300" y="9567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81915</xdr:rowOff>
    </xdr:from>
    <xdr:to xmlns:xdr="http://schemas.openxmlformats.org/drawingml/2006/spreadsheetDrawing">
      <xdr:col>50</xdr:col>
      <xdr:colOff>165100</xdr:colOff>
      <xdr:row>57</xdr:row>
      <xdr:rowOff>12065</xdr:rowOff>
    </xdr:to>
    <xdr:sp macro="" textlink="">
      <xdr:nvSpPr>
        <xdr:cNvPr id="368" name="楕円 367"/>
        <xdr:cNvSpPr/>
      </xdr:nvSpPr>
      <xdr:spPr>
        <a:xfrm>
          <a:off x="9588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29210</xdr:rowOff>
    </xdr:from>
    <xdr:ext cx="598170" cy="258445"/>
    <xdr:sp macro="" textlink="">
      <xdr:nvSpPr>
        <xdr:cNvPr id="369" name="テキスト ボックス 368"/>
        <xdr:cNvSpPr txBox="1"/>
      </xdr:nvSpPr>
      <xdr:spPr>
        <a:xfrm>
          <a:off x="9339580" y="9458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64135</xdr:rowOff>
    </xdr:from>
    <xdr:to xmlns:xdr="http://schemas.openxmlformats.org/drawingml/2006/spreadsheetDrawing">
      <xdr:col>46</xdr:col>
      <xdr:colOff>38100</xdr:colOff>
      <xdr:row>55</xdr:row>
      <xdr:rowOff>166370</xdr:rowOff>
    </xdr:to>
    <xdr:sp macro="" textlink="">
      <xdr:nvSpPr>
        <xdr:cNvPr id="370" name="楕円 369"/>
        <xdr:cNvSpPr/>
      </xdr:nvSpPr>
      <xdr:spPr>
        <a:xfrm>
          <a:off x="8699500" y="9493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10795</xdr:rowOff>
    </xdr:from>
    <xdr:ext cx="598170" cy="258445"/>
    <xdr:sp macro="" textlink="">
      <xdr:nvSpPr>
        <xdr:cNvPr id="371" name="テキスト ボックス 370"/>
        <xdr:cNvSpPr txBox="1"/>
      </xdr:nvSpPr>
      <xdr:spPr>
        <a:xfrm>
          <a:off x="8450580" y="9269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125730</xdr:rowOff>
    </xdr:from>
    <xdr:to xmlns:xdr="http://schemas.openxmlformats.org/drawingml/2006/spreadsheetDrawing">
      <xdr:col>41</xdr:col>
      <xdr:colOff>101600</xdr:colOff>
      <xdr:row>57</xdr:row>
      <xdr:rowOff>55880</xdr:rowOff>
    </xdr:to>
    <xdr:sp macro="" textlink="">
      <xdr:nvSpPr>
        <xdr:cNvPr id="372" name="楕円 371"/>
        <xdr:cNvSpPr/>
      </xdr:nvSpPr>
      <xdr:spPr>
        <a:xfrm>
          <a:off x="7810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72390</xdr:rowOff>
    </xdr:from>
    <xdr:ext cx="598170" cy="259080"/>
    <xdr:sp macro="" textlink="">
      <xdr:nvSpPr>
        <xdr:cNvPr id="373" name="テキスト ボックス 372"/>
        <xdr:cNvSpPr txBox="1"/>
      </xdr:nvSpPr>
      <xdr:spPr>
        <a:xfrm>
          <a:off x="7561580" y="9502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154940</xdr:rowOff>
    </xdr:from>
    <xdr:to xmlns:xdr="http://schemas.openxmlformats.org/drawingml/2006/spreadsheetDrawing">
      <xdr:col>36</xdr:col>
      <xdr:colOff>165100</xdr:colOff>
      <xdr:row>56</xdr:row>
      <xdr:rowOff>85090</xdr:rowOff>
    </xdr:to>
    <xdr:sp macro="" textlink="">
      <xdr:nvSpPr>
        <xdr:cNvPr id="374" name="楕円 373"/>
        <xdr:cNvSpPr/>
      </xdr:nvSpPr>
      <xdr:spPr>
        <a:xfrm>
          <a:off x="692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101600</xdr:rowOff>
    </xdr:from>
    <xdr:ext cx="598170" cy="259080"/>
    <xdr:sp macro="" textlink="">
      <xdr:nvSpPr>
        <xdr:cNvPr id="375" name="テキスト ボックス 374"/>
        <xdr:cNvSpPr txBox="1"/>
      </xdr:nvSpPr>
      <xdr:spPr>
        <a:xfrm>
          <a:off x="6672580" y="9359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9" name="テキスト ボックス 388"/>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1" name="テキスト ボックス 390"/>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3" name="テキスト ボックス 392"/>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8"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98805" cy="258445"/>
    <xdr:sp macro="" textlink="">
      <xdr:nvSpPr>
        <xdr:cNvPr id="400" name="普通建設事業費 （ うち新規整備　）最大値テキスト"/>
        <xdr:cNvSpPr txBox="1"/>
      </xdr:nvSpPr>
      <xdr:spPr>
        <a:xfrm>
          <a:off x="10528300" y="11838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1" name="直線コネクタ 400"/>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27940</xdr:rowOff>
    </xdr:from>
    <xdr:to xmlns:xdr="http://schemas.openxmlformats.org/drawingml/2006/spreadsheetDrawing">
      <xdr:col>55</xdr:col>
      <xdr:colOff>0</xdr:colOff>
      <xdr:row>77</xdr:row>
      <xdr:rowOff>140970</xdr:rowOff>
    </xdr:to>
    <xdr:cxnSp macro="">
      <xdr:nvCxnSpPr>
        <xdr:cNvPr id="402" name="直線コネクタ 401"/>
        <xdr:cNvCxnSpPr/>
      </xdr:nvCxnSpPr>
      <xdr:spPr>
        <a:xfrm>
          <a:off x="9639300" y="1322959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100330</xdr:rowOff>
    </xdr:from>
    <xdr:ext cx="534670" cy="258445"/>
    <xdr:sp macro="" textlink="">
      <xdr:nvSpPr>
        <xdr:cNvPr id="403" name="普通建設事業費 （ うち新規整備　）平均値テキスト"/>
        <xdr:cNvSpPr txBox="1"/>
      </xdr:nvSpPr>
      <xdr:spPr>
        <a:xfrm>
          <a:off x="10528300" y="13301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121920</xdr:rowOff>
    </xdr:from>
    <xdr:to xmlns:xdr="http://schemas.openxmlformats.org/drawingml/2006/spreadsheetDrawing">
      <xdr:col>55</xdr:col>
      <xdr:colOff>50800</xdr:colOff>
      <xdr:row>78</xdr:row>
      <xdr:rowOff>52070</xdr:rowOff>
    </xdr:to>
    <xdr:sp macro="" textlink="">
      <xdr:nvSpPr>
        <xdr:cNvPr id="404" name="フローチャート: 判断 403"/>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61595</xdr:rowOff>
    </xdr:from>
    <xdr:to xmlns:xdr="http://schemas.openxmlformats.org/drawingml/2006/spreadsheetDrawing">
      <xdr:col>50</xdr:col>
      <xdr:colOff>114300</xdr:colOff>
      <xdr:row>77</xdr:row>
      <xdr:rowOff>27940</xdr:rowOff>
    </xdr:to>
    <xdr:cxnSp macro="">
      <xdr:nvCxnSpPr>
        <xdr:cNvPr id="405" name="直線コネクタ 404"/>
        <xdr:cNvCxnSpPr/>
      </xdr:nvCxnSpPr>
      <xdr:spPr>
        <a:xfrm>
          <a:off x="8750300" y="1309179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6" name="フローチャート: 判断 405"/>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71120</xdr:rowOff>
    </xdr:from>
    <xdr:ext cx="534035" cy="259080"/>
    <xdr:sp macro="" textlink="">
      <xdr:nvSpPr>
        <xdr:cNvPr id="407" name="テキスト ボックス 406"/>
        <xdr:cNvSpPr txBox="1"/>
      </xdr:nvSpPr>
      <xdr:spPr>
        <a:xfrm>
          <a:off x="9371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61595</xdr:rowOff>
    </xdr:from>
    <xdr:to xmlns:xdr="http://schemas.openxmlformats.org/drawingml/2006/spreadsheetDrawing">
      <xdr:col>45</xdr:col>
      <xdr:colOff>177800</xdr:colOff>
      <xdr:row>77</xdr:row>
      <xdr:rowOff>48260</xdr:rowOff>
    </xdr:to>
    <xdr:cxnSp macro="">
      <xdr:nvCxnSpPr>
        <xdr:cNvPr id="408" name="直線コネクタ 407"/>
        <xdr:cNvCxnSpPr/>
      </xdr:nvCxnSpPr>
      <xdr:spPr>
        <a:xfrm flipV="1">
          <a:off x="7861300" y="1309179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121920</xdr:rowOff>
    </xdr:from>
    <xdr:to xmlns:xdr="http://schemas.openxmlformats.org/drawingml/2006/spreadsheetDrawing">
      <xdr:col>46</xdr:col>
      <xdr:colOff>38100</xdr:colOff>
      <xdr:row>78</xdr:row>
      <xdr:rowOff>52070</xdr:rowOff>
    </xdr:to>
    <xdr:sp macro="" textlink="">
      <xdr:nvSpPr>
        <xdr:cNvPr id="409" name="フローチャート: 判断 408"/>
        <xdr:cNvSpPr/>
      </xdr:nvSpPr>
      <xdr:spPr>
        <a:xfrm>
          <a:off x="869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43180</xdr:rowOff>
    </xdr:from>
    <xdr:ext cx="534035" cy="258445"/>
    <xdr:sp macro="" textlink="">
      <xdr:nvSpPr>
        <xdr:cNvPr id="410" name="テキスト ボックス 409"/>
        <xdr:cNvSpPr txBox="1"/>
      </xdr:nvSpPr>
      <xdr:spPr>
        <a:xfrm>
          <a:off x="8482965" y="13416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53340</xdr:rowOff>
    </xdr:from>
    <xdr:to xmlns:xdr="http://schemas.openxmlformats.org/drawingml/2006/spreadsheetDrawing">
      <xdr:col>41</xdr:col>
      <xdr:colOff>50800</xdr:colOff>
      <xdr:row>77</xdr:row>
      <xdr:rowOff>48260</xdr:rowOff>
    </xdr:to>
    <xdr:cxnSp macro="">
      <xdr:nvCxnSpPr>
        <xdr:cNvPr id="411" name="直線コネクタ 410"/>
        <xdr:cNvCxnSpPr/>
      </xdr:nvCxnSpPr>
      <xdr:spPr>
        <a:xfrm>
          <a:off x="6972300" y="1308354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113665</xdr:rowOff>
    </xdr:from>
    <xdr:to xmlns:xdr="http://schemas.openxmlformats.org/drawingml/2006/spreadsheetDrawing">
      <xdr:col>41</xdr:col>
      <xdr:colOff>101600</xdr:colOff>
      <xdr:row>78</xdr:row>
      <xdr:rowOff>43815</xdr:rowOff>
    </xdr:to>
    <xdr:sp macro="" textlink="">
      <xdr:nvSpPr>
        <xdr:cNvPr id="412" name="フローチャート: 判断 411"/>
        <xdr:cNvSpPr/>
      </xdr:nvSpPr>
      <xdr:spPr>
        <a:xfrm>
          <a:off x="7810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34925</xdr:rowOff>
    </xdr:from>
    <xdr:ext cx="534035" cy="259080"/>
    <xdr:sp macro="" textlink="">
      <xdr:nvSpPr>
        <xdr:cNvPr id="413" name="テキスト ボックス 412"/>
        <xdr:cNvSpPr txBox="1"/>
      </xdr:nvSpPr>
      <xdr:spPr>
        <a:xfrm>
          <a:off x="7593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52070</xdr:rowOff>
    </xdr:from>
    <xdr:to xmlns:xdr="http://schemas.openxmlformats.org/drawingml/2006/spreadsheetDrawing">
      <xdr:col>36</xdr:col>
      <xdr:colOff>165100</xdr:colOff>
      <xdr:row>77</xdr:row>
      <xdr:rowOff>153035</xdr:rowOff>
    </xdr:to>
    <xdr:sp macro="" textlink="">
      <xdr:nvSpPr>
        <xdr:cNvPr id="414" name="フローチャート: 判断 413"/>
        <xdr:cNvSpPr/>
      </xdr:nvSpPr>
      <xdr:spPr>
        <a:xfrm>
          <a:off x="6921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144145</xdr:rowOff>
    </xdr:from>
    <xdr:ext cx="534035" cy="258445"/>
    <xdr:sp macro="" textlink="">
      <xdr:nvSpPr>
        <xdr:cNvPr id="415" name="テキスト ボックス 414"/>
        <xdr:cNvSpPr txBox="1"/>
      </xdr:nvSpPr>
      <xdr:spPr>
        <a:xfrm>
          <a:off x="6704965" y="1334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90170</xdr:rowOff>
    </xdr:from>
    <xdr:to xmlns:xdr="http://schemas.openxmlformats.org/drawingml/2006/spreadsheetDrawing">
      <xdr:col>55</xdr:col>
      <xdr:colOff>50800</xdr:colOff>
      <xdr:row>78</xdr:row>
      <xdr:rowOff>20320</xdr:rowOff>
    </xdr:to>
    <xdr:sp macro="" textlink="">
      <xdr:nvSpPr>
        <xdr:cNvPr id="421" name="楕円 420"/>
        <xdr:cNvSpPr/>
      </xdr:nvSpPr>
      <xdr:spPr>
        <a:xfrm>
          <a:off x="10426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113030</xdr:rowOff>
    </xdr:from>
    <xdr:ext cx="534670" cy="259080"/>
    <xdr:sp macro="" textlink="">
      <xdr:nvSpPr>
        <xdr:cNvPr id="422" name="普通建設事業費 （ うち新規整備　）該当値テキスト"/>
        <xdr:cNvSpPr txBox="1"/>
      </xdr:nvSpPr>
      <xdr:spPr>
        <a:xfrm>
          <a:off x="10528300" y="1314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148590</xdr:rowOff>
    </xdr:from>
    <xdr:to xmlns:xdr="http://schemas.openxmlformats.org/drawingml/2006/spreadsheetDrawing">
      <xdr:col>50</xdr:col>
      <xdr:colOff>165100</xdr:colOff>
      <xdr:row>77</xdr:row>
      <xdr:rowOff>78740</xdr:rowOff>
    </xdr:to>
    <xdr:sp macro="" textlink="">
      <xdr:nvSpPr>
        <xdr:cNvPr id="423" name="楕円 422"/>
        <xdr:cNvSpPr/>
      </xdr:nvSpPr>
      <xdr:spPr>
        <a:xfrm>
          <a:off x="9588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95250</xdr:rowOff>
    </xdr:from>
    <xdr:ext cx="534035" cy="259080"/>
    <xdr:sp macro="" textlink="">
      <xdr:nvSpPr>
        <xdr:cNvPr id="424" name="テキスト ボックス 423"/>
        <xdr:cNvSpPr txBox="1"/>
      </xdr:nvSpPr>
      <xdr:spPr>
        <a:xfrm>
          <a:off x="9371965" y="12954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10795</xdr:rowOff>
    </xdr:from>
    <xdr:to xmlns:xdr="http://schemas.openxmlformats.org/drawingml/2006/spreadsheetDrawing">
      <xdr:col>46</xdr:col>
      <xdr:colOff>38100</xdr:colOff>
      <xdr:row>76</xdr:row>
      <xdr:rowOff>112395</xdr:rowOff>
    </xdr:to>
    <xdr:sp macro="" textlink="">
      <xdr:nvSpPr>
        <xdr:cNvPr id="425" name="楕円 424"/>
        <xdr:cNvSpPr/>
      </xdr:nvSpPr>
      <xdr:spPr>
        <a:xfrm>
          <a:off x="8699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128905</xdr:rowOff>
    </xdr:from>
    <xdr:ext cx="534035" cy="259080"/>
    <xdr:sp macro="" textlink="">
      <xdr:nvSpPr>
        <xdr:cNvPr id="426" name="テキスト ボックス 425"/>
        <xdr:cNvSpPr txBox="1"/>
      </xdr:nvSpPr>
      <xdr:spPr>
        <a:xfrm>
          <a:off x="8482965" y="12816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168910</xdr:rowOff>
    </xdr:from>
    <xdr:to xmlns:xdr="http://schemas.openxmlformats.org/drawingml/2006/spreadsheetDrawing">
      <xdr:col>41</xdr:col>
      <xdr:colOff>101600</xdr:colOff>
      <xdr:row>77</xdr:row>
      <xdr:rowOff>99060</xdr:rowOff>
    </xdr:to>
    <xdr:sp macro="" textlink="">
      <xdr:nvSpPr>
        <xdr:cNvPr id="427" name="楕円 426"/>
        <xdr:cNvSpPr/>
      </xdr:nvSpPr>
      <xdr:spPr>
        <a:xfrm>
          <a:off x="7810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115570</xdr:rowOff>
    </xdr:from>
    <xdr:ext cx="534035" cy="259080"/>
    <xdr:sp macro="" textlink="">
      <xdr:nvSpPr>
        <xdr:cNvPr id="428" name="テキスト ボックス 427"/>
        <xdr:cNvSpPr txBox="1"/>
      </xdr:nvSpPr>
      <xdr:spPr>
        <a:xfrm>
          <a:off x="7593965" y="1297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2540</xdr:rowOff>
    </xdr:from>
    <xdr:to xmlns:xdr="http://schemas.openxmlformats.org/drawingml/2006/spreadsheetDrawing">
      <xdr:col>36</xdr:col>
      <xdr:colOff>165100</xdr:colOff>
      <xdr:row>76</xdr:row>
      <xdr:rowOff>104140</xdr:rowOff>
    </xdr:to>
    <xdr:sp macro="" textlink="">
      <xdr:nvSpPr>
        <xdr:cNvPr id="429" name="楕円 428"/>
        <xdr:cNvSpPr/>
      </xdr:nvSpPr>
      <xdr:spPr>
        <a:xfrm>
          <a:off x="6921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120650</xdr:rowOff>
    </xdr:from>
    <xdr:ext cx="534035" cy="258445"/>
    <xdr:sp macro="" textlink="">
      <xdr:nvSpPr>
        <xdr:cNvPr id="430" name="テキスト ボックス 429"/>
        <xdr:cNvSpPr txBox="1"/>
      </xdr:nvSpPr>
      <xdr:spPr>
        <a:xfrm>
          <a:off x="6704965" y="12807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53975</xdr:rowOff>
    </xdr:from>
    <xdr:to xmlns:xdr="http://schemas.openxmlformats.org/drawingml/2006/spreadsheetDrawing">
      <xdr:col>54</xdr:col>
      <xdr:colOff>189865</xdr:colOff>
      <xdr:row>98</xdr:row>
      <xdr:rowOff>120650</xdr:rowOff>
    </xdr:to>
    <xdr:cxnSp macro="">
      <xdr:nvCxnSpPr>
        <xdr:cNvPr id="452" name="直線コネクタ 451"/>
        <xdr:cNvCxnSpPr/>
      </xdr:nvCxnSpPr>
      <xdr:spPr>
        <a:xfrm flipV="1">
          <a:off x="10475595" y="1582737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123825</xdr:rowOff>
    </xdr:from>
    <xdr:ext cx="469900" cy="258445"/>
    <xdr:sp macro="" textlink="">
      <xdr:nvSpPr>
        <xdr:cNvPr id="453" name="普通建設事業費 （ うち更新整備　）最小値テキスト"/>
        <xdr:cNvSpPr txBox="1"/>
      </xdr:nvSpPr>
      <xdr:spPr>
        <a:xfrm>
          <a:off x="10528300" y="1692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120650</xdr:rowOff>
    </xdr:from>
    <xdr:to xmlns:xdr="http://schemas.openxmlformats.org/drawingml/2006/spreadsheetDrawing">
      <xdr:col>55</xdr:col>
      <xdr:colOff>88900</xdr:colOff>
      <xdr:row>98</xdr:row>
      <xdr:rowOff>120650</xdr:rowOff>
    </xdr:to>
    <xdr:cxnSp macro="">
      <xdr:nvCxnSpPr>
        <xdr:cNvPr id="454" name="直線コネクタ 453"/>
        <xdr:cNvCxnSpPr/>
      </xdr:nvCxnSpPr>
      <xdr:spPr>
        <a:xfrm>
          <a:off x="10388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635</xdr:rowOff>
    </xdr:from>
    <xdr:ext cx="598805" cy="259080"/>
    <xdr:sp macro="" textlink="">
      <xdr:nvSpPr>
        <xdr:cNvPr id="455" name="普通建設事業費 （ うち更新整備　）最大値テキスト"/>
        <xdr:cNvSpPr txBox="1"/>
      </xdr:nvSpPr>
      <xdr:spPr>
        <a:xfrm>
          <a:off x="10528300" y="15602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53975</xdr:rowOff>
    </xdr:from>
    <xdr:to xmlns:xdr="http://schemas.openxmlformats.org/drawingml/2006/spreadsheetDrawing">
      <xdr:col>55</xdr:col>
      <xdr:colOff>88900</xdr:colOff>
      <xdr:row>92</xdr:row>
      <xdr:rowOff>53975</xdr:rowOff>
    </xdr:to>
    <xdr:cxnSp macro="">
      <xdr:nvCxnSpPr>
        <xdr:cNvPr id="456" name="直線コネクタ 455"/>
        <xdr:cNvCxnSpPr/>
      </xdr:nvCxnSpPr>
      <xdr:spPr>
        <a:xfrm>
          <a:off x="10388600" y="1582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119380</xdr:rowOff>
    </xdr:from>
    <xdr:to xmlns:xdr="http://schemas.openxmlformats.org/drawingml/2006/spreadsheetDrawing">
      <xdr:col>55</xdr:col>
      <xdr:colOff>0</xdr:colOff>
      <xdr:row>96</xdr:row>
      <xdr:rowOff>168910</xdr:rowOff>
    </xdr:to>
    <xdr:cxnSp macro="">
      <xdr:nvCxnSpPr>
        <xdr:cNvPr id="457" name="直線コネクタ 456"/>
        <xdr:cNvCxnSpPr/>
      </xdr:nvCxnSpPr>
      <xdr:spPr>
        <a:xfrm flipV="1">
          <a:off x="9639300" y="165785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164465</xdr:rowOff>
    </xdr:from>
    <xdr:ext cx="534670" cy="259080"/>
    <xdr:sp macro="" textlink="">
      <xdr:nvSpPr>
        <xdr:cNvPr id="458" name="普通建設事業費 （ うち更新整備　）平均値テキスト"/>
        <xdr:cNvSpPr txBox="1"/>
      </xdr:nvSpPr>
      <xdr:spPr>
        <a:xfrm>
          <a:off x="10528300" y="16623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14605</xdr:rowOff>
    </xdr:from>
    <xdr:to xmlns:xdr="http://schemas.openxmlformats.org/drawingml/2006/spreadsheetDrawing">
      <xdr:col>55</xdr:col>
      <xdr:colOff>50800</xdr:colOff>
      <xdr:row>97</xdr:row>
      <xdr:rowOff>116205</xdr:rowOff>
    </xdr:to>
    <xdr:sp macro="" textlink="">
      <xdr:nvSpPr>
        <xdr:cNvPr id="459" name="フローチャート: 判断 458"/>
        <xdr:cNvSpPr/>
      </xdr:nvSpPr>
      <xdr:spPr>
        <a:xfrm>
          <a:off x="10426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63500</xdr:rowOff>
    </xdr:from>
    <xdr:to xmlns:xdr="http://schemas.openxmlformats.org/drawingml/2006/spreadsheetDrawing">
      <xdr:col>50</xdr:col>
      <xdr:colOff>114300</xdr:colOff>
      <xdr:row>96</xdr:row>
      <xdr:rowOff>168910</xdr:rowOff>
    </xdr:to>
    <xdr:cxnSp macro="">
      <xdr:nvCxnSpPr>
        <xdr:cNvPr id="460" name="直線コネクタ 459"/>
        <xdr:cNvCxnSpPr/>
      </xdr:nvCxnSpPr>
      <xdr:spPr>
        <a:xfrm>
          <a:off x="8750300" y="1652270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39370</xdr:rowOff>
    </xdr:from>
    <xdr:to xmlns:xdr="http://schemas.openxmlformats.org/drawingml/2006/spreadsheetDrawing">
      <xdr:col>50</xdr:col>
      <xdr:colOff>165100</xdr:colOff>
      <xdr:row>97</xdr:row>
      <xdr:rowOff>140970</xdr:rowOff>
    </xdr:to>
    <xdr:sp macro="" textlink="">
      <xdr:nvSpPr>
        <xdr:cNvPr id="461" name="フローチャート: 判断 460"/>
        <xdr:cNvSpPr/>
      </xdr:nvSpPr>
      <xdr:spPr>
        <a:xfrm>
          <a:off x="958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34035" cy="258445"/>
    <xdr:sp macro="" textlink="">
      <xdr:nvSpPr>
        <xdr:cNvPr id="462"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63500</xdr:rowOff>
    </xdr:from>
    <xdr:to xmlns:xdr="http://schemas.openxmlformats.org/drawingml/2006/spreadsheetDrawing">
      <xdr:col>45</xdr:col>
      <xdr:colOff>177800</xdr:colOff>
      <xdr:row>97</xdr:row>
      <xdr:rowOff>33020</xdr:rowOff>
    </xdr:to>
    <xdr:cxnSp macro="">
      <xdr:nvCxnSpPr>
        <xdr:cNvPr id="463" name="直線コネクタ 462"/>
        <xdr:cNvCxnSpPr/>
      </xdr:nvCxnSpPr>
      <xdr:spPr>
        <a:xfrm flipV="1">
          <a:off x="7861300" y="165227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15875</xdr:rowOff>
    </xdr:from>
    <xdr:to xmlns:xdr="http://schemas.openxmlformats.org/drawingml/2006/spreadsheetDrawing">
      <xdr:col>46</xdr:col>
      <xdr:colOff>38100</xdr:colOff>
      <xdr:row>97</xdr:row>
      <xdr:rowOff>117475</xdr:rowOff>
    </xdr:to>
    <xdr:sp macro="" textlink="">
      <xdr:nvSpPr>
        <xdr:cNvPr id="464" name="フローチャート: 判断 463"/>
        <xdr:cNvSpPr/>
      </xdr:nvSpPr>
      <xdr:spPr>
        <a:xfrm>
          <a:off x="86995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109220</xdr:rowOff>
    </xdr:from>
    <xdr:ext cx="534035" cy="258445"/>
    <xdr:sp macro="" textlink="">
      <xdr:nvSpPr>
        <xdr:cNvPr id="465" name="テキスト ボックス 464"/>
        <xdr:cNvSpPr txBox="1"/>
      </xdr:nvSpPr>
      <xdr:spPr>
        <a:xfrm>
          <a:off x="8482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33020</xdr:rowOff>
    </xdr:from>
    <xdr:to xmlns:xdr="http://schemas.openxmlformats.org/drawingml/2006/spreadsheetDrawing">
      <xdr:col>41</xdr:col>
      <xdr:colOff>50800</xdr:colOff>
      <xdr:row>97</xdr:row>
      <xdr:rowOff>161925</xdr:rowOff>
    </xdr:to>
    <xdr:cxnSp macro="">
      <xdr:nvCxnSpPr>
        <xdr:cNvPr id="466" name="直線コネクタ 465"/>
        <xdr:cNvCxnSpPr/>
      </xdr:nvCxnSpPr>
      <xdr:spPr>
        <a:xfrm flipV="1">
          <a:off x="6972300" y="1666367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78105</xdr:rowOff>
    </xdr:from>
    <xdr:to xmlns:xdr="http://schemas.openxmlformats.org/drawingml/2006/spreadsheetDrawing">
      <xdr:col>41</xdr:col>
      <xdr:colOff>101600</xdr:colOff>
      <xdr:row>98</xdr:row>
      <xdr:rowOff>8255</xdr:rowOff>
    </xdr:to>
    <xdr:sp macro="" textlink="">
      <xdr:nvSpPr>
        <xdr:cNvPr id="467" name="フローチャート: 判断 466"/>
        <xdr:cNvSpPr/>
      </xdr:nvSpPr>
      <xdr:spPr>
        <a:xfrm>
          <a:off x="7810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170815</xdr:rowOff>
    </xdr:from>
    <xdr:ext cx="534035" cy="258445"/>
    <xdr:sp macro="" textlink="">
      <xdr:nvSpPr>
        <xdr:cNvPr id="468" name="テキスト ボックス 467"/>
        <xdr:cNvSpPr txBox="1"/>
      </xdr:nvSpPr>
      <xdr:spPr>
        <a:xfrm>
          <a:off x="7593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96520</xdr:rowOff>
    </xdr:from>
    <xdr:to xmlns:xdr="http://schemas.openxmlformats.org/drawingml/2006/spreadsheetDrawing">
      <xdr:col>36</xdr:col>
      <xdr:colOff>165100</xdr:colOff>
      <xdr:row>98</xdr:row>
      <xdr:rowOff>26670</xdr:rowOff>
    </xdr:to>
    <xdr:sp macro="" textlink="">
      <xdr:nvSpPr>
        <xdr:cNvPr id="469" name="フローチャート: 判断 468"/>
        <xdr:cNvSpPr/>
      </xdr:nvSpPr>
      <xdr:spPr>
        <a:xfrm>
          <a:off x="6921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43180</xdr:rowOff>
    </xdr:from>
    <xdr:ext cx="534035" cy="258445"/>
    <xdr:sp macro="" textlink="">
      <xdr:nvSpPr>
        <xdr:cNvPr id="470" name="テキスト ボックス 469"/>
        <xdr:cNvSpPr txBox="1"/>
      </xdr:nvSpPr>
      <xdr:spPr>
        <a:xfrm>
          <a:off x="6704965" y="16502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68580</xdr:rowOff>
    </xdr:from>
    <xdr:to xmlns:xdr="http://schemas.openxmlformats.org/drawingml/2006/spreadsheetDrawing">
      <xdr:col>55</xdr:col>
      <xdr:colOff>50800</xdr:colOff>
      <xdr:row>96</xdr:row>
      <xdr:rowOff>170180</xdr:rowOff>
    </xdr:to>
    <xdr:sp macro="" textlink="">
      <xdr:nvSpPr>
        <xdr:cNvPr id="476" name="楕円 475"/>
        <xdr:cNvSpPr/>
      </xdr:nvSpPr>
      <xdr:spPr>
        <a:xfrm>
          <a:off x="104267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91440</xdr:rowOff>
    </xdr:from>
    <xdr:ext cx="534670" cy="259080"/>
    <xdr:sp macro="" textlink="">
      <xdr:nvSpPr>
        <xdr:cNvPr id="477" name="普通建設事業費 （ うち更新整備　）該当値テキスト"/>
        <xdr:cNvSpPr txBox="1"/>
      </xdr:nvSpPr>
      <xdr:spPr>
        <a:xfrm>
          <a:off x="10528300" y="1637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118110</xdr:rowOff>
    </xdr:from>
    <xdr:to xmlns:xdr="http://schemas.openxmlformats.org/drawingml/2006/spreadsheetDrawing">
      <xdr:col>50</xdr:col>
      <xdr:colOff>165100</xdr:colOff>
      <xdr:row>97</xdr:row>
      <xdr:rowOff>48260</xdr:rowOff>
    </xdr:to>
    <xdr:sp macro="" textlink="">
      <xdr:nvSpPr>
        <xdr:cNvPr id="478" name="楕円 477"/>
        <xdr:cNvSpPr/>
      </xdr:nvSpPr>
      <xdr:spPr>
        <a:xfrm>
          <a:off x="9588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64770</xdr:rowOff>
    </xdr:from>
    <xdr:ext cx="534035" cy="258445"/>
    <xdr:sp macro="" textlink="">
      <xdr:nvSpPr>
        <xdr:cNvPr id="479" name="テキスト ボックス 478"/>
        <xdr:cNvSpPr txBox="1"/>
      </xdr:nvSpPr>
      <xdr:spPr>
        <a:xfrm>
          <a:off x="9371965" y="1635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12065</xdr:rowOff>
    </xdr:from>
    <xdr:to xmlns:xdr="http://schemas.openxmlformats.org/drawingml/2006/spreadsheetDrawing">
      <xdr:col>46</xdr:col>
      <xdr:colOff>38100</xdr:colOff>
      <xdr:row>96</xdr:row>
      <xdr:rowOff>113665</xdr:rowOff>
    </xdr:to>
    <xdr:sp macro="" textlink="">
      <xdr:nvSpPr>
        <xdr:cNvPr id="480" name="楕円 479"/>
        <xdr:cNvSpPr/>
      </xdr:nvSpPr>
      <xdr:spPr>
        <a:xfrm>
          <a:off x="86995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130175</xdr:rowOff>
    </xdr:from>
    <xdr:ext cx="534035" cy="259080"/>
    <xdr:sp macro="" textlink="">
      <xdr:nvSpPr>
        <xdr:cNvPr id="481" name="テキスト ボックス 480"/>
        <xdr:cNvSpPr txBox="1"/>
      </xdr:nvSpPr>
      <xdr:spPr>
        <a:xfrm>
          <a:off x="8482965" y="16246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153670</xdr:rowOff>
    </xdr:from>
    <xdr:to xmlns:xdr="http://schemas.openxmlformats.org/drawingml/2006/spreadsheetDrawing">
      <xdr:col>41</xdr:col>
      <xdr:colOff>101600</xdr:colOff>
      <xdr:row>97</xdr:row>
      <xdr:rowOff>83820</xdr:rowOff>
    </xdr:to>
    <xdr:sp macro="" textlink="">
      <xdr:nvSpPr>
        <xdr:cNvPr id="482" name="楕円 481"/>
        <xdr:cNvSpPr/>
      </xdr:nvSpPr>
      <xdr:spPr>
        <a:xfrm>
          <a:off x="7810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100330</xdr:rowOff>
    </xdr:from>
    <xdr:ext cx="534035" cy="258445"/>
    <xdr:sp macro="" textlink="">
      <xdr:nvSpPr>
        <xdr:cNvPr id="483" name="テキスト ボックス 482"/>
        <xdr:cNvSpPr txBox="1"/>
      </xdr:nvSpPr>
      <xdr:spPr>
        <a:xfrm>
          <a:off x="7593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111125</xdr:rowOff>
    </xdr:from>
    <xdr:to xmlns:xdr="http://schemas.openxmlformats.org/drawingml/2006/spreadsheetDrawing">
      <xdr:col>36</xdr:col>
      <xdr:colOff>165100</xdr:colOff>
      <xdr:row>98</xdr:row>
      <xdr:rowOff>41275</xdr:rowOff>
    </xdr:to>
    <xdr:sp macro="" textlink="">
      <xdr:nvSpPr>
        <xdr:cNvPr id="484" name="楕円 483"/>
        <xdr:cNvSpPr/>
      </xdr:nvSpPr>
      <xdr:spPr>
        <a:xfrm>
          <a:off x="6921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32385</xdr:rowOff>
    </xdr:from>
    <xdr:ext cx="534035" cy="258445"/>
    <xdr:sp macro="" textlink="">
      <xdr:nvSpPr>
        <xdr:cNvPr id="485" name="テキスト ボックス 484"/>
        <xdr:cNvSpPr txBox="1"/>
      </xdr:nvSpPr>
      <xdr:spPr>
        <a:xfrm>
          <a:off x="6704965" y="1683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5" name="テキスト ボックス 504"/>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7" name="テキスト ボックス 506"/>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103505</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47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121285</xdr:rowOff>
    </xdr:from>
    <xdr:ext cx="249555" cy="258445"/>
    <xdr:sp macro="" textlink="">
      <xdr:nvSpPr>
        <xdr:cNvPr id="512" name="災害復旧事業費最小値テキスト"/>
        <xdr:cNvSpPr txBox="1"/>
      </xdr:nvSpPr>
      <xdr:spPr>
        <a:xfrm>
          <a:off x="16370300" y="68078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14"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103505</xdr:rowOff>
    </xdr:from>
    <xdr:to xmlns:xdr="http://schemas.openxmlformats.org/drawingml/2006/spreadsheetDrawing">
      <xdr:col>86</xdr:col>
      <xdr:colOff>25400</xdr:colOff>
      <xdr:row>30</xdr:row>
      <xdr:rowOff>103505</xdr:rowOff>
    </xdr:to>
    <xdr:cxnSp macro="">
      <xdr:nvCxnSpPr>
        <xdr:cNvPr id="515" name="直線コネクタ 514"/>
        <xdr:cNvCxnSpPr/>
      </xdr:nvCxnSpPr>
      <xdr:spPr>
        <a:xfrm>
          <a:off x="16230600" y="524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74930</xdr:rowOff>
    </xdr:from>
    <xdr:to xmlns:xdr="http://schemas.openxmlformats.org/drawingml/2006/spreadsheetDrawing">
      <xdr:col>85</xdr:col>
      <xdr:colOff>127000</xdr:colOff>
      <xdr:row>39</xdr:row>
      <xdr:rowOff>83185</xdr:rowOff>
    </xdr:to>
    <xdr:cxnSp macro="">
      <xdr:nvCxnSpPr>
        <xdr:cNvPr id="516" name="直線コネクタ 515"/>
        <xdr:cNvCxnSpPr/>
      </xdr:nvCxnSpPr>
      <xdr:spPr>
        <a:xfrm flipV="1">
          <a:off x="15481300" y="67614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469900" cy="259080"/>
    <xdr:sp macro="" textlink="">
      <xdr:nvSpPr>
        <xdr:cNvPr id="517" name="災害復旧事業費平均値テキスト"/>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15875</xdr:rowOff>
    </xdr:from>
    <xdr:to xmlns:xdr="http://schemas.openxmlformats.org/drawingml/2006/spreadsheetDrawing">
      <xdr:col>85</xdr:col>
      <xdr:colOff>177800</xdr:colOff>
      <xdr:row>39</xdr:row>
      <xdr:rowOff>117475</xdr:rowOff>
    </xdr:to>
    <xdr:sp macro="" textlink="">
      <xdr:nvSpPr>
        <xdr:cNvPr id="518" name="フローチャート: 判断 517"/>
        <xdr:cNvSpPr/>
      </xdr:nvSpPr>
      <xdr:spPr>
        <a:xfrm>
          <a:off x="162687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159385</xdr:rowOff>
    </xdr:from>
    <xdr:to xmlns:xdr="http://schemas.openxmlformats.org/drawingml/2006/spreadsheetDrawing">
      <xdr:col>81</xdr:col>
      <xdr:colOff>50800</xdr:colOff>
      <xdr:row>39</xdr:row>
      <xdr:rowOff>83185</xdr:rowOff>
    </xdr:to>
    <xdr:cxnSp macro="">
      <xdr:nvCxnSpPr>
        <xdr:cNvPr id="519" name="直線コネクタ 518"/>
        <xdr:cNvCxnSpPr/>
      </xdr:nvCxnSpPr>
      <xdr:spPr>
        <a:xfrm>
          <a:off x="14592300" y="66744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17780</xdr:rowOff>
    </xdr:from>
    <xdr:to xmlns:xdr="http://schemas.openxmlformats.org/drawingml/2006/spreadsheetDrawing">
      <xdr:col>81</xdr:col>
      <xdr:colOff>101600</xdr:colOff>
      <xdr:row>39</xdr:row>
      <xdr:rowOff>118745</xdr:rowOff>
    </xdr:to>
    <xdr:sp macro="" textlink="">
      <xdr:nvSpPr>
        <xdr:cNvPr id="520" name="フローチャート: 判断 519"/>
        <xdr:cNvSpPr/>
      </xdr:nvSpPr>
      <xdr:spPr>
        <a:xfrm>
          <a:off x="15430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135255</xdr:rowOff>
    </xdr:from>
    <xdr:ext cx="469265" cy="258445"/>
    <xdr:sp macro="" textlink="">
      <xdr:nvSpPr>
        <xdr:cNvPr id="521" name="テキスト ボックス 520"/>
        <xdr:cNvSpPr txBox="1"/>
      </xdr:nvSpPr>
      <xdr:spPr>
        <a:xfrm>
          <a:off x="15246350" y="6478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159385</xdr:rowOff>
    </xdr:from>
    <xdr:to xmlns:xdr="http://schemas.openxmlformats.org/drawingml/2006/spreadsheetDrawing">
      <xdr:col>76</xdr:col>
      <xdr:colOff>114300</xdr:colOff>
      <xdr:row>39</xdr:row>
      <xdr:rowOff>17780</xdr:rowOff>
    </xdr:to>
    <xdr:cxnSp macro="">
      <xdr:nvCxnSpPr>
        <xdr:cNvPr id="522" name="直線コネクタ 521"/>
        <xdr:cNvCxnSpPr/>
      </xdr:nvCxnSpPr>
      <xdr:spPr>
        <a:xfrm flipV="1">
          <a:off x="13703300" y="66744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3" name="フローチャート: 判断 522"/>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89535</xdr:rowOff>
    </xdr:from>
    <xdr:ext cx="534035" cy="258445"/>
    <xdr:sp macro="" textlink="">
      <xdr:nvSpPr>
        <xdr:cNvPr id="524" name="テキスト ボックス 523"/>
        <xdr:cNvSpPr txBox="1"/>
      </xdr:nvSpPr>
      <xdr:spPr>
        <a:xfrm>
          <a:off x="14324965" y="6776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17780</xdr:rowOff>
    </xdr:from>
    <xdr:to xmlns:xdr="http://schemas.openxmlformats.org/drawingml/2006/spreadsheetDrawing">
      <xdr:col>71</xdr:col>
      <xdr:colOff>177800</xdr:colOff>
      <xdr:row>39</xdr:row>
      <xdr:rowOff>53975</xdr:rowOff>
    </xdr:to>
    <xdr:cxnSp macro="">
      <xdr:nvCxnSpPr>
        <xdr:cNvPr id="525" name="直線コネクタ 524"/>
        <xdr:cNvCxnSpPr/>
      </xdr:nvCxnSpPr>
      <xdr:spPr>
        <a:xfrm flipV="1">
          <a:off x="12814300" y="67043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19050</xdr:rowOff>
    </xdr:from>
    <xdr:to xmlns:xdr="http://schemas.openxmlformats.org/drawingml/2006/spreadsheetDrawing">
      <xdr:col>72</xdr:col>
      <xdr:colOff>38100</xdr:colOff>
      <xdr:row>39</xdr:row>
      <xdr:rowOff>120650</xdr:rowOff>
    </xdr:to>
    <xdr:sp macro="" textlink="">
      <xdr:nvSpPr>
        <xdr:cNvPr id="526" name="フローチャート: 判断 525"/>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111760</xdr:rowOff>
    </xdr:from>
    <xdr:ext cx="469265" cy="258445"/>
    <xdr:sp macro="" textlink="">
      <xdr:nvSpPr>
        <xdr:cNvPr id="527" name="テキスト ボックス 526"/>
        <xdr:cNvSpPr txBox="1"/>
      </xdr:nvSpPr>
      <xdr:spPr>
        <a:xfrm>
          <a:off x="13468350" y="6798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23495</xdr:rowOff>
    </xdr:from>
    <xdr:to xmlns:xdr="http://schemas.openxmlformats.org/drawingml/2006/spreadsheetDrawing">
      <xdr:col>67</xdr:col>
      <xdr:colOff>101600</xdr:colOff>
      <xdr:row>39</xdr:row>
      <xdr:rowOff>125095</xdr:rowOff>
    </xdr:to>
    <xdr:sp macro="" textlink="">
      <xdr:nvSpPr>
        <xdr:cNvPr id="528" name="フローチャート: 判断 527"/>
        <xdr:cNvSpPr/>
      </xdr:nvSpPr>
      <xdr:spPr>
        <a:xfrm>
          <a:off x="1276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116205</xdr:rowOff>
    </xdr:from>
    <xdr:ext cx="469265" cy="259080"/>
    <xdr:sp macro="" textlink="">
      <xdr:nvSpPr>
        <xdr:cNvPr id="529" name="テキスト ボックス 528"/>
        <xdr:cNvSpPr txBox="1"/>
      </xdr:nvSpPr>
      <xdr:spPr>
        <a:xfrm>
          <a:off x="12579350" y="680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23495</xdr:rowOff>
    </xdr:from>
    <xdr:to xmlns:xdr="http://schemas.openxmlformats.org/drawingml/2006/spreadsheetDrawing">
      <xdr:col>85</xdr:col>
      <xdr:colOff>177800</xdr:colOff>
      <xdr:row>39</xdr:row>
      <xdr:rowOff>125095</xdr:rowOff>
    </xdr:to>
    <xdr:sp macro="" textlink="">
      <xdr:nvSpPr>
        <xdr:cNvPr id="535" name="楕円 534"/>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166370</xdr:rowOff>
    </xdr:from>
    <xdr:ext cx="469900" cy="258445"/>
    <xdr:sp macro="" textlink="">
      <xdr:nvSpPr>
        <xdr:cNvPr id="536" name="災害復旧事業費該当値テキスト"/>
        <xdr:cNvSpPr txBox="1"/>
      </xdr:nvSpPr>
      <xdr:spPr>
        <a:xfrm>
          <a:off x="163703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32385</xdr:rowOff>
    </xdr:from>
    <xdr:to xmlns:xdr="http://schemas.openxmlformats.org/drawingml/2006/spreadsheetDrawing">
      <xdr:col>81</xdr:col>
      <xdr:colOff>101600</xdr:colOff>
      <xdr:row>39</xdr:row>
      <xdr:rowOff>133985</xdr:rowOff>
    </xdr:to>
    <xdr:sp macro="" textlink="">
      <xdr:nvSpPr>
        <xdr:cNvPr id="537" name="楕円 536"/>
        <xdr:cNvSpPr/>
      </xdr:nvSpPr>
      <xdr:spPr>
        <a:xfrm>
          <a:off x="15430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125095</xdr:rowOff>
    </xdr:from>
    <xdr:ext cx="469265" cy="258445"/>
    <xdr:sp macro="" textlink="">
      <xdr:nvSpPr>
        <xdr:cNvPr id="538" name="テキスト ボックス 537"/>
        <xdr:cNvSpPr txBox="1"/>
      </xdr:nvSpPr>
      <xdr:spPr>
        <a:xfrm>
          <a:off x="15246350" y="6811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109220</xdr:rowOff>
    </xdr:from>
    <xdr:to xmlns:xdr="http://schemas.openxmlformats.org/drawingml/2006/spreadsheetDrawing">
      <xdr:col>76</xdr:col>
      <xdr:colOff>165100</xdr:colOff>
      <xdr:row>39</xdr:row>
      <xdr:rowOff>38735</xdr:rowOff>
    </xdr:to>
    <xdr:sp macro="" textlink="">
      <xdr:nvSpPr>
        <xdr:cNvPr id="539" name="楕円 538"/>
        <xdr:cNvSpPr/>
      </xdr:nvSpPr>
      <xdr:spPr>
        <a:xfrm>
          <a:off x="14541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55245</xdr:rowOff>
    </xdr:from>
    <xdr:ext cx="534035" cy="258445"/>
    <xdr:sp macro="" textlink="">
      <xdr:nvSpPr>
        <xdr:cNvPr id="540" name="テキスト ボックス 539"/>
        <xdr:cNvSpPr txBox="1"/>
      </xdr:nvSpPr>
      <xdr:spPr>
        <a:xfrm>
          <a:off x="14324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138430</xdr:rowOff>
    </xdr:from>
    <xdr:to xmlns:xdr="http://schemas.openxmlformats.org/drawingml/2006/spreadsheetDrawing">
      <xdr:col>72</xdr:col>
      <xdr:colOff>38100</xdr:colOff>
      <xdr:row>39</xdr:row>
      <xdr:rowOff>68580</xdr:rowOff>
    </xdr:to>
    <xdr:sp macro="" textlink="">
      <xdr:nvSpPr>
        <xdr:cNvPr id="541" name="楕円 540"/>
        <xdr:cNvSpPr/>
      </xdr:nvSpPr>
      <xdr:spPr>
        <a:xfrm>
          <a:off x="1365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85090</xdr:rowOff>
    </xdr:from>
    <xdr:ext cx="534035" cy="259080"/>
    <xdr:sp macro="" textlink="">
      <xdr:nvSpPr>
        <xdr:cNvPr id="542" name="テキスト ボックス 541"/>
        <xdr:cNvSpPr txBox="1"/>
      </xdr:nvSpPr>
      <xdr:spPr>
        <a:xfrm>
          <a:off x="13435965" y="642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3175</xdr:rowOff>
    </xdr:from>
    <xdr:to xmlns:xdr="http://schemas.openxmlformats.org/drawingml/2006/spreadsheetDrawing">
      <xdr:col>67</xdr:col>
      <xdr:colOff>101600</xdr:colOff>
      <xdr:row>39</xdr:row>
      <xdr:rowOff>104775</xdr:rowOff>
    </xdr:to>
    <xdr:sp macro="" textlink="">
      <xdr:nvSpPr>
        <xdr:cNvPr id="543" name="楕円 542"/>
        <xdr:cNvSpPr/>
      </xdr:nvSpPr>
      <xdr:spPr>
        <a:xfrm>
          <a:off x="12763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121285</xdr:rowOff>
    </xdr:from>
    <xdr:ext cx="534035" cy="258445"/>
    <xdr:sp macro="" textlink="">
      <xdr:nvSpPr>
        <xdr:cNvPr id="544" name="テキスト ボックス 543"/>
        <xdr:cNvSpPr txBox="1"/>
      </xdr:nvSpPr>
      <xdr:spPr>
        <a:xfrm>
          <a:off x="12546965" y="6464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8285" cy="258445"/>
    <xdr:sp macro="" textlink="">
      <xdr:nvSpPr>
        <xdr:cNvPr id="558" name="テキスト ボックス 557"/>
        <xdr:cNvSpPr txBox="1"/>
      </xdr:nvSpPr>
      <xdr:spPr>
        <a:xfrm>
          <a:off x="121970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8285" cy="259080"/>
    <xdr:sp macro="" textlink="">
      <xdr:nvSpPr>
        <xdr:cNvPr id="560" name="テキスト ボックス 559"/>
        <xdr:cNvSpPr txBox="1"/>
      </xdr:nvSpPr>
      <xdr:spPr>
        <a:xfrm>
          <a:off x="121970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8285" cy="258445"/>
    <xdr:sp macro="" textlink="">
      <xdr:nvSpPr>
        <xdr:cNvPr id="562" name="テキスト ボックス 561"/>
        <xdr:cNvSpPr txBox="1"/>
      </xdr:nvSpPr>
      <xdr:spPr>
        <a:xfrm>
          <a:off x="121970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22225</xdr:rowOff>
    </xdr:from>
    <xdr:ext cx="313055" cy="258445"/>
    <xdr:sp macro="" textlink="">
      <xdr:nvSpPr>
        <xdr:cNvPr id="564" name="テキスト ボックス 563"/>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3055" cy="259080"/>
    <xdr:sp macro="" textlink="">
      <xdr:nvSpPr>
        <xdr:cNvPr id="566" name="テキスト ボックス 565"/>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8445"/>
    <xdr:sp macro="" textlink="">
      <xdr:nvSpPr>
        <xdr:cNvPr id="568" name="テキスト ボックス 567"/>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140970</xdr:rowOff>
    </xdr:from>
    <xdr:ext cx="249555" cy="259080"/>
    <xdr:sp macro="" textlink="">
      <xdr:nvSpPr>
        <xdr:cNvPr id="571"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249555" cy="259080"/>
    <xdr:sp macro="" textlink="">
      <xdr:nvSpPr>
        <xdr:cNvPr id="573"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4" name="直線コネクタ 573"/>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76"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51</xdr:row>
      <xdr:rowOff>4445</xdr:rowOff>
    </xdr:from>
    <xdr:to xmlns:xdr="http://schemas.openxmlformats.org/drawingml/2006/spreadsheetDrawing">
      <xdr:col>76</xdr:col>
      <xdr:colOff>165100</xdr:colOff>
      <xdr:row>51</xdr:row>
      <xdr:rowOff>106045</xdr:rowOff>
    </xdr:to>
    <xdr:sp macro="" textlink="">
      <xdr:nvSpPr>
        <xdr:cNvPr id="582" name="フローチャート: 判断 581"/>
        <xdr:cNvSpPr/>
      </xdr:nvSpPr>
      <xdr:spPr>
        <a:xfrm>
          <a:off x="14541500" y="874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49</xdr:row>
      <xdr:rowOff>122555</xdr:rowOff>
    </xdr:from>
    <xdr:ext cx="313690" cy="258445"/>
    <xdr:sp macro="" textlink="">
      <xdr:nvSpPr>
        <xdr:cNvPr id="583" name="テキスト ボックス 582"/>
        <xdr:cNvSpPr txBox="1"/>
      </xdr:nvSpPr>
      <xdr:spPr>
        <a:xfrm>
          <a:off x="14435455" y="85236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85" name="フローチャート: 判断 584"/>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86" name="テキスト ボックス 585"/>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87" name="フローチャート: 判断 586"/>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588" name="テキスト ボックス 587"/>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83820</xdr:rowOff>
    </xdr:from>
    <xdr:ext cx="249555" cy="259080"/>
    <xdr:sp macro="" textlink="">
      <xdr:nvSpPr>
        <xdr:cNvPr id="595"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8920" cy="258445"/>
    <xdr:sp macro="" textlink="">
      <xdr:nvSpPr>
        <xdr:cNvPr id="601" name="テキスト ボックス 600"/>
        <xdr:cNvSpPr txBox="1"/>
      </xdr:nvSpPr>
      <xdr:spPr>
        <a:xfrm>
          <a:off x="13578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166370</xdr:rowOff>
    </xdr:from>
    <xdr:ext cx="248920" cy="258445"/>
    <xdr:sp macro="" textlink="">
      <xdr:nvSpPr>
        <xdr:cNvPr id="603" name="テキスト ボックス 602"/>
        <xdr:cNvSpPr txBox="1"/>
      </xdr:nvSpPr>
      <xdr:spPr>
        <a:xfrm>
          <a:off x="12689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167005</xdr:rowOff>
    </xdr:from>
    <xdr:to xmlns:xdr="http://schemas.openxmlformats.org/drawingml/2006/spreadsheetDrawing">
      <xdr:col>85</xdr:col>
      <xdr:colOff>126365</xdr:colOff>
      <xdr:row>78</xdr:row>
      <xdr:rowOff>74930</xdr:rowOff>
    </xdr:to>
    <xdr:cxnSp macro="">
      <xdr:nvCxnSpPr>
        <xdr:cNvPr id="627" name="直線コネクタ 626"/>
        <xdr:cNvCxnSpPr/>
      </xdr:nvCxnSpPr>
      <xdr:spPr>
        <a:xfrm flipV="1">
          <a:off x="16317595" y="1199705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78740</xdr:rowOff>
    </xdr:from>
    <xdr:ext cx="534670" cy="259080"/>
    <xdr:sp macro="" textlink="">
      <xdr:nvSpPr>
        <xdr:cNvPr id="628" name="公債費最小値テキスト"/>
        <xdr:cNvSpPr txBox="1"/>
      </xdr:nvSpPr>
      <xdr:spPr>
        <a:xfrm>
          <a:off x="16370300"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74930</xdr:rowOff>
    </xdr:from>
    <xdr:to xmlns:xdr="http://schemas.openxmlformats.org/drawingml/2006/spreadsheetDrawing">
      <xdr:col>86</xdr:col>
      <xdr:colOff>25400</xdr:colOff>
      <xdr:row>78</xdr:row>
      <xdr:rowOff>74930</xdr:rowOff>
    </xdr:to>
    <xdr:cxnSp macro="">
      <xdr:nvCxnSpPr>
        <xdr:cNvPr id="629" name="直線コネクタ 628"/>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113665</xdr:rowOff>
    </xdr:from>
    <xdr:ext cx="598805" cy="258445"/>
    <xdr:sp macro="" textlink="">
      <xdr:nvSpPr>
        <xdr:cNvPr id="630" name="公債費最大値テキスト"/>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167005</xdr:rowOff>
    </xdr:from>
    <xdr:to xmlns:xdr="http://schemas.openxmlformats.org/drawingml/2006/spreadsheetDrawing">
      <xdr:col>86</xdr:col>
      <xdr:colOff>25400</xdr:colOff>
      <xdr:row>69</xdr:row>
      <xdr:rowOff>167005</xdr:rowOff>
    </xdr:to>
    <xdr:cxnSp macro="">
      <xdr:nvCxnSpPr>
        <xdr:cNvPr id="631" name="直線コネクタ 630"/>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165100</xdr:rowOff>
    </xdr:from>
    <xdr:to xmlns:xdr="http://schemas.openxmlformats.org/drawingml/2006/spreadsheetDrawing">
      <xdr:col>85</xdr:col>
      <xdr:colOff>127000</xdr:colOff>
      <xdr:row>74</xdr:row>
      <xdr:rowOff>88900</xdr:rowOff>
    </xdr:to>
    <xdr:cxnSp macro="">
      <xdr:nvCxnSpPr>
        <xdr:cNvPr id="632" name="直線コネクタ 631"/>
        <xdr:cNvCxnSpPr/>
      </xdr:nvCxnSpPr>
      <xdr:spPr>
        <a:xfrm flipV="1">
          <a:off x="15481300" y="126809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158115</xdr:rowOff>
    </xdr:from>
    <xdr:ext cx="534670" cy="258445"/>
    <xdr:sp macro="" textlink="">
      <xdr:nvSpPr>
        <xdr:cNvPr id="633" name="公債費平均値テキスト"/>
        <xdr:cNvSpPr txBox="1"/>
      </xdr:nvSpPr>
      <xdr:spPr>
        <a:xfrm>
          <a:off x="16370300" y="13016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7620</xdr:rowOff>
    </xdr:from>
    <xdr:to xmlns:xdr="http://schemas.openxmlformats.org/drawingml/2006/spreadsheetDrawing">
      <xdr:col>85</xdr:col>
      <xdr:colOff>177800</xdr:colOff>
      <xdr:row>76</xdr:row>
      <xdr:rowOff>109220</xdr:rowOff>
    </xdr:to>
    <xdr:sp macro="" textlink="">
      <xdr:nvSpPr>
        <xdr:cNvPr id="634" name="フローチャート: 判断 633"/>
        <xdr:cNvSpPr/>
      </xdr:nvSpPr>
      <xdr:spPr>
        <a:xfrm>
          <a:off x="162687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88900</xdr:rowOff>
    </xdr:from>
    <xdr:to xmlns:xdr="http://schemas.openxmlformats.org/drawingml/2006/spreadsheetDrawing">
      <xdr:col>81</xdr:col>
      <xdr:colOff>50800</xdr:colOff>
      <xdr:row>74</xdr:row>
      <xdr:rowOff>113665</xdr:rowOff>
    </xdr:to>
    <xdr:cxnSp macro="">
      <xdr:nvCxnSpPr>
        <xdr:cNvPr id="635" name="直線コネクタ 634"/>
        <xdr:cNvCxnSpPr/>
      </xdr:nvCxnSpPr>
      <xdr:spPr>
        <a:xfrm flipV="1">
          <a:off x="14592300" y="127762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26035</xdr:rowOff>
    </xdr:from>
    <xdr:to xmlns:xdr="http://schemas.openxmlformats.org/drawingml/2006/spreadsheetDrawing">
      <xdr:col>81</xdr:col>
      <xdr:colOff>101600</xdr:colOff>
      <xdr:row>76</xdr:row>
      <xdr:rowOff>127635</xdr:rowOff>
    </xdr:to>
    <xdr:sp macro="" textlink="">
      <xdr:nvSpPr>
        <xdr:cNvPr id="636" name="フローチャート: 判断 635"/>
        <xdr:cNvSpPr/>
      </xdr:nvSpPr>
      <xdr:spPr>
        <a:xfrm>
          <a:off x="15430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118745</xdr:rowOff>
    </xdr:from>
    <xdr:ext cx="534035" cy="259080"/>
    <xdr:sp macro="" textlink="">
      <xdr:nvSpPr>
        <xdr:cNvPr id="637" name="テキスト ボックス 636"/>
        <xdr:cNvSpPr txBox="1"/>
      </xdr:nvSpPr>
      <xdr:spPr>
        <a:xfrm>
          <a:off x="15213965" y="13148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110490</xdr:rowOff>
    </xdr:from>
    <xdr:to xmlns:xdr="http://schemas.openxmlformats.org/drawingml/2006/spreadsheetDrawing">
      <xdr:col>76</xdr:col>
      <xdr:colOff>114300</xdr:colOff>
      <xdr:row>74</xdr:row>
      <xdr:rowOff>113665</xdr:rowOff>
    </xdr:to>
    <xdr:cxnSp macro="">
      <xdr:nvCxnSpPr>
        <xdr:cNvPr id="638" name="直線コネクタ 637"/>
        <xdr:cNvCxnSpPr/>
      </xdr:nvCxnSpPr>
      <xdr:spPr>
        <a:xfrm>
          <a:off x="13703300" y="127977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61595</xdr:rowOff>
    </xdr:from>
    <xdr:to xmlns:xdr="http://schemas.openxmlformats.org/drawingml/2006/spreadsheetDrawing">
      <xdr:col>76</xdr:col>
      <xdr:colOff>165100</xdr:colOff>
      <xdr:row>76</xdr:row>
      <xdr:rowOff>163195</xdr:rowOff>
    </xdr:to>
    <xdr:sp macro="" textlink="">
      <xdr:nvSpPr>
        <xdr:cNvPr id="639" name="フローチャート: 判断 638"/>
        <xdr:cNvSpPr/>
      </xdr:nvSpPr>
      <xdr:spPr>
        <a:xfrm>
          <a:off x="14541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4035" cy="258445"/>
    <xdr:sp macro="" textlink="">
      <xdr:nvSpPr>
        <xdr:cNvPr id="640" name="テキスト ボックス 639"/>
        <xdr:cNvSpPr txBox="1"/>
      </xdr:nvSpPr>
      <xdr:spPr>
        <a:xfrm>
          <a:off x="14324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110490</xdr:rowOff>
    </xdr:from>
    <xdr:to xmlns:xdr="http://schemas.openxmlformats.org/drawingml/2006/spreadsheetDrawing">
      <xdr:col>71</xdr:col>
      <xdr:colOff>177800</xdr:colOff>
      <xdr:row>74</xdr:row>
      <xdr:rowOff>121285</xdr:rowOff>
    </xdr:to>
    <xdr:cxnSp macro="">
      <xdr:nvCxnSpPr>
        <xdr:cNvPr id="641" name="直線コネクタ 640"/>
        <xdr:cNvCxnSpPr/>
      </xdr:nvCxnSpPr>
      <xdr:spPr>
        <a:xfrm flipV="1">
          <a:off x="12814300" y="12797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86360</xdr:rowOff>
    </xdr:from>
    <xdr:to xmlns:xdr="http://schemas.openxmlformats.org/drawingml/2006/spreadsheetDrawing">
      <xdr:col>72</xdr:col>
      <xdr:colOff>38100</xdr:colOff>
      <xdr:row>77</xdr:row>
      <xdr:rowOff>16510</xdr:rowOff>
    </xdr:to>
    <xdr:sp macro="" textlink="">
      <xdr:nvSpPr>
        <xdr:cNvPr id="642" name="フローチャート: 判断 641"/>
        <xdr:cNvSpPr/>
      </xdr:nvSpPr>
      <xdr:spPr>
        <a:xfrm>
          <a:off x="13652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7620</xdr:rowOff>
    </xdr:from>
    <xdr:ext cx="534035" cy="258445"/>
    <xdr:sp macro="" textlink="">
      <xdr:nvSpPr>
        <xdr:cNvPr id="643" name="テキスト ボックス 642"/>
        <xdr:cNvSpPr txBox="1"/>
      </xdr:nvSpPr>
      <xdr:spPr>
        <a:xfrm>
          <a:off x="13435965" y="1320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84455</xdr:rowOff>
    </xdr:from>
    <xdr:to xmlns:xdr="http://schemas.openxmlformats.org/drawingml/2006/spreadsheetDrawing">
      <xdr:col>67</xdr:col>
      <xdr:colOff>101600</xdr:colOff>
      <xdr:row>77</xdr:row>
      <xdr:rowOff>14605</xdr:rowOff>
    </xdr:to>
    <xdr:sp macro="" textlink="">
      <xdr:nvSpPr>
        <xdr:cNvPr id="644" name="フローチャート: 判断 643"/>
        <xdr:cNvSpPr/>
      </xdr:nvSpPr>
      <xdr:spPr>
        <a:xfrm>
          <a:off x="12763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6350</xdr:rowOff>
    </xdr:from>
    <xdr:ext cx="534035" cy="258445"/>
    <xdr:sp macro="" textlink="">
      <xdr:nvSpPr>
        <xdr:cNvPr id="645" name="テキスト ボックス 644"/>
        <xdr:cNvSpPr txBox="1"/>
      </xdr:nvSpPr>
      <xdr:spPr>
        <a:xfrm>
          <a:off x="12546965" y="1320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114300</xdr:rowOff>
    </xdr:from>
    <xdr:to xmlns:xdr="http://schemas.openxmlformats.org/drawingml/2006/spreadsheetDrawing">
      <xdr:col>85</xdr:col>
      <xdr:colOff>177800</xdr:colOff>
      <xdr:row>74</xdr:row>
      <xdr:rowOff>44450</xdr:rowOff>
    </xdr:to>
    <xdr:sp macro="" textlink="">
      <xdr:nvSpPr>
        <xdr:cNvPr id="651" name="楕円 650"/>
        <xdr:cNvSpPr/>
      </xdr:nvSpPr>
      <xdr:spPr>
        <a:xfrm>
          <a:off x="162687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137160</xdr:rowOff>
    </xdr:from>
    <xdr:ext cx="598805" cy="259080"/>
    <xdr:sp macro="" textlink="">
      <xdr:nvSpPr>
        <xdr:cNvPr id="652" name="公債費該当値テキスト"/>
        <xdr:cNvSpPr txBox="1"/>
      </xdr:nvSpPr>
      <xdr:spPr>
        <a:xfrm>
          <a:off x="16370300" y="12481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38100</xdr:rowOff>
    </xdr:from>
    <xdr:to xmlns:xdr="http://schemas.openxmlformats.org/drawingml/2006/spreadsheetDrawing">
      <xdr:col>81</xdr:col>
      <xdr:colOff>101600</xdr:colOff>
      <xdr:row>74</xdr:row>
      <xdr:rowOff>139700</xdr:rowOff>
    </xdr:to>
    <xdr:sp macro="" textlink="">
      <xdr:nvSpPr>
        <xdr:cNvPr id="653" name="楕円 652"/>
        <xdr:cNvSpPr/>
      </xdr:nvSpPr>
      <xdr:spPr>
        <a:xfrm>
          <a:off x="154305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156210</xdr:rowOff>
    </xdr:from>
    <xdr:ext cx="598170" cy="258445"/>
    <xdr:sp macro="" textlink="">
      <xdr:nvSpPr>
        <xdr:cNvPr id="654" name="テキスト ボックス 653"/>
        <xdr:cNvSpPr txBox="1"/>
      </xdr:nvSpPr>
      <xdr:spPr>
        <a:xfrm>
          <a:off x="15181580" y="12500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63500</xdr:rowOff>
    </xdr:from>
    <xdr:to xmlns:xdr="http://schemas.openxmlformats.org/drawingml/2006/spreadsheetDrawing">
      <xdr:col>76</xdr:col>
      <xdr:colOff>165100</xdr:colOff>
      <xdr:row>74</xdr:row>
      <xdr:rowOff>164465</xdr:rowOff>
    </xdr:to>
    <xdr:sp macro="" textlink="">
      <xdr:nvSpPr>
        <xdr:cNvPr id="655" name="楕円 654"/>
        <xdr:cNvSpPr/>
      </xdr:nvSpPr>
      <xdr:spPr>
        <a:xfrm>
          <a:off x="145415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9525</xdr:rowOff>
    </xdr:from>
    <xdr:ext cx="598170" cy="258445"/>
    <xdr:sp macro="" textlink="">
      <xdr:nvSpPr>
        <xdr:cNvPr id="656" name="テキスト ボックス 655"/>
        <xdr:cNvSpPr txBox="1"/>
      </xdr:nvSpPr>
      <xdr:spPr>
        <a:xfrm>
          <a:off x="14292580" y="12525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59690</xdr:rowOff>
    </xdr:from>
    <xdr:to xmlns:xdr="http://schemas.openxmlformats.org/drawingml/2006/spreadsheetDrawing">
      <xdr:col>72</xdr:col>
      <xdr:colOff>38100</xdr:colOff>
      <xdr:row>74</xdr:row>
      <xdr:rowOff>161290</xdr:rowOff>
    </xdr:to>
    <xdr:sp macro="" textlink="">
      <xdr:nvSpPr>
        <xdr:cNvPr id="657" name="楕円 656"/>
        <xdr:cNvSpPr/>
      </xdr:nvSpPr>
      <xdr:spPr>
        <a:xfrm>
          <a:off x="136525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6350</xdr:rowOff>
    </xdr:from>
    <xdr:ext cx="598170" cy="258445"/>
    <xdr:sp macro="" textlink="">
      <xdr:nvSpPr>
        <xdr:cNvPr id="658" name="テキスト ボックス 657"/>
        <xdr:cNvSpPr txBox="1"/>
      </xdr:nvSpPr>
      <xdr:spPr>
        <a:xfrm>
          <a:off x="13403580" y="12522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70485</xdr:rowOff>
    </xdr:from>
    <xdr:to xmlns:xdr="http://schemas.openxmlformats.org/drawingml/2006/spreadsheetDrawing">
      <xdr:col>67</xdr:col>
      <xdr:colOff>101600</xdr:colOff>
      <xdr:row>75</xdr:row>
      <xdr:rowOff>635</xdr:rowOff>
    </xdr:to>
    <xdr:sp macro="" textlink="">
      <xdr:nvSpPr>
        <xdr:cNvPr id="659" name="楕円 658"/>
        <xdr:cNvSpPr/>
      </xdr:nvSpPr>
      <xdr:spPr>
        <a:xfrm>
          <a:off x="127635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17780</xdr:rowOff>
    </xdr:from>
    <xdr:ext cx="598170" cy="258445"/>
    <xdr:sp macro="" textlink="">
      <xdr:nvSpPr>
        <xdr:cNvPr id="660" name="テキスト ボックス 659"/>
        <xdr:cNvSpPr txBox="1"/>
      </xdr:nvSpPr>
      <xdr:spPr>
        <a:xfrm>
          <a:off x="12514580" y="12533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4" name="テキスト ボックス 67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6" name="テキスト ボックス 67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8" name="テキスト ボックス 67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80010</xdr:rowOff>
    </xdr:from>
    <xdr:to xmlns:xdr="http://schemas.openxmlformats.org/drawingml/2006/spreadsheetDrawing">
      <xdr:col>85</xdr:col>
      <xdr:colOff>126365</xdr:colOff>
      <xdr:row>98</xdr:row>
      <xdr:rowOff>132080</xdr:rowOff>
    </xdr:to>
    <xdr:cxnSp macro="">
      <xdr:nvCxnSpPr>
        <xdr:cNvPr id="682" name="直線コネクタ 681"/>
        <xdr:cNvCxnSpPr/>
      </xdr:nvCxnSpPr>
      <xdr:spPr>
        <a:xfrm flipV="1">
          <a:off x="163175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135890</xdr:rowOff>
    </xdr:from>
    <xdr:ext cx="469900" cy="259080"/>
    <xdr:sp macro="" textlink="">
      <xdr:nvSpPr>
        <xdr:cNvPr id="683" name="積立金最小値テキスト"/>
        <xdr:cNvSpPr txBox="1"/>
      </xdr:nvSpPr>
      <xdr:spPr>
        <a:xfrm>
          <a:off x="16370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84" name="直線コネクタ 683"/>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26670</xdr:rowOff>
    </xdr:from>
    <xdr:ext cx="598805" cy="259080"/>
    <xdr:sp macro="" textlink="">
      <xdr:nvSpPr>
        <xdr:cNvPr id="685" name="積立金最大値テキスト"/>
        <xdr:cNvSpPr txBox="1"/>
      </xdr:nvSpPr>
      <xdr:spPr>
        <a:xfrm>
          <a:off x="163703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80010</xdr:rowOff>
    </xdr:from>
    <xdr:to xmlns:xdr="http://schemas.openxmlformats.org/drawingml/2006/spreadsheetDrawing">
      <xdr:col>86</xdr:col>
      <xdr:colOff>25400</xdr:colOff>
      <xdr:row>92</xdr:row>
      <xdr:rowOff>80010</xdr:rowOff>
    </xdr:to>
    <xdr:cxnSp macro="">
      <xdr:nvCxnSpPr>
        <xdr:cNvPr id="686" name="直線コネクタ 685"/>
        <xdr:cNvCxnSpPr/>
      </xdr:nvCxnSpPr>
      <xdr:spPr>
        <a:xfrm>
          <a:off x="16230600" y="1585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6350</xdr:rowOff>
    </xdr:from>
    <xdr:to xmlns:xdr="http://schemas.openxmlformats.org/drawingml/2006/spreadsheetDrawing">
      <xdr:col>85</xdr:col>
      <xdr:colOff>127000</xdr:colOff>
      <xdr:row>98</xdr:row>
      <xdr:rowOff>7620</xdr:rowOff>
    </xdr:to>
    <xdr:cxnSp macro="">
      <xdr:nvCxnSpPr>
        <xdr:cNvPr id="687" name="直線コネクタ 686"/>
        <xdr:cNvCxnSpPr/>
      </xdr:nvCxnSpPr>
      <xdr:spPr>
        <a:xfrm flipV="1">
          <a:off x="15481300" y="16808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63500</xdr:rowOff>
    </xdr:from>
    <xdr:ext cx="534670" cy="258445"/>
    <xdr:sp macro="" textlink="">
      <xdr:nvSpPr>
        <xdr:cNvPr id="688" name="積立金平均値テキスト"/>
        <xdr:cNvSpPr txBox="1"/>
      </xdr:nvSpPr>
      <xdr:spPr>
        <a:xfrm>
          <a:off x="16370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40640</xdr:rowOff>
    </xdr:from>
    <xdr:to xmlns:xdr="http://schemas.openxmlformats.org/drawingml/2006/spreadsheetDrawing">
      <xdr:col>85</xdr:col>
      <xdr:colOff>177800</xdr:colOff>
      <xdr:row>97</xdr:row>
      <xdr:rowOff>141605</xdr:rowOff>
    </xdr:to>
    <xdr:sp macro="" textlink="">
      <xdr:nvSpPr>
        <xdr:cNvPr id="689" name="フローチャート: 判断 688"/>
        <xdr:cNvSpPr/>
      </xdr:nvSpPr>
      <xdr:spPr>
        <a:xfrm>
          <a:off x="162687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57150</xdr:rowOff>
    </xdr:from>
    <xdr:to xmlns:xdr="http://schemas.openxmlformats.org/drawingml/2006/spreadsheetDrawing">
      <xdr:col>81</xdr:col>
      <xdr:colOff>50800</xdr:colOff>
      <xdr:row>98</xdr:row>
      <xdr:rowOff>7620</xdr:rowOff>
    </xdr:to>
    <xdr:cxnSp macro="">
      <xdr:nvCxnSpPr>
        <xdr:cNvPr id="690" name="直線コネクタ 689"/>
        <xdr:cNvCxnSpPr/>
      </xdr:nvCxnSpPr>
      <xdr:spPr>
        <a:xfrm>
          <a:off x="14592300" y="166878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91" name="フローチャート: 判断 690"/>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148590</xdr:rowOff>
    </xdr:from>
    <xdr:ext cx="534035" cy="259080"/>
    <xdr:sp macro="" textlink="">
      <xdr:nvSpPr>
        <xdr:cNvPr id="692" name="テキスト ボックス 691"/>
        <xdr:cNvSpPr txBox="1"/>
      </xdr:nvSpPr>
      <xdr:spPr>
        <a:xfrm>
          <a:off x="1521396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57150</xdr:rowOff>
    </xdr:from>
    <xdr:to xmlns:xdr="http://schemas.openxmlformats.org/drawingml/2006/spreadsheetDrawing">
      <xdr:col>76</xdr:col>
      <xdr:colOff>114300</xdr:colOff>
      <xdr:row>98</xdr:row>
      <xdr:rowOff>50800</xdr:rowOff>
    </xdr:to>
    <xdr:cxnSp macro="">
      <xdr:nvCxnSpPr>
        <xdr:cNvPr id="693" name="直線コネクタ 692"/>
        <xdr:cNvCxnSpPr/>
      </xdr:nvCxnSpPr>
      <xdr:spPr>
        <a:xfrm flipV="1">
          <a:off x="13703300" y="166878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114300</xdr:rowOff>
    </xdr:from>
    <xdr:to xmlns:xdr="http://schemas.openxmlformats.org/drawingml/2006/spreadsheetDrawing">
      <xdr:col>76</xdr:col>
      <xdr:colOff>165100</xdr:colOff>
      <xdr:row>98</xdr:row>
      <xdr:rowOff>44450</xdr:rowOff>
    </xdr:to>
    <xdr:sp macro="" textlink="">
      <xdr:nvSpPr>
        <xdr:cNvPr id="694" name="フローチャート: 判断 693"/>
        <xdr:cNvSpPr/>
      </xdr:nvSpPr>
      <xdr:spPr>
        <a:xfrm>
          <a:off x="14541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35560</xdr:rowOff>
    </xdr:from>
    <xdr:ext cx="534035" cy="259080"/>
    <xdr:sp macro="" textlink="">
      <xdr:nvSpPr>
        <xdr:cNvPr id="695" name="テキスト ボックス 694"/>
        <xdr:cNvSpPr txBox="1"/>
      </xdr:nvSpPr>
      <xdr:spPr>
        <a:xfrm>
          <a:off x="14324965" y="16837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21590</xdr:rowOff>
    </xdr:from>
    <xdr:to xmlns:xdr="http://schemas.openxmlformats.org/drawingml/2006/spreadsheetDrawing">
      <xdr:col>71</xdr:col>
      <xdr:colOff>177800</xdr:colOff>
      <xdr:row>98</xdr:row>
      <xdr:rowOff>50800</xdr:rowOff>
    </xdr:to>
    <xdr:cxnSp macro="">
      <xdr:nvCxnSpPr>
        <xdr:cNvPr id="696" name="直線コネクタ 695"/>
        <xdr:cNvCxnSpPr/>
      </xdr:nvCxnSpPr>
      <xdr:spPr>
        <a:xfrm>
          <a:off x="12814300" y="16823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19050</xdr:rowOff>
    </xdr:from>
    <xdr:to xmlns:xdr="http://schemas.openxmlformats.org/drawingml/2006/spreadsheetDrawing">
      <xdr:col>72</xdr:col>
      <xdr:colOff>38100</xdr:colOff>
      <xdr:row>98</xdr:row>
      <xdr:rowOff>120650</xdr:rowOff>
    </xdr:to>
    <xdr:sp macro="" textlink="">
      <xdr:nvSpPr>
        <xdr:cNvPr id="697" name="フローチャート: 判断 696"/>
        <xdr:cNvSpPr/>
      </xdr:nvSpPr>
      <xdr:spPr>
        <a:xfrm>
          <a:off x="13652500" y="1682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111760</xdr:rowOff>
    </xdr:from>
    <xdr:ext cx="534035" cy="258445"/>
    <xdr:sp macro="" textlink="">
      <xdr:nvSpPr>
        <xdr:cNvPr id="698" name="テキスト ボックス 697"/>
        <xdr:cNvSpPr txBox="1"/>
      </xdr:nvSpPr>
      <xdr:spPr>
        <a:xfrm>
          <a:off x="13435965" y="16913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169545</xdr:rowOff>
    </xdr:from>
    <xdr:to xmlns:xdr="http://schemas.openxmlformats.org/drawingml/2006/spreadsheetDrawing">
      <xdr:col>67</xdr:col>
      <xdr:colOff>101600</xdr:colOff>
      <xdr:row>98</xdr:row>
      <xdr:rowOff>99695</xdr:rowOff>
    </xdr:to>
    <xdr:sp macro="" textlink="">
      <xdr:nvSpPr>
        <xdr:cNvPr id="699" name="フローチャート: 判断 698"/>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90805</xdr:rowOff>
    </xdr:from>
    <xdr:ext cx="534035" cy="258445"/>
    <xdr:sp macro="" textlink="">
      <xdr:nvSpPr>
        <xdr:cNvPr id="700" name="テキスト ボックス 699"/>
        <xdr:cNvSpPr txBox="1"/>
      </xdr:nvSpPr>
      <xdr:spPr>
        <a:xfrm>
          <a:off x="12546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127000</xdr:rowOff>
    </xdr:from>
    <xdr:to xmlns:xdr="http://schemas.openxmlformats.org/drawingml/2006/spreadsheetDrawing">
      <xdr:col>85</xdr:col>
      <xdr:colOff>177800</xdr:colOff>
      <xdr:row>98</xdr:row>
      <xdr:rowOff>57150</xdr:rowOff>
    </xdr:to>
    <xdr:sp macro="" textlink="">
      <xdr:nvSpPr>
        <xdr:cNvPr id="706" name="楕円 705"/>
        <xdr:cNvSpPr/>
      </xdr:nvSpPr>
      <xdr:spPr>
        <a:xfrm>
          <a:off x="16268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41910</xdr:rowOff>
    </xdr:from>
    <xdr:ext cx="534670" cy="258445"/>
    <xdr:sp macro="" textlink="">
      <xdr:nvSpPr>
        <xdr:cNvPr id="707" name="積立金該当値テキスト"/>
        <xdr:cNvSpPr txBox="1"/>
      </xdr:nvSpPr>
      <xdr:spPr>
        <a:xfrm>
          <a:off x="16370300"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128270</xdr:rowOff>
    </xdr:from>
    <xdr:to xmlns:xdr="http://schemas.openxmlformats.org/drawingml/2006/spreadsheetDrawing">
      <xdr:col>81</xdr:col>
      <xdr:colOff>101600</xdr:colOff>
      <xdr:row>98</xdr:row>
      <xdr:rowOff>58420</xdr:rowOff>
    </xdr:to>
    <xdr:sp macro="" textlink="">
      <xdr:nvSpPr>
        <xdr:cNvPr id="708" name="楕円 707"/>
        <xdr:cNvSpPr/>
      </xdr:nvSpPr>
      <xdr:spPr>
        <a:xfrm>
          <a:off x="15430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49530</xdr:rowOff>
    </xdr:from>
    <xdr:ext cx="534035" cy="259080"/>
    <xdr:sp macro="" textlink="">
      <xdr:nvSpPr>
        <xdr:cNvPr id="709" name="テキスト ボックス 708"/>
        <xdr:cNvSpPr txBox="1"/>
      </xdr:nvSpPr>
      <xdr:spPr>
        <a:xfrm>
          <a:off x="15213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6350</xdr:rowOff>
    </xdr:from>
    <xdr:to xmlns:xdr="http://schemas.openxmlformats.org/drawingml/2006/spreadsheetDrawing">
      <xdr:col>76</xdr:col>
      <xdr:colOff>165100</xdr:colOff>
      <xdr:row>97</xdr:row>
      <xdr:rowOff>107950</xdr:rowOff>
    </xdr:to>
    <xdr:sp macro="" textlink="">
      <xdr:nvSpPr>
        <xdr:cNvPr id="710" name="楕円 709"/>
        <xdr:cNvSpPr/>
      </xdr:nvSpPr>
      <xdr:spPr>
        <a:xfrm>
          <a:off x="14541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124460</xdr:rowOff>
    </xdr:from>
    <xdr:ext cx="534035" cy="259080"/>
    <xdr:sp macro="" textlink="">
      <xdr:nvSpPr>
        <xdr:cNvPr id="711" name="テキスト ボックス 710"/>
        <xdr:cNvSpPr txBox="1"/>
      </xdr:nvSpPr>
      <xdr:spPr>
        <a:xfrm>
          <a:off x="14324965" y="1641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0</xdr:rowOff>
    </xdr:from>
    <xdr:to xmlns:xdr="http://schemas.openxmlformats.org/drawingml/2006/spreadsheetDrawing">
      <xdr:col>72</xdr:col>
      <xdr:colOff>38100</xdr:colOff>
      <xdr:row>98</xdr:row>
      <xdr:rowOff>101600</xdr:rowOff>
    </xdr:to>
    <xdr:sp macro="" textlink="">
      <xdr:nvSpPr>
        <xdr:cNvPr id="712" name="楕円 711"/>
        <xdr:cNvSpPr/>
      </xdr:nvSpPr>
      <xdr:spPr>
        <a:xfrm>
          <a:off x="13652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118110</xdr:rowOff>
    </xdr:from>
    <xdr:ext cx="534035" cy="259080"/>
    <xdr:sp macro="" textlink="">
      <xdr:nvSpPr>
        <xdr:cNvPr id="713" name="テキスト ボックス 712"/>
        <xdr:cNvSpPr txBox="1"/>
      </xdr:nvSpPr>
      <xdr:spPr>
        <a:xfrm>
          <a:off x="13435965"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14" name="楕円 713"/>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88900</xdr:rowOff>
    </xdr:from>
    <xdr:ext cx="534035" cy="258445"/>
    <xdr:sp macro="" textlink="">
      <xdr:nvSpPr>
        <xdr:cNvPr id="715" name="テキスト ボックス 714"/>
        <xdr:cNvSpPr txBox="1"/>
      </xdr:nvSpPr>
      <xdr:spPr>
        <a:xfrm>
          <a:off x="12546965" y="1654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9" name="テキスト ボックス 72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1" name="テキスト ボックス 73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3" name="テキスト ボックス 73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62230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20573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8890</xdr:rowOff>
    </xdr:from>
    <xdr:ext cx="534670" cy="258445"/>
    <xdr:sp macro="" textlink="">
      <xdr:nvSpPr>
        <xdr:cNvPr id="740" name="投資及び出資金最大値テキスト"/>
        <xdr:cNvSpPr txBox="1"/>
      </xdr:nvSpPr>
      <xdr:spPr>
        <a:xfrm>
          <a:off x="22212300" y="4980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62230</xdr:rowOff>
    </xdr:from>
    <xdr:to xmlns:xdr="http://schemas.openxmlformats.org/drawingml/2006/spreadsheetDrawing">
      <xdr:col>116</xdr:col>
      <xdr:colOff>152400</xdr:colOff>
      <xdr:row>30</xdr:row>
      <xdr:rowOff>62230</xdr:rowOff>
    </xdr:to>
    <xdr:cxnSp macro="">
      <xdr:nvCxnSpPr>
        <xdr:cNvPr id="741" name="直線コネクタ 740"/>
        <xdr:cNvCxnSpPr/>
      </xdr:nvCxnSpPr>
      <xdr:spPr>
        <a:xfrm>
          <a:off x="22072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xdr:rowOff>
    </xdr:from>
    <xdr:ext cx="469900" cy="258445"/>
    <xdr:sp macro="" textlink="">
      <xdr:nvSpPr>
        <xdr:cNvPr id="743" name="投資及び出資金平均値テキスト"/>
        <xdr:cNvSpPr txBox="1"/>
      </xdr:nvSpPr>
      <xdr:spPr>
        <a:xfrm>
          <a:off x="22212300" y="6352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157480</xdr:rowOff>
    </xdr:from>
    <xdr:to xmlns:xdr="http://schemas.openxmlformats.org/drawingml/2006/spreadsheetDrawing">
      <xdr:col>116</xdr:col>
      <xdr:colOff>114300</xdr:colOff>
      <xdr:row>38</xdr:row>
      <xdr:rowOff>87630</xdr:rowOff>
    </xdr:to>
    <xdr:sp macro="" textlink="">
      <xdr:nvSpPr>
        <xdr:cNvPr id="744" name="フローチャート: 判断 743"/>
        <xdr:cNvSpPr/>
      </xdr:nvSpPr>
      <xdr:spPr>
        <a:xfrm>
          <a:off x="221107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112395</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45604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160020</xdr:rowOff>
    </xdr:from>
    <xdr:to xmlns:xdr="http://schemas.openxmlformats.org/drawingml/2006/spreadsheetDrawing">
      <xdr:col>112</xdr:col>
      <xdr:colOff>38100</xdr:colOff>
      <xdr:row>38</xdr:row>
      <xdr:rowOff>90170</xdr:rowOff>
    </xdr:to>
    <xdr:sp macro="" textlink="">
      <xdr:nvSpPr>
        <xdr:cNvPr id="746" name="フローチャート: 判断 745"/>
        <xdr:cNvSpPr/>
      </xdr:nvSpPr>
      <xdr:spPr>
        <a:xfrm>
          <a:off x="2127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106680</xdr:rowOff>
    </xdr:from>
    <xdr:ext cx="469265" cy="259080"/>
    <xdr:sp macro="" textlink="">
      <xdr:nvSpPr>
        <xdr:cNvPr id="747" name="テキスト ボックス 746"/>
        <xdr:cNvSpPr txBox="1"/>
      </xdr:nvSpPr>
      <xdr:spPr>
        <a:xfrm>
          <a:off x="21088350" y="6278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112395</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flipV="1">
          <a:off x="19545300" y="645604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166370</xdr:rowOff>
    </xdr:from>
    <xdr:to xmlns:xdr="http://schemas.openxmlformats.org/drawingml/2006/spreadsheetDrawing">
      <xdr:col>107</xdr:col>
      <xdr:colOff>101600</xdr:colOff>
      <xdr:row>38</xdr:row>
      <xdr:rowOff>95885</xdr:rowOff>
    </xdr:to>
    <xdr:sp macro="" textlink="">
      <xdr:nvSpPr>
        <xdr:cNvPr id="749" name="フローチャート: 判断 748"/>
        <xdr:cNvSpPr/>
      </xdr:nvSpPr>
      <xdr:spPr>
        <a:xfrm>
          <a:off x="20383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86995</xdr:rowOff>
    </xdr:from>
    <xdr:ext cx="469265" cy="258445"/>
    <xdr:sp macro="" textlink="">
      <xdr:nvSpPr>
        <xdr:cNvPr id="750" name="テキスト ボックス 749"/>
        <xdr:cNvSpPr txBox="1"/>
      </xdr:nvSpPr>
      <xdr:spPr>
        <a:xfrm>
          <a:off x="20199350" y="6602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23495</xdr:rowOff>
    </xdr:from>
    <xdr:to xmlns:xdr="http://schemas.openxmlformats.org/drawingml/2006/spreadsheetDrawing">
      <xdr:col>102</xdr:col>
      <xdr:colOff>165100</xdr:colOff>
      <xdr:row>38</xdr:row>
      <xdr:rowOff>125095</xdr:rowOff>
    </xdr:to>
    <xdr:sp macro="" textlink="">
      <xdr:nvSpPr>
        <xdr:cNvPr id="752" name="フローチャート: 判断 751"/>
        <xdr:cNvSpPr/>
      </xdr:nvSpPr>
      <xdr:spPr>
        <a:xfrm>
          <a:off x="19494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141605</xdr:rowOff>
    </xdr:from>
    <xdr:ext cx="469265" cy="259080"/>
    <xdr:sp macro="" textlink="">
      <xdr:nvSpPr>
        <xdr:cNvPr id="753" name="テキスト ボックス 752"/>
        <xdr:cNvSpPr txBox="1"/>
      </xdr:nvSpPr>
      <xdr:spPr>
        <a:xfrm>
          <a:off x="19310350" y="6313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19685</xdr:rowOff>
    </xdr:from>
    <xdr:to xmlns:xdr="http://schemas.openxmlformats.org/drawingml/2006/spreadsheetDrawing">
      <xdr:col>98</xdr:col>
      <xdr:colOff>38100</xdr:colOff>
      <xdr:row>38</xdr:row>
      <xdr:rowOff>121285</xdr:rowOff>
    </xdr:to>
    <xdr:sp macro="" textlink="">
      <xdr:nvSpPr>
        <xdr:cNvPr id="754" name="フローチャート: 判断 753"/>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137795</xdr:rowOff>
    </xdr:from>
    <xdr:ext cx="469265" cy="259080"/>
    <xdr:sp macro="" textlink="">
      <xdr:nvSpPr>
        <xdr:cNvPr id="755" name="テキスト ボックス 754"/>
        <xdr:cNvSpPr txBox="1"/>
      </xdr:nvSpPr>
      <xdr:spPr>
        <a:xfrm>
          <a:off x="18421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4" name="テキスト ボックス 76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61595</xdr:rowOff>
    </xdr:from>
    <xdr:to xmlns:xdr="http://schemas.openxmlformats.org/drawingml/2006/spreadsheetDrawing">
      <xdr:col>107</xdr:col>
      <xdr:colOff>101600</xdr:colOff>
      <xdr:row>37</xdr:row>
      <xdr:rowOff>163195</xdr:rowOff>
    </xdr:to>
    <xdr:sp macro="" textlink="">
      <xdr:nvSpPr>
        <xdr:cNvPr id="765" name="楕円 764"/>
        <xdr:cNvSpPr/>
      </xdr:nvSpPr>
      <xdr:spPr>
        <a:xfrm>
          <a:off x="20383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8255</xdr:rowOff>
    </xdr:from>
    <xdr:ext cx="469265" cy="258445"/>
    <xdr:sp macro="" textlink="">
      <xdr:nvSpPr>
        <xdr:cNvPr id="766" name="テキスト ボックス 765"/>
        <xdr:cNvSpPr txBox="1"/>
      </xdr:nvSpPr>
      <xdr:spPr>
        <a:xfrm>
          <a:off x="20199350" y="6180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8" name="テキスト ボックス 76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0" name="テキスト ボックス 76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2" name="テキスト ボックス 78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4" name="テキスト ボックス 78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6" name="テキスト ボックス 785"/>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8" name="テキスト ボックス 78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2" name="テキスト ボックス 79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165100</xdr:rowOff>
    </xdr:from>
    <xdr:to xmlns:xdr="http://schemas.openxmlformats.org/drawingml/2006/spreadsheetDrawing">
      <xdr:col>116</xdr:col>
      <xdr:colOff>62865</xdr:colOff>
      <xdr:row>59</xdr:row>
      <xdr:rowOff>44450</xdr:rowOff>
    </xdr:to>
    <xdr:cxnSp macro="">
      <xdr:nvCxnSpPr>
        <xdr:cNvPr id="794" name="直線コネクタ 793"/>
        <xdr:cNvCxnSpPr/>
      </xdr:nvCxnSpPr>
      <xdr:spPr>
        <a:xfrm flipV="1">
          <a:off x="22159595" y="856615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6"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111760</xdr:rowOff>
    </xdr:from>
    <xdr:ext cx="534670" cy="258445"/>
    <xdr:sp macro="" textlink="">
      <xdr:nvSpPr>
        <xdr:cNvPr id="797" name="貸付金最大値テキスト"/>
        <xdr:cNvSpPr txBox="1"/>
      </xdr:nvSpPr>
      <xdr:spPr>
        <a:xfrm>
          <a:off x="22212300" y="8341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165100</xdr:rowOff>
    </xdr:from>
    <xdr:to xmlns:xdr="http://schemas.openxmlformats.org/drawingml/2006/spreadsheetDrawing">
      <xdr:col>116</xdr:col>
      <xdr:colOff>152400</xdr:colOff>
      <xdr:row>49</xdr:row>
      <xdr:rowOff>165100</xdr:rowOff>
    </xdr:to>
    <xdr:cxnSp macro="">
      <xdr:nvCxnSpPr>
        <xdr:cNvPr id="798" name="直線コネクタ 797"/>
        <xdr:cNvCxnSpPr/>
      </xdr:nvCxnSpPr>
      <xdr:spPr>
        <a:xfrm>
          <a:off x="22072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161925</xdr:rowOff>
    </xdr:from>
    <xdr:to xmlns:xdr="http://schemas.openxmlformats.org/drawingml/2006/spreadsheetDrawing">
      <xdr:col>116</xdr:col>
      <xdr:colOff>63500</xdr:colOff>
      <xdr:row>58</xdr:row>
      <xdr:rowOff>163195</xdr:rowOff>
    </xdr:to>
    <xdr:cxnSp macro="">
      <xdr:nvCxnSpPr>
        <xdr:cNvPr id="799" name="直線コネクタ 798"/>
        <xdr:cNvCxnSpPr/>
      </xdr:nvCxnSpPr>
      <xdr:spPr>
        <a:xfrm flipV="1">
          <a:off x="21323300" y="101060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29210</xdr:rowOff>
    </xdr:from>
    <xdr:ext cx="469900" cy="258445"/>
    <xdr:sp macro="" textlink="">
      <xdr:nvSpPr>
        <xdr:cNvPr id="800" name="貸付金平均値テキスト"/>
        <xdr:cNvSpPr txBox="1"/>
      </xdr:nvSpPr>
      <xdr:spPr>
        <a:xfrm>
          <a:off x="22212300" y="98018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6350</xdr:rowOff>
    </xdr:from>
    <xdr:to xmlns:xdr="http://schemas.openxmlformats.org/drawingml/2006/spreadsheetDrawing">
      <xdr:col>116</xdr:col>
      <xdr:colOff>114300</xdr:colOff>
      <xdr:row>58</xdr:row>
      <xdr:rowOff>107315</xdr:rowOff>
    </xdr:to>
    <xdr:sp macro="" textlink="">
      <xdr:nvSpPr>
        <xdr:cNvPr id="801" name="フローチャート: 判断 800"/>
        <xdr:cNvSpPr/>
      </xdr:nvSpPr>
      <xdr:spPr>
        <a:xfrm>
          <a:off x="221107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163195</xdr:rowOff>
    </xdr:from>
    <xdr:to xmlns:xdr="http://schemas.openxmlformats.org/drawingml/2006/spreadsheetDrawing">
      <xdr:col>111</xdr:col>
      <xdr:colOff>177800</xdr:colOff>
      <xdr:row>58</xdr:row>
      <xdr:rowOff>165100</xdr:rowOff>
    </xdr:to>
    <xdr:cxnSp macro="">
      <xdr:nvCxnSpPr>
        <xdr:cNvPr id="802" name="直線コネクタ 801"/>
        <xdr:cNvCxnSpPr/>
      </xdr:nvCxnSpPr>
      <xdr:spPr>
        <a:xfrm flipV="1">
          <a:off x="20434300" y="101072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162560</xdr:rowOff>
    </xdr:from>
    <xdr:to xmlns:xdr="http://schemas.openxmlformats.org/drawingml/2006/spreadsheetDrawing">
      <xdr:col>112</xdr:col>
      <xdr:colOff>38100</xdr:colOff>
      <xdr:row>58</xdr:row>
      <xdr:rowOff>92710</xdr:rowOff>
    </xdr:to>
    <xdr:sp macro="" textlink="">
      <xdr:nvSpPr>
        <xdr:cNvPr id="803" name="フローチャート: 判断 802"/>
        <xdr:cNvSpPr/>
      </xdr:nvSpPr>
      <xdr:spPr>
        <a:xfrm>
          <a:off x="21272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109220</xdr:rowOff>
    </xdr:from>
    <xdr:ext cx="469265" cy="258445"/>
    <xdr:sp macro="" textlink="">
      <xdr:nvSpPr>
        <xdr:cNvPr id="804" name="テキスト ボックス 803"/>
        <xdr:cNvSpPr txBox="1"/>
      </xdr:nvSpPr>
      <xdr:spPr>
        <a:xfrm>
          <a:off x="21088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165100</xdr:rowOff>
    </xdr:from>
    <xdr:to xmlns:xdr="http://schemas.openxmlformats.org/drawingml/2006/spreadsheetDrawing">
      <xdr:col>107</xdr:col>
      <xdr:colOff>50800</xdr:colOff>
      <xdr:row>58</xdr:row>
      <xdr:rowOff>166370</xdr:rowOff>
    </xdr:to>
    <xdr:cxnSp macro="">
      <xdr:nvCxnSpPr>
        <xdr:cNvPr id="805" name="直線コネクタ 804"/>
        <xdr:cNvCxnSpPr/>
      </xdr:nvCxnSpPr>
      <xdr:spPr>
        <a:xfrm flipV="1">
          <a:off x="19545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160020</xdr:rowOff>
    </xdr:from>
    <xdr:to xmlns:xdr="http://schemas.openxmlformats.org/drawingml/2006/spreadsheetDrawing">
      <xdr:col>107</xdr:col>
      <xdr:colOff>101600</xdr:colOff>
      <xdr:row>58</xdr:row>
      <xdr:rowOff>90170</xdr:rowOff>
    </xdr:to>
    <xdr:sp macro="" textlink="">
      <xdr:nvSpPr>
        <xdr:cNvPr id="806" name="フローチャート: 判断 805"/>
        <xdr:cNvSpPr/>
      </xdr:nvSpPr>
      <xdr:spPr>
        <a:xfrm>
          <a:off x="20383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106680</xdr:rowOff>
    </xdr:from>
    <xdr:ext cx="469265" cy="259080"/>
    <xdr:sp macro="" textlink="">
      <xdr:nvSpPr>
        <xdr:cNvPr id="807" name="テキスト ボックス 806"/>
        <xdr:cNvSpPr txBox="1"/>
      </xdr:nvSpPr>
      <xdr:spPr>
        <a:xfrm>
          <a:off x="20199350" y="9707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45720</xdr:rowOff>
    </xdr:from>
    <xdr:to xmlns:xdr="http://schemas.openxmlformats.org/drawingml/2006/spreadsheetDrawing">
      <xdr:col>102</xdr:col>
      <xdr:colOff>114300</xdr:colOff>
      <xdr:row>58</xdr:row>
      <xdr:rowOff>166370</xdr:rowOff>
    </xdr:to>
    <xdr:cxnSp macro="">
      <xdr:nvCxnSpPr>
        <xdr:cNvPr id="808" name="直線コネクタ 807"/>
        <xdr:cNvCxnSpPr/>
      </xdr:nvCxnSpPr>
      <xdr:spPr>
        <a:xfrm>
          <a:off x="18656300" y="99898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75565</xdr:rowOff>
    </xdr:from>
    <xdr:to xmlns:xdr="http://schemas.openxmlformats.org/drawingml/2006/spreadsheetDrawing">
      <xdr:col>102</xdr:col>
      <xdr:colOff>165100</xdr:colOff>
      <xdr:row>59</xdr:row>
      <xdr:rowOff>6350</xdr:rowOff>
    </xdr:to>
    <xdr:sp macro="" textlink="">
      <xdr:nvSpPr>
        <xdr:cNvPr id="809" name="フローチャート: 判断 808"/>
        <xdr:cNvSpPr/>
      </xdr:nvSpPr>
      <xdr:spPr>
        <a:xfrm>
          <a:off x="19494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22225</xdr:rowOff>
    </xdr:from>
    <xdr:ext cx="469265" cy="258445"/>
    <xdr:sp macro="" textlink="">
      <xdr:nvSpPr>
        <xdr:cNvPr id="810" name="テキスト ボックス 809"/>
        <xdr:cNvSpPr txBox="1"/>
      </xdr:nvSpPr>
      <xdr:spPr>
        <a:xfrm>
          <a:off x="19310350" y="979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42545</xdr:rowOff>
    </xdr:from>
    <xdr:to xmlns:xdr="http://schemas.openxmlformats.org/drawingml/2006/spreadsheetDrawing">
      <xdr:col>98</xdr:col>
      <xdr:colOff>38100</xdr:colOff>
      <xdr:row>58</xdr:row>
      <xdr:rowOff>144145</xdr:rowOff>
    </xdr:to>
    <xdr:sp macro="" textlink="">
      <xdr:nvSpPr>
        <xdr:cNvPr id="811" name="フローチャート: 判断 810"/>
        <xdr:cNvSpPr/>
      </xdr:nvSpPr>
      <xdr:spPr>
        <a:xfrm>
          <a:off x="18605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135255</xdr:rowOff>
    </xdr:from>
    <xdr:ext cx="469265" cy="258445"/>
    <xdr:sp macro="" textlink="">
      <xdr:nvSpPr>
        <xdr:cNvPr id="812" name="テキスト ボックス 811"/>
        <xdr:cNvSpPr txBox="1"/>
      </xdr:nvSpPr>
      <xdr:spPr>
        <a:xfrm>
          <a:off x="18421350" y="10079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111125</xdr:rowOff>
    </xdr:from>
    <xdr:to xmlns:xdr="http://schemas.openxmlformats.org/drawingml/2006/spreadsheetDrawing">
      <xdr:col>116</xdr:col>
      <xdr:colOff>114300</xdr:colOff>
      <xdr:row>59</xdr:row>
      <xdr:rowOff>41275</xdr:rowOff>
    </xdr:to>
    <xdr:sp macro="" textlink="">
      <xdr:nvSpPr>
        <xdr:cNvPr id="818" name="楕円 817"/>
        <xdr:cNvSpPr/>
      </xdr:nvSpPr>
      <xdr:spPr>
        <a:xfrm>
          <a:off x="22110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26035</xdr:rowOff>
    </xdr:from>
    <xdr:ext cx="469900" cy="259080"/>
    <xdr:sp macro="" textlink="">
      <xdr:nvSpPr>
        <xdr:cNvPr id="819" name="貸付金該当値テキスト"/>
        <xdr:cNvSpPr txBox="1"/>
      </xdr:nvSpPr>
      <xdr:spPr>
        <a:xfrm>
          <a:off x="22212300" y="9970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112395</xdr:rowOff>
    </xdr:from>
    <xdr:to xmlns:xdr="http://schemas.openxmlformats.org/drawingml/2006/spreadsheetDrawing">
      <xdr:col>112</xdr:col>
      <xdr:colOff>38100</xdr:colOff>
      <xdr:row>59</xdr:row>
      <xdr:rowOff>42545</xdr:rowOff>
    </xdr:to>
    <xdr:sp macro="" textlink="">
      <xdr:nvSpPr>
        <xdr:cNvPr id="820" name="楕円 819"/>
        <xdr:cNvSpPr/>
      </xdr:nvSpPr>
      <xdr:spPr>
        <a:xfrm>
          <a:off x="2127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33655</xdr:rowOff>
    </xdr:from>
    <xdr:ext cx="469265" cy="258445"/>
    <xdr:sp macro="" textlink="">
      <xdr:nvSpPr>
        <xdr:cNvPr id="821" name="テキスト ボックス 820"/>
        <xdr:cNvSpPr txBox="1"/>
      </xdr:nvSpPr>
      <xdr:spPr>
        <a:xfrm>
          <a:off x="21088350" y="10149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114300</xdr:rowOff>
    </xdr:from>
    <xdr:to xmlns:xdr="http://schemas.openxmlformats.org/drawingml/2006/spreadsheetDrawing">
      <xdr:col>107</xdr:col>
      <xdr:colOff>101600</xdr:colOff>
      <xdr:row>59</xdr:row>
      <xdr:rowOff>44450</xdr:rowOff>
    </xdr:to>
    <xdr:sp macro="" textlink="">
      <xdr:nvSpPr>
        <xdr:cNvPr id="822" name="楕円 82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35560</xdr:rowOff>
    </xdr:from>
    <xdr:ext cx="469265" cy="259080"/>
    <xdr:sp macro="" textlink="">
      <xdr:nvSpPr>
        <xdr:cNvPr id="823" name="テキスト ボックス 822"/>
        <xdr:cNvSpPr txBox="1"/>
      </xdr:nvSpPr>
      <xdr:spPr>
        <a:xfrm>
          <a:off x="20199350" y="10151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115570</xdr:rowOff>
    </xdr:from>
    <xdr:to xmlns:xdr="http://schemas.openxmlformats.org/drawingml/2006/spreadsheetDrawing">
      <xdr:col>102</xdr:col>
      <xdr:colOff>165100</xdr:colOff>
      <xdr:row>59</xdr:row>
      <xdr:rowOff>45720</xdr:rowOff>
    </xdr:to>
    <xdr:sp macro="" textlink="">
      <xdr:nvSpPr>
        <xdr:cNvPr id="824" name="楕円 823"/>
        <xdr:cNvSpPr/>
      </xdr:nvSpPr>
      <xdr:spPr>
        <a:xfrm>
          <a:off x="19494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36830</xdr:rowOff>
    </xdr:from>
    <xdr:ext cx="469265" cy="259080"/>
    <xdr:sp macro="" textlink="">
      <xdr:nvSpPr>
        <xdr:cNvPr id="825" name="テキスト ボックス 824"/>
        <xdr:cNvSpPr txBox="1"/>
      </xdr:nvSpPr>
      <xdr:spPr>
        <a:xfrm>
          <a:off x="19310350" y="10152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166370</xdr:rowOff>
    </xdr:from>
    <xdr:to xmlns:xdr="http://schemas.openxmlformats.org/drawingml/2006/spreadsheetDrawing">
      <xdr:col>98</xdr:col>
      <xdr:colOff>38100</xdr:colOff>
      <xdr:row>58</xdr:row>
      <xdr:rowOff>96520</xdr:rowOff>
    </xdr:to>
    <xdr:sp macro="" textlink="">
      <xdr:nvSpPr>
        <xdr:cNvPr id="826" name="楕円 825"/>
        <xdr:cNvSpPr/>
      </xdr:nvSpPr>
      <xdr:spPr>
        <a:xfrm>
          <a:off x="18605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113030</xdr:rowOff>
    </xdr:from>
    <xdr:ext cx="469265" cy="259080"/>
    <xdr:sp macro="" textlink="">
      <xdr:nvSpPr>
        <xdr:cNvPr id="827" name="テキスト ボックス 826"/>
        <xdr:cNvSpPr txBox="1"/>
      </xdr:nvSpPr>
      <xdr:spPr>
        <a:xfrm>
          <a:off x="18421350" y="971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6" name="テキスト ボックス 83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8" name="テキスト ボックス 83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9" name="直線コネクタ 83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0" name="テキスト ボックス 83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1" name="直線コネクタ 84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42" name="テキスト ボックス 841"/>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3" name="直線コネクタ 84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4" name="テキスト ボックス 84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5" name="直線コネクタ 84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46" name="テキスト ボックス 845"/>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7" name="直線コネクタ 84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8" name="テキスト ボックス 847"/>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9" name="直線コネクタ 84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50" name="テキスト ボックス 849"/>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116205</xdr:rowOff>
    </xdr:from>
    <xdr:to xmlns:xdr="http://schemas.openxmlformats.org/drawingml/2006/spreadsheetDrawing">
      <xdr:col>116</xdr:col>
      <xdr:colOff>62865</xdr:colOff>
      <xdr:row>78</xdr:row>
      <xdr:rowOff>67945</xdr:rowOff>
    </xdr:to>
    <xdr:cxnSp macro="">
      <xdr:nvCxnSpPr>
        <xdr:cNvPr id="854" name="直線コネクタ 853"/>
        <xdr:cNvCxnSpPr/>
      </xdr:nvCxnSpPr>
      <xdr:spPr>
        <a:xfrm flipV="1">
          <a:off x="22159595" y="1194625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71755</xdr:rowOff>
    </xdr:from>
    <xdr:ext cx="534670" cy="259080"/>
    <xdr:sp macro="" textlink="">
      <xdr:nvSpPr>
        <xdr:cNvPr id="855" name="繰出金最小値テキスト"/>
        <xdr:cNvSpPr txBox="1"/>
      </xdr:nvSpPr>
      <xdr:spPr>
        <a:xfrm>
          <a:off x="22212300" y="13444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856" name="直線コネクタ 855"/>
        <xdr:cNvCxnSpPr/>
      </xdr:nvCxnSpPr>
      <xdr:spPr>
        <a:xfrm>
          <a:off x="22072600" y="1344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63500</xdr:rowOff>
    </xdr:from>
    <xdr:ext cx="598805" cy="258445"/>
    <xdr:sp macro="" textlink="">
      <xdr:nvSpPr>
        <xdr:cNvPr id="857" name="繰出金最大値テキスト"/>
        <xdr:cNvSpPr txBox="1"/>
      </xdr:nvSpPr>
      <xdr:spPr>
        <a:xfrm>
          <a:off x="22212300" y="11722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116205</xdr:rowOff>
    </xdr:from>
    <xdr:to xmlns:xdr="http://schemas.openxmlformats.org/drawingml/2006/spreadsheetDrawing">
      <xdr:col>116</xdr:col>
      <xdr:colOff>152400</xdr:colOff>
      <xdr:row>69</xdr:row>
      <xdr:rowOff>116205</xdr:rowOff>
    </xdr:to>
    <xdr:cxnSp macro="">
      <xdr:nvCxnSpPr>
        <xdr:cNvPr id="858" name="直線コネクタ 857"/>
        <xdr:cNvCxnSpPr/>
      </xdr:nvCxnSpPr>
      <xdr:spPr>
        <a:xfrm>
          <a:off x="22072600" y="1194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78105</xdr:rowOff>
    </xdr:from>
    <xdr:to xmlns:xdr="http://schemas.openxmlformats.org/drawingml/2006/spreadsheetDrawing">
      <xdr:col>116</xdr:col>
      <xdr:colOff>63500</xdr:colOff>
      <xdr:row>76</xdr:row>
      <xdr:rowOff>41275</xdr:rowOff>
    </xdr:to>
    <xdr:cxnSp macro="">
      <xdr:nvCxnSpPr>
        <xdr:cNvPr id="859" name="直線コネクタ 858"/>
        <xdr:cNvCxnSpPr/>
      </xdr:nvCxnSpPr>
      <xdr:spPr>
        <a:xfrm>
          <a:off x="21323300" y="12765405"/>
          <a:ext cx="8382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65405</xdr:rowOff>
    </xdr:from>
    <xdr:ext cx="534670" cy="258445"/>
    <xdr:sp macro="" textlink="">
      <xdr:nvSpPr>
        <xdr:cNvPr id="860" name="繰出金平均値テキスト"/>
        <xdr:cNvSpPr txBox="1"/>
      </xdr:nvSpPr>
      <xdr:spPr>
        <a:xfrm>
          <a:off x="22212300" y="12752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42545</xdr:rowOff>
    </xdr:from>
    <xdr:to xmlns:xdr="http://schemas.openxmlformats.org/drawingml/2006/spreadsheetDrawing">
      <xdr:col>116</xdr:col>
      <xdr:colOff>114300</xdr:colOff>
      <xdr:row>75</xdr:row>
      <xdr:rowOff>144145</xdr:rowOff>
    </xdr:to>
    <xdr:sp macro="" textlink="">
      <xdr:nvSpPr>
        <xdr:cNvPr id="861" name="フローチャート: 判断 860"/>
        <xdr:cNvSpPr/>
      </xdr:nvSpPr>
      <xdr:spPr>
        <a:xfrm>
          <a:off x="221107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78105</xdr:rowOff>
    </xdr:from>
    <xdr:to xmlns:xdr="http://schemas.openxmlformats.org/drawingml/2006/spreadsheetDrawing">
      <xdr:col>111</xdr:col>
      <xdr:colOff>177800</xdr:colOff>
      <xdr:row>74</xdr:row>
      <xdr:rowOff>87630</xdr:rowOff>
    </xdr:to>
    <xdr:cxnSp macro="">
      <xdr:nvCxnSpPr>
        <xdr:cNvPr id="862" name="直線コネクタ 861"/>
        <xdr:cNvCxnSpPr/>
      </xdr:nvCxnSpPr>
      <xdr:spPr>
        <a:xfrm flipV="1">
          <a:off x="20434300" y="127654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76835</xdr:rowOff>
    </xdr:from>
    <xdr:to xmlns:xdr="http://schemas.openxmlformats.org/drawingml/2006/spreadsheetDrawing">
      <xdr:col>112</xdr:col>
      <xdr:colOff>38100</xdr:colOff>
      <xdr:row>76</xdr:row>
      <xdr:rowOff>6985</xdr:rowOff>
    </xdr:to>
    <xdr:sp macro="" textlink="">
      <xdr:nvSpPr>
        <xdr:cNvPr id="863" name="フローチャート: 判断 862"/>
        <xdr:cNvSpPr/>
      </xdr:nvSpPr>
      <xdr:spPr>
        <a:xfrm>
          <a:off x="21272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169545</xdr:rowOff>
    </xdr:from>
    <xdr:ext cx="534035" cy="258445"/>
    <xdr:sp macro="" textlink="">
      <xdr:nvSpPr>
        <xdr:cNvPr id="864" name="テキスト ボックス 863"/>
        <xdr:cNvSpPr txBox="1"/>
      </xdr:nvSpPr>
      <xdr:spPr>
        <a:xfrm>
          <a:off x="21055965" y="13028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87630</xdr:rowOff>
    </xdr:from>
    <xdr:to xmlns:xdr="http://schemas.openxmlformats.org/drawingml/2006/spreadsheetDrawing">
      <xdr:col>107</xdr:col>
      <xdr:colOff>50800</xdr:colOff>
      <xdr:row>74</xdr:row>
      <xdr:rowOff>130810</xdr:rowOff>
    </xdr:to>
    <xdr:cxnSp macro="">
      <xdr:nvCxnSpPr>
        <xdr:cNvPr id="865" name="直線コネクタ 864"/>
        <xdr:cNvCxnSpPr/>
      </xdr:nvCxnSpPr>
      <xdr:spPr>
        <a:xfrm flipV="1">
          <a:off x="19545300" y="127749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81280</xdr:rowOff>
    </xdr:from>
    <xdr:to xmlns:xdr="http://schemas.openxmlformats.org/drawingml/2006/spreadsheetDrawing">
      <xdr:col>107</xdr:col>
      <xdr:colOff>101600</xdr:colOff>
      <xdr:row>76</xdr:row>
      <xdr:rowOff>11430</xdr:rowOff>
    </xdr:to>
    <xdr:sp macro="" textlink="">
      <xdr:nvSpPr>
        <xdr:cNvPr id="866" name="フローチャート: 判断 865"/>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2540</xdr:rowOff>
    </xdr:from>
    <xdr:ext cx="534035" cy="259080"/>
    <xdr:sp macro="" textlink="">
      <xdr:nvSpPr>
        <xdr:cNvPr id="867" name="テキスト ボックス 866"/>
        <xdr:cNvSpPr txBox="1"/>
      </xdr:nvSpPr>
      <xdr:spPr>
        <a:xfrm>
          <a:off x="20166965" y="13032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130810</xdr:rowOff>
    </xdr:from>
    <xdr:to xmlns:xdr="http://schemas.openxmlformats.org/drawingml/2006/spreadsheetDrawing">
      <xdr:col>102</xdr:col>
      <xdr:colOff>114300</xdr:colOff>
      <xdr:row>74</xdr:row>
      <xdr:rowOff>157480</xdr:rowOff>
    </xdr:to>
    <xdr:cxnSp macro="">
      <xdr:nvCxnSpPr>
        <xdr:cNvPr id="868" name="直線コネクタ 867"/>
        <xdr:cNvCxnSpPr/>
      </xdr:nvCxnSpPr>
      <xdr:spPr>
        <a:xfrm flipV="1">
          <a:off x="18656300" y="128181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144780</xdr:rowOff>
    </xdr:from>
    <xdr:to xmlns:xdr="http://schemas.openxmlformats.org/drawingml/2006/spreadsheetDrawing">
      <xdr:col>102</xdr:col>
      <xdr:colOff>165100</xdr:colOff>
      <xdr:row>76</xdr:row>
      <xdr:rowOff>74930</xdr:rowOff>
    </xdr:to>
    <xdr:sp macro="" textlink="">
      <xdr:nvSpPr>
        <xdr:cNvPr id="869" name="フローチャート: 判断 868"/>
        <xdr:cNvSpPr/>
      </xdr:nvSpPr>
      <xdr:spPr>
        <a:xfrm>
          <a:off x="194945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66040</xdr:rowOff>
    </xdr:from>
    <xdr:ext cx="534035" cy="258445"/>
    <xdr:sp macro="" textlink="">
      <xdr:nvSpPr>
        <xdr:cNvPr id="870" name="テキスト ボックス 869"/>
        <xdr:cNvSpPr txBox="1"/>
      </xdr:nvSpPr>
      <xdr:spPr>
        <a:xfrm>
          <a:off x="19277965" y="13096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130175</xdr:rowOff>
    </xdr:from>
    <xdr:to xmlns:xdr="http://schemas.openxmlformats.org/drawingml/2006/spreadsheetDrawing">
      <xdr:col>98</xdr:col>
      <xdr:colOff>38100</xdr:colOff>
      <xdr:row>76</xdr:row>
      <xdr:rowOff>60325</xdr:rowOff>
    </xdr:to>
    <xdr:sp macro="" textlink="">
      <xdr:nvSpPr>
        <xdr:cNvPr id="871" name="フローチャート: 判断 870"/>
        <xdr:cNvSpPr/>
      </xdr:nvSpPr>
      <xdr:spPr>
        <a:xfrm>
          <a:off x="18605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52070</xdr:rowOff>
    </xdr:from>
    <xdr:ext cx="534035" cy="258445"/>
    <xdr:sp macro="" textlink="">
      <xdr:nvSpPr>
        <xdr:cNvPr id="872" name="テキスト ボックス 871"/>
        <xdr:cNvSpPr txBox="1"/>
      </xdr:nvSpPr>
      <xdr:spPr>
        <a:xfrm>
          <a:off x="18388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161925</xdr:rowOff>
    </xdr:from>
    <xdr:to xmlns:xdr="http://schemas.openxmlformats.org/drawingml/2006/spreadsheetDrawing">
      <xdr:col>116</xdr:col>
      <xdr:colOff>114300</xdr:colOff>
      <xdr:row>76</xdr:row>
      <xdr:rowOff>92075</xdr:rowOff>
    </xdr:to>
    <xdr:sp macro="" textlink="">
      <xdr:nvSpPr>
        <xdr:cNvPr id="878" name="楕円 877"/>
        <xdr:cNvSpPr/>
      </xdr:nvSpPr>
      <xdr:spPr>
        <a:xfrm>
          <a:off x="221107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140335</xdr:rowOff>
    </xdr:from>
    <xdr:ext cx="534670" cy="259080"/>
    <xdr:sp macro="" textlink="">
      <xdr:nvSpPr>
        <xdr:cNvPr id="879" name="繰出金該当値テキスト"/>
        <xdr:cNvSpPr txBox="1"/>
      </xdr:nvSpPr>
      <xdr:spPr>
        <a:xfrm>
          <a:off x="22212300" y="1299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27305</xdr:rowOff>
    </xdr:from>
    <xdr:to xmlns:xdr="http://schemas.openxmlformats.org/drawingml/2006/spreadsheetDrawing">
      <xdr:col>112</xdr:col>
      <xdr:colOff>38100</xdr:colOff>
      <xdr:row>74</xdr:row>
      <xdr:rowOff>128905</xdr:rowOff>
    </xdr:to>
    <xdr:sp macro="" textlink="">
      <xdr:nvSpPr>
        <xdr:cNvPr id="880" name="楕円 879"/>
        <xdr:cNvSpPr/>
      </xdr:nvSpPr>
      <xdr:spPr>
        <a:xfrm>
          <a:off x="21272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145415</xdr:rowOff>
    </xdr:from>
    <xdr:ext cx="534035" cy="258445"/>
    <xdr:sp macro="" textlink="">
      <xdr:nvSpPr>
        <xdr:cNvPr id="881" name="テキスト ボックス 880"/>
        <xdr:cNvSpPr txBox="1"/>
      </xdr:nvSpPr>
      <xdr:spPr>
        <a:xfrm>
          <a:off x="21055965" y="12489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36830</xdr:rowOff>
    </xdr:from>
    <xdr:to xmlns:xdr="http://schemas.openxmlformats.org/drawingml/2006/spreadsheetDrawing">
      <xdr:col>107</xdr:col>
      <xdr:colOff>101600</xdr:colOff>
      <xdr:row>74</xdr:row>
      <xdr:rowOff>138430</xdr:rowOff>
    </xdr:to>
    <xdr:sp macro="" textlink="">
      <xdr:nvSpPr>
        <xdr:cNvPr id="882" name="楕円 881"/>
        <xdr:cNvSpPr/>
      </xdr:nvSpPr>
      <xdr:spPr>
        <a:xfrm>
          <a:off x="20383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154940</xdr:rowOff>
    </xdr:from>
    <xdr:ext cx="534035" cy="258445"/>
    <xdr:sp macro="" textlink="">
      <xdr:nvSpPr>
        <xdr:cNvPr id="883" name="テキスト ボックス 882"/>
        <xdr:cNvSpPr txBox="1"/>
      </xdr:nvSpPr>
      <xdr:spPr>
        <a:xfrm>
          <a:off x="20166965" y="12499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80010</xdr:rowOff>
    </xdr:from>
    <xdr:to xmlns:xdr="http://schemas.openxmlformats.org/drawingml/2006/spreadsheetDrawing">
      <xdr:col>102</xdr:col>
      <xdr:colOff>165100</xdr:colOff>
      <xdr:row>75</xdr:row>
      <xdr:rowOff>10160</xdr:rowOff>
    </xdr:to>
    <xdr:sp macro="" textlink="">
      <xdr:nvSpPr>
        <xdr:cNvPr id="884" name="楕円 883"/>
        <xdr:cNvSpPr/>
      </xdr:nvSpPr>
      <xdr:spPr>
        <a:xfrm>
          <a:off x="19494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26670</xdr:rowOff>
    </xdr:from>
    <xdr:ext cx="534035" cy="259080"/>
    <xdr:sp macro="" textlink="">
      <xdr:nvSpPr>
        <xdr:cNvPr id="885" name="テキスト ボックス 884"/>
        <xdr:cNvSpPr txBox="1"/>
      </xdr:nvSpPr>
      <xdr:spPr>
        <a:xfrm>
          <a:off x="19277965" y="12542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106680</xdr:rowOff>
    </xdr:from>
    <xdr:to xmlns:xdr="http://schemas.openxmlformats.org/drawingml/2006/spreadsheetDrawing">
      <xdr:col>98</xdr:col>
      <xdr:colOff>38100</xdr:colOff>
      <xdr:row>75</xdr:row>
      <xdr:rowOff>36830</xdr:rowOff>
    </xdr:to>
    <xdr:sp macro="" textlink="">
      <xdr:nvSpPr>
        <xdr:cNvPr id="886" name="楕円 885"/>
        <xdr:cNvSpPr/>
      </xdr:nvSpPr>
      <xdr:spPr>
        <a:xfrm>
          <a:off x="18605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53340</xdr:rowOff>
    </xdr:from>
    <xdr:ext cx="534035" cy="258445"/>
    <xdr:sp macro="" textlink="">
      <xdr:nvSpPr>
        <xdr:cNvPr id="887" name="テキスト ボックス 886"/>
        <xdr:cNvSpPr txBox="1"/>
      </xdr:nvSpPr>
      <xdr:spPr>
        <a:xfrm>
          <a:off x="18388965" y="12569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9" name="テキスト ボックス 89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1" name="テキスト ボックス 90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3" name="テキスト ボックス 91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6" name="テキスト ボックス 91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9" name="テキスト ボックス 91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1" name="テキスト ボックス 92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0" name="テキスト ボックス 92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2" name="テキスト ボックス 93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4" name="テキスト ボックス 93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6" name="テキスト ボックス 93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当町は広大な面積の中に集落が点在する地理的条件により、総合支所をはじめとする類似施設が町内に分散して立地していることから、多くの項目において類似団体内平均を上回る状況が続いている。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特に維持補修費については、公共施設等の維持管理に多額の費用を要しているとともに、特別豪雪地帯であることから除排雪経費にも多額の費用を要している。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福島県南会津町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14,176
14,094
886.47
13,388,728
12,929,178
438,399
8,303,812
16,413,305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6" name="テキスト ボックス 55"/>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92075</xdr:rowOff>
    </xdr:from>
    <xdr:to xmlns:xdr="http://schemas.openxmlformats.org/drawingml/2006/spreadsheetDrawing">
      <xdr:col>24</xdr:col>
      <xdr:colOff>62865</xdr:colOff>
      <xdr:row>39</xdr:row>
      <xdr:rowOff>19685</xdr:rowOff>
    </xdr:to>
    <xdr:cxnSp macro="">
      <xdr:nvCxnSpPr>
        <xdr:cNvPr id="58" name="直線コネクタ 57"/>
        <xdr:cNvCxnSpPr/>
      </xdr:nvCxnSpPr>
      <xdr:spPr>
        <a:xfrm flipV="1">
          <a:off x="4633595" y="523557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23495</xdr:rowOff>
    </xdr:from>
    <xdr:ext cx="469900" cy="259080"/>
    <xdr:sp macro="" textlink="">
      <xdr:nvSpPr>
        <xdr:cNvPr id="59" name="議会費最小値テキスト"/>
        <xdr:cNvSpPr txBox="1"/>
      </xdr:nvSpPr>
      <xdr:spPr>
        <a:xfrm>
          <a:off x="4686300" y="671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19685</xdr:rowOff>
    </xdr:from>
    <xdr:to xmlns:xdr="http://schemas.openxmlformats.org/drawingml/2006/spreadsheetDrawing">
      <xdr:col>24</xdr:col>
      <xdr:colOff>152400</xdr:colOff>
      <xdr:row>39</xdr:row>
      <xdr:rowOff>19685</xdr:rowOff>
    </xdr:to>
    <xdr:cxnSp macro="">
      <xdr:nvCxnSpPr>
        <xdr:cNvPr id="60" name="直線コネクタ 59"/>
        <xdr:cNvCxnSpPr/>
      </xdr:nvCxnSpPr>
      <xdr:spPr>
        <a:xfrm>
          <a:off x="4546600" y="670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38735</xdr:rowOff>
    </xdr:from>
    <xdr:ext cx="534670" cy="259080"/>
    <xdr:sp macro="" textlink="">
      <xdr:nvSpPr>
        <xdr:cNvPr id="61" name="議会費最大値テキスト"/>
        <xdr:cNvSpPr txBox="1"/>
      </xdr:nvSpPr>
      <xdr:spPr>
        <a:xfrm>
          <a:off x="4686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92075</xdr:rowOff>
    </xdr:from>
    <xdr:to xmlns:xdr="http://schemas.openxmlformats.org/drawingml/2006/spreadsheetDrawing">
      <xdr:col>24</xdr:col>
      <xdr:colOff>152400</xdr:colOff>
      <xdr:row>30</xdr:row>
      <xdr:rowOff>92075</xdr:rowOff>
    </xdr:to>
    <xdr:cxnSp macro="">
      <xdr:nvCxnSpPr>
        <xdr:cNvPr id="62" name="直線コネクタ 61"/>
        <xdr:cNvCxnSpPr/>
      </xdr:nvCxnSpPr>
      <xdr:spPr>
        <a:xfrm>
          <a:off x="4546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68580</xdr:rowOff>
    </xdr:from>
    <xdr:to xmlns:xdr="http://schemas.openxmlformats.org/drawingml/2006/spreadsheetDrawing">
      <xdr:col>24</xdr:col>
      <xdr:colOff>63500</xdr:colOff>
      <xdr:row>36</xdr:row>
      <xdr:rowOff>77470</xdr:rowOff>
    </xdr:to>
    <xdr:cxnSp macro="">
      <xdr:nvCxnSpPr>
        <xdr:cNvPr id="63" name="直線コネクタ 62"/>
        <xdr:cNvCxnSpPr/>
      </xdr:nvCxnSpPr>
      <xdr:spPr>
        <a:xfrm flipV="1">
          <a:off x="3797300" y="6240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99060</xdr:rowOff>
    </xdr:from>
    <xdr:ext cx="469900" cy="258445"/>
    <xdr:sp macro="" textlink="">
      <xdr:nvSpPr>
        <xdr:cNvPr id="64" name="議会費平均値テキスト"/>
        <xdr:cNvSpPr txBox="1"/>
      </xdr:nvSpPr>
      <xdr:spPr>
        <a:xfrm>
          <a:off x="4686300" y="6271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50800</xdr:rowOff>
    </xdr:to>
    <xdr:sp macro="" textlink="">
      <xdr:nvSpPr>
        <xdr:cNvPr id="65" name="フローチャート: 判断 64"/>
        <xdr:cNvSpPr/>
      </xdr:nvSpPr>
      <xdr:spPr>
        <a:xfrm>
          <a:off x="4584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76200</xdr:rowOff>
    </xdr:from>
    <xdr:to xmlns:xdr="http://schemas.openxmlformats.org/drawingml/2006/spreadsheetDrawing">
      <xdr:col>19</xdr:col>
      <xdr:colOff>177800</xdr:colOff>
      <xdr:row>36</xdr:row>
      <xdr:rowOff>77470</xdr:rowOff>
    </xdr:to>
    <xdr:cxnSp macro="">
      <xdr:nvCxnSpPr>
        <xdr:cNvPr id="66" name="直線コネクタ 65"/>
        <xdr:cNvCxnSpPr/>
      </xdr:nvCxnSpPr>
      <xdr:spPr>
        <a:xfrm>
          <a:off x="2908300" y="6248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7" name="フローチャート: 判断 66"/>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69215</xdr:rowOff>
    </xdr:from>
    <xdr:ext cx="469265" cy="259080"/>
    <xdr:sp macro="" textlink="">
      <xdr:nvSpPr>
        <xdr:cNvPr id="68" name="テキスト ボックス 67"/>
        <xdr:cNvSpPr txBox="1"/>
      </xdr:nvSpPr>
      <xdr:spPr>
        <a:xfrm>
          <a:off x="3562350" y="641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76200</xdr:rowOff>
    </xdr:from>
    <xdr:to xmlns:xdr="http://schemas.openxmlformats.org/drawingml/2006/spreadsheetDrawing">
      <xdr:col>15</xdr:col>
      <xdr:colOff>50800</xdr:colOff>
      <xdr:row>36</xdr:row>
      <xdr:rowOff>100330</xdr:rowOff>
    </xdr:to>
    <xdr:cxnSp macro="">
      <xdr:nvCxnSpPr>
        <xdr:cNvPr id="69" name="直線コネクタ 68"/>
        <xdr:cNvCxnSpPr/>
      </xdr:nvCxnSpPr>
      <xdr:spPr>
        <a:xfrm flipV="1">
          <a:off x="2019300" y="62484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0" name="フローチャート: 判断 69"/>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70485</xdr:rowOff>
    </xdr:from>
    <xdr:ext cx="469265" cy="259080"/>
    <xdr:sp macro="" textlink="">
      <xdr:nvSpPr>
        <xdr:cNvPr id="71" name="テキスト ボックス 70"/>
        <xdr:cNvSpPr txBox="1"/>
      </xdr:nvSpPr>
      <xdr:spPr>
        <a:xfrm>
          <a:off x="2673350" y="641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50800</xdr:rowOff>
    </xdr:from>
    <xdr:to xmlns:xdr="http://schemas.openxmlformats.org/drawingml/2006/spreadsheetDrawing">
      <xdr:col>10</xdr:col>
      <xdr:colOff>114300</xdr:colOff>
      <xdr:row>36</xdr:row>
      <xdr:rowOff>100330</xdr:rowOff>
    </xdr:to>
    <xdr:cxnSp macro="">
      <xdr:nvCxnSpPr>
        <xdr:cNvPr id="72" name="直線コネクタ 71"/>
        <xdr:cNvCxnSpPr/>
      </xdr:nvCxnSpPr>
      <xdr:spPr>
        <a:xfrm>
          <a:off x="1130300" y="62230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102235</xdr:rowOff>
    </xdr:from>
    <xdr:to xmlns:xdr="http://schemas.openxmlformats.org/drawingml/2006/spreadsheetDrawing">
      <xdr:col>10</xdr:col>
      <xdr:colOff>165100</xdr:colOff>
      <xdr:row>38</xdr:row>
      <xdr:rowOff>32385</xdr:rowOff>
    </xdr:to>
    <xdr:sp macro="" textlink="">
      <xdr:nvSpPr>
        <xdr:cNvPr id="73" name="フローチャート: 判断 72"/>
        <xdr:cNvSpPr/>
      </xdr:nvSpPr>
      <xdr:spPr>
        <a:xfrm>
          <a:off x="1968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23495</xdr:rowOff>
    </xdr:from>
    <xdr:ext cx="469265" cy="259080"/>
    <xdr:sp macro="" textlink="">
      <xdr:nvSpPr>
        <xdr:cNvPr id="74" name="テキスト ボックス 73"/>
        <xdr:cNvSpPr txBox="1"/>
      </xdr:nvSpPr>
      <xdr:spPr>
        <a:xfrm>
          <a:off x="1784350" y="6538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90170</xdr:rowOff>
    </xdr:from>
    <xdr:to xmlns:xdr="http://schemas.openxmlformats.org/drawingml/2006/spreadsheetDrawing">
      <xdr:col>6</xdr:col>
      <xdr:colOff>38100</xdr:colOff>
      <xdr:row>38</xdr:row>
      <xdr:rowOff>20320</xdr:rowOff>
    </xdr:to>
    <xdr:sp macro="" textlink="">
      <xdr:nvSpPr>
        <xdr:cNvPr id="75" name="フローチャート: 判断 74"/>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11430</xdr:rowOff>
    </xdr:from>
    <xdr:ext cx="469265" cy="259080"/>
    <xdr:sp macro="" textlink="">
      <xdr:nvSpPr>
        <xdr:cNvPr id="76" name="テキスト ボックス 75"/>
        <xdr:cNvSpPr txBox="1"/>
      </xdr:nvSpPr>
      <xdr:spPr>
        <a:xfrm>
          <a:off x="895350" y="6526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17780</xdr:rowOff>
    </xdr:from>
    <xdr:to xmlns:xdr="http://schemas.openxmlformats.org/drawingml/2006/spreadsheetDrawing">
      <xdr:col>24</xdr:col>
      <xdr:colOff>114300</xdr:colOff>
      <xdr:row>36</xdr:row>
      <xdr:rowOff>119380</xdr:rowOff>
    </xdr:to>
    <xdr:sp macro="" textlink="">
      <xdr:nvSpPr>
        <xdr:cNvPr id="82" name="楕円 81"/>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40640</xdr:rowOff>
    </xdr:from>
    <xdr:ext cx="469900" cy="258445"/>
    <xdr:sp macro="" textlink="">
      <xdr:nvSpPr>
        <xdr:cNvPr id="83" name="議会費該当値テキスト"/>
        <xdr:cNvSpPr txBox="1"/>
      </xdr:nvSpPr>
      <xdr:spPr>
        <a:xfrm>
          <a:off x="4686300" y="604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128270</xdr:rowOff>
    </xdr:to>
    <xdr:sp macro="" textlink="">
      <xdr:nvSpPr>
        <xdr:cNvPr id="84" name="楕円 83"/>
        <xdr:cNvSpPr/>
      </xdr:nvSpPr>
      <xdr:spPr>
        <a:xfrm>
          <a:off x="3746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144780</xdr:rowOff>
    </xdr:from>
    <xdr:ext cx="469265" cy="258445"/>
    <xdr:sp macro="" textlink="">
      <xdr:nvSpPr>
        <xdr:cNvPr id="85" name="テキスト ボックス 84"/>
        <xdr:cNvSpPr txBox="1"/>
      </xdr:nvSpPr>
      <xdr:spPr>
        <a:xfrm>
          <a:off x="3562350" y="5974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25400</xdr:rowOff>
    </xdr:from>
    <xdr:to xmlns:xdr="http://schemas.openxmlformats.org/drawingml/2006/spreadsheetDrawing">
      <xdr:col>15</xdr:col>
      <xdr:colOff>101600</xdr:colOff>
      <xdr:row>36</xdr:row>
      <xdr:rowOff>127000</xdr:rowOff>
    </xdr:to>
    <xdr:sp macro="" textlink="">
      <xdr:nvSpPr>
        <xdr:cNvPr id="86" name="楕円 8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143510</xdr:rowOff>
    </xdr:from>
    <xdr:ext cx="469265" cy="258445"/>
    <xdr:sp macro="" textlink="">
      <xdr:nvSpPr>
        <xdr:cNvPr id="87" name="テキスト ボックス 86"/>
        <xdr:cNvSpPr txBox="1"/>
      </xdr:nvSpPr>
      <xdr:spPr>
        <a:xfrm>
          <a:off x="2673350" y="597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49530</xdr:rowOff>
    </xdr:from>
    <xdr:to xmlns:xdr="http://schemas.openxmlformats.org/drawingml/2006/spreadsheetDrawing">
      <xdr:col>10</xdr:col>
      <xdr:colOff>165100</xdr:colOff>
      <xdr:row>36</xdr:row>
      <xdr:rowOff>151130</xdr:rowOff>
    </xdr:to>
    <xdr:sp macro="" textlink="">
      <xdr:nvSpPr>
        <xdr:cNvPr id="88" name="楕円 87"/>
        <xdr:cNvSpPr/>
      </xdr:nvSpPr>
      <xdr:spPr>
        <a:xfrm>
          <a:off x="1968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167640</xdr:rowOff>
    </xdr:from>
    <xdr:ext cx="469265" cy="258445"/>
    <xdr:sp macro="" textlink="">
      <xdr:nvSpPr>
        <xdr:cNvPr id="89" name="テキスト ボックス 88"/>
        <xdr:cNvSpPr txBox="1"/>
      </xdr:nvSpPr>
      <xdr:spPr>
        <a:xfrm>
          <a:off x="1784350" y="5996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171450</xdr:rowOff>
    </xdr:from>
    <xdr:to xmlns:xdr="http://schemas.openxmlformats.org/drawingml/2006/spreadsheetDrawing">
      <xdr:col>6</xdr:col>
      <xdr:colOff>38100</xdr:colOff>
      <xdr:row>36</xdr:row>
      <xdr:rowOff>101600</xdr:rowOff>
    </xdr:to>
    <xdr:sp macro="" textlink="">
      <xdr:nvSpPr>
        <xdr:cNvPr id="90" name="楕円 89"/>
        <xdr:cNvSpPr/>
      </xdr:nvSpPr>
      <xdr:spPr>
        <a:xfrm>
          <a:off x="107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118110</xdr:rowOff>
    </xdr:from>
    <xdr:ext cx="469265" cy="259080"/>
    <xdr:sp macro="" textlink="">
      <xdr:nvSpPr>
        <xdr:cNvPr id="91" name="テキスト ボックス 90"/>
        <xdr:cNvSpPr txBox="1"/>
      </xdr:nvSpPr>
      <xdr:spPr>
        <a:xfrm>
          <a:off x="895350" y="594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5" name="テキスト ボックス 104"/>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1" name="テキスト ボックス 110"/>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25400</xdr:rowOff>
    </xdr:from>
    <xdr:to xmlns:xdr="http://schemas.openxmlformats.org/drawingml/2006/spreadsheetDrawing">
      <xdr:col>24</xdr:col>
      <xdr:colOff>62865</xdr:colOff>
      <xdr:row>57</xdr:row>
      <xdr:rowOff>139700</xdr:rowOff>
    </xdr:to>
    <xdr:cxnSp macro="">
      <xdr:nvCxnSpPr>
        <xdr:cNvPr id="115" name="直線コネクタ 114"/>
        <xdr:cNvCxnSpPr/>
      </xdr:nvCxnSpPr>
      <xdr:spPr>
        <a:xfrm flipV="1">
          <a:off x="4633595" y="859790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143510</xdr:rowOff>
    </xdr:from>
    <xdr:ext cx="534670" cy="258445"/>
    <xdr:sp macro="" textlink="">
      <xdr:nvSpPr>
        <xdr:cNvPr id="116" name="総務費最小値テキスト"/>
        <xdr:cNvSpPr txBox="1"/>
      </xdr:nvSpPr>
      <xdr:spPr>
        <a:xfrm>
          <a:off x="4686300" y="9916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139700</xdr:rowOff>
    </xdr:from>
    <xdr:to xmlns:xdr="http://schemas.openxmlformats.org/drawingml/2006/spreadsheetDrawing">
      <xdr:col>24</xdr:col>
      <xdr:colOff>152400</xdr:colOff>
      <xdr:row>57</xdr:row>
      <xdr:rowOff>139700</xdr:rowOff>
    </xdr:to>
    <xdr:cxnSp macro="">
      <xdr:nvCxnSpPr>
        <xdr:cNvPr id="117" name="直線コネクタ 116"/>
        <xdr:cNvCxnSpPr/>
      </xdr:nvCxnSpPr>
      <xdr:spPr>
        <a:xfrm>
          <a:off x="4546600" y="991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8805" cy="258445"/>
    <xdr:sp macro="" textlink="">
      <xdr:nvSpPr>
        <xdr:cNvPr id="118" name="総務費最大値テキスト"/>
        <xdr:cNvSpPr txBox="1"/>
      </xdr:nvSpPr>
      <xdr:spPr>
        <a:xfrm>
          <a:off x="4686300" y="8373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409,966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25400</xdr:rowOff>
    </xdr:from>
    <xdr:to xmlns:xdr="http://schemas.openxmlformats.org/drawingml/2006/spreadsheetDrawing">
      <xdr:col>24</xdr:col>
      <xdr:colOff>152400</xdr:colOff>
      <xdr:row>50</xdr:row>
      <xdr:rowOff>25400</xdr:rowOff>
    </xdr:to>
    <xdr:cxnSp macro="">
      <xdr:nvCxnSpPr>
        <xdr:cNvPr id="119" name="直線コネクタ 118"/>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147955</xdr:rowOff>
    </xdr:from>
    <xdr:to xmlns:xdr="http://schemas.openxmlformats.org/drawingml/2006/spreadsheetDrawing">
      <xdr:col>24</xdr:col>
      <xdr:colOff>63500</xdr:colOff>
      <xdr:row>56</xdr:row>
      <xdr:rowOff>37465</xdr:rowOff>
    </xdr:to>
    <xdr:cxnSp macro="">
      <xdr:nvCxnSpPr>
        <xdr:cNvPr id="120" name="直線コネクタ 119"/>
        <xdr:cNvCxnSpPr/>
      </xdr:nvCxnSpPr>
      <xdr:spPr>
        <a:xfrm flipV="1">
          <a:off x="3797300" y="957770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133350</xdr:rowOff>
    </xdr:from>
    <xdr:ext cx="598805" cy="258445"/>
    <xdr:sp macro="" textlink="">
      <xdr:nvSpPr>
        <xdr:cNvPr id="121" name="総務費平均値テキスト"/>
        <xdr:cNvSpPr txBox="1"/>
      </xdr:nvSpPr>
      <xdr:spPr>
        <a:xfrm>
          <a:off x="4686300" y="9563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154940</xdr:rowOff>
    </xdr:from>
    <xdr:to xmlns:xdr="http://schemas.openxmlformats.org/drawingml/2006/spreadsheetDrawing">
      <xdr:col>24</xdr:col>
      <xdr:colOff>114300</xdr:colOff>
      <xdr:row>56</xdr:row>
      <xdr:rowOff>85090</xdr:rowOff>
    </xdr:to>
    <xdr:sp macro="" textlink="">
      <xdr:nvSpPr>
        <xdr:cNvPr id="122" name="フローチャート: 判断 121"/>
        <xdr:cNvSpPr/>
      </xdr:nvSpPr>
      <xdr:spPr>
        <a:xfrm>
          <a:off x="45847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73025</xdr:rowOff>
    </xdr:from>
    <xdr:to xmlns:xdr="http://schemas.openxmlformats.org/drawingml/2006/spreadsheetDrawing">
      <xdr:col>19</xdr:col>
      <xdr:colOff>177800</xdr:colOff>
      <xdr:row>56</xdr:row>
      <xdr:rowOff>37465</xdr:rowOff>
    </xdr:to>
    <xdr:cxnSp macro="">
      <xdr:nvCxnSpPr>
        <xdr:cNvPr id="123" name="直線コネクタ 122"/>
        <xdr:cNvCxnSpPr/>
      </xdr:nvCxnSpPr>
      <xdr:spPr>
        <a:xfrm>
          <a:off x="2908300" y="9159875"/>
          <a:ext cx="8890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165100</xdr:rowOff>
    </xdr:from>
    <xdr:to xmlns:xdr="http://schemas.openxmlformats.org/drawingml/2006/spreadsheetDrawing">
      <xdr:col>20</xdr:col>
      <xdr:colOff>38100</xdr:colOff>
      <xdr:row>56</xdr:row>
      <xdr:rowOff>95250</xdr:rowOff>
    </xdr:to>
    <xdr:sp macro="" textlink="">
      <xdr:nvSpPr>
        <xdr:cNvPr id="124" name="フローチャート: 判断 123"/>
        <xdr:cNvSpPr/>
      </xdr:nvSpPr>
      <xdr:spPr>
        <a:xfrm>
          <a:off x="37465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86360</xdr:rowOff>
    </xdr:from>
    <xdr:ext cx="598170" cy="258445"/>
    <xdr:sp macro="" textlink="">
      <xdr:nvSpPr>
        <xdr:cNvPr id="125" name="テキスト ボックス 124"/>
        <xdr:cNvSpPr txBox="1"/>
      </xdr:nvSpPr>
      <xdr:spPr>
        <a:xfrm>
          <a:off x="3497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73025</xdr:rowOff>
    </xdr:from>
    <xdr:to xmlns:xdr="http://schemas.openxmlformats.org/drawingml/2006/spreadsheetDrawing">
      <xdr:col>15</xdr:col>
      <xdr:colOff>50800</xdr:colOff>
      <xdr:row>56</xdr:row>
      <xdr:rowOff>92710</xdr:rowOff>
    </xdr:to>
    <xdr:cxnSp macro="">
      <xdr:nvCxnSpPr>
        <xdr:cNvPr id="126" name="直線コネクタ 125"/>
        <xdr:cNvCxnSpPr/>
      </xdr:nvCxnSpPr>
      <xdr:spPr>
        <a:xfrm flipV="1">
          <a:off x="2019300" y="915987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153035</xdr:rowOff>
    </xdr:from>
    <xdr:to xmlns:xdr="http://schemas.openxmlformats.org/drawingml/2006/spreadsheetDrawing">
      <xdr:col>15</xdr:col>
      <xdr:colOff>101600</xdr:colOff>
      <xdr:row>54</xdr:row>
      <xdr:rowOff>83185</xdr:rowOff>
    </xdr:to>
    <xdr:sp macro="" textlink="">
      <xdr:nvSpPr>
        <xdr:cNvPr id="127" name="フローチャート: 判断 126"/>
        <xdr:cNvSpPr/>
      </xdr:nvSpPr>
      <xdr:spPr>
        <a:xfrm>
          <a:off x="2857500" y="923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74930</xdr:rowOff>
    </xdr:from>
    <xdr:ext cx="598170" cy="258445"/>
    <xdr:sp macro="" textlink="">
      <xdr:nvSpPr>
        <xdr:cNvPr id="128" name="テキスト ボックス 127"/>
        <xdr:cNvSpPr txBox="1"/>
      </xdr:nvSpPr>
      <xdr:spPr>
        <a:xfrm>
          <a:off x="2608580" y="9333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69850</xdr:rowOff>
    </xdr:from>
    <xdr:to xmlns:xdr="http://schemas.openxmlformats.org/drawingml/2006/spreadsheetDrawing">
      <xdr:col>10</xdr:col>
      <xdr:colOff>114300</xdr:colOff>
      <xdr:row>56</xdr:row>
      <xdr:rowOff>92710</xdr:rowOff>
    </xdr:to>
    <xdr:cxnSp macro="">
      <xdr:nvCxnSpPr>
        <xdr:cNvPr id="129" name="直線コネクタ 128"/>
        <xdr:cNvCxnSpPr/>
      </xdr:nvCxnSpPr>
      <xdr:spPr>
        <a:xfrm>
          <a:off x="1130300" y="96710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158115</xdr:rowOff>
    </xdr:from>
    <xdr:to xmlns:xdr="http://schemas.openxmlformats.org/drawingml/2006/spreadsheetDrawing">
      <xdr:col>10</xdr:col>
      <xdr:colOff>165100</xdr:colOff>
      <xdr:row>57</xdr:row>
      <xdr:rowOff>88265</xdr:rowOff>
    </xdr:to>
    <xdr:sp macro="" textlink="">
      <xdr:nvSpPr>
        <xdr:cNvPr id="130" name="フローチャート: 判断 129"/>
        <xdr:cNvSpPr/>
      </xdr:nvSpPr>
      <xdr:spPr>
        <a:xfrm>
          <a:off x="196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79375</xdr:rowOff>
    </xdr:from>
    <xdr:ext cx="534035" cy="258445"/>
    <xdr:sp macro="" textlink="">
      <xdr:nvSpPr>
        <xdr:cNvPr id="131" name="テキスト ボックス 130"/>
        <xdr:cNvSpPr txBox="1"/>
      </xdr:nvSpPr>
      <xdr:spPr>
        <a:xfrm>
          <a:off x="1751965"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118110</xdr:rowOff>
    </xdr:from>
    <xdr:to xmlns:xdr="http://schemas.openxmlformats.org/drawingml/2006/spreadsheetDrawing">
      <xdr:col>6</xdr:col>
      <xdr:colOff>38100</xdr:colOff>
      <xdr:row>57</xdr:row>
      <xdr:rowOff>48260</xdr:rowOff>
    </xdr:to>
    <xdr:sp macro="" textlink="">
      <xdr:nvSpPr>
        <xdr:cNvPr id="132" name="フローチャート: 判断 131"/>
        <xdr:cNvSpPr/>
      </xdr:nvSpPr>
      <xdr:spPr>
        <a:xfrm>
          <a:off x="1079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39370</xdr:rowOff>
    </xdr:from>
    <xdr:ext cx="598170" cy="259080"/>
    <xdr:sp macro="" textlink="">
      <xdr:nvSpPr>
        <xdr:cNvPr id="133" name="テキスト ボックス 132"/>
        <xdr:cNvSpPr txBox="1"/>
      </xdr:nvSpPr>
      <xdr:spPr>
        <a:xfrm>
          <a:off x="830580" y="9812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97790</xdr:rowOff>
    </xdr:from>
    <xdr:to xmlns:xdr="http://schemas.openxmlformats.org/drawingml/2006/spreadsheetDrawing">
      <xdr:col>24</xdr:col>
      <xdr:colOff>114300</xdr:colOff>
      <xdr:row>56</xdr:row>
      <xdr:rowOff>27305</xdr:rowOff>
    </xdr:to>
    <xdr:sp macro="" textlink="">
      <xdr:nvSpPr>
        <xdr:cNvPr id="139" name="楕円 138"/>
        <xdr:cNvSpPr/>
      </xdr:nvSpPr>
      <xdr:spPr>
        <a:xfrm>
          <a:off x="4584700" y="9527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120650</xdr:rowOff>
    </xdr:from>
    <xdr:ext cx="598805" cy="258445"/>
    <xdr:sp macro="" textlink="">
      <xdr:nvSpPr>
        <xdr:cNvPr id="140" name="総務費該当値テキスト"/>
        <xdr:cNvSpPr txBox="1"/>
      </xdr:nvSpPr>
      <xdr:spPr>
        <a:xfrm>
          <a:off x="4686300"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158115</xdr:rowOff>
    </xdr:from>
    <xdr:to xmlns:xdr="http://schemas.openxmlformats.org/drawingml/2006/spreadsheetDrawing">
      <xdr:col>20</xdr:col>
      <xdr:colOff>38100</xdr:colOff>
      <xdr:row>56</xdr:row>
      <xdr:rowOff>88265</xdr:rowOff>
    </xdr:to>
    <xdr:sp macro="" textlink="">
      <xdr:nvSpPr>
        <xdr:cNvPr id="141" name="楕円 140"/>
        <xdr:cNvSpPr/>
      </xdr:nvSpPr>
      <xdr:spPr>
        <a:xfrm>
          <a:off x="37465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104775</xdr:rowOff>
    </xdr:from>
    <xdr:ext cx="598170" cy="259080"/>
    <xdr:sp macro="" textlink="">
      <xdr:nvSpPr>
        <xdr:cNvPr id="142" name="テキスト ボックス 141"/>
        <xdr:cNvSpPr txBox="1"/>
      </xdr:nvSpPr>
      <xdr:spPr>
        <a:xfrm>
          <a:off x="3497580" y="9363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22225</xdr:rowOff>
    </xdr:from>
    <xdr:to xmlns:xdr="http://schemas.openxmlformats.org/drawingml/2006/spreadsheetDrawing">
      <xdr:col>15</xdr:col>
      <xdr:colOff>101600</xdr:colOff>
      <xdr:row>53</xdr:row>
      <xdr:rowOff>123825</xdr:rowOff>
    </xdr:to>
    <xdr:sp macro="" textlink="">
      <xdr:nvSpPr>
        <xdr:cNvPr id="143" name="楕円 142"/>
        <xdr:cNvSpPr/>
      </xdr:nvSpPr>
      <xdr:spPr>
        <a:xfrm>
          <a:off x="2857500" y="91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140335</xdr:rowOff>
    </xdr:from>
    <xdr:ext cx="598170" cy="259080"/>
    <xdr:sp macro="" textlink="">
      <xdr:nvSpPr>
        <xdr:cNvPr id="144" name="テキスト ボックス 143"/>
        <xdr:cNvSpPr txBox="1"/>
      </xdr:nvSpPr>
      <xdr:spPr>
        <a:xfrm>
          <a:off x="2608580" y="8884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41910</xdr:rowOff>
    </xdr:from>
    <xdr:to xmlns:xdr="http://schemas.openxmlformats.org/drawingml/2006/spreadsheetDrawing">
      <xdr:col>10</xdr:col>
      <xdr:colOff>165100</xdr:colOff>
      <xdr:row>56</xdr:row>
      <xdr:rowOff>143510</xdr:rowOff>
    </xdr:to>
    <xdr:sp macro="" textlink="">
      <xdr:nvSpPr>
        <xdr:cNvPr id="145" name="楕円 144"/>
        <xdr:cNvSpPr/>
      </xdr:nvSpPr>
      <xdr:spPr>
        <a:xfrm>
          <a:off x="1968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160020</xdr:rowOff>
    </xdr:from>
    <xdr:ext cx="598170" cy="259080"/>
    <xdr:sp macro="" textlink="">
      <xdr:nvSpPr>
        <xdr:cNvPr id="146" name="テキスト ボックス 145"/>
        <xdr:cNvSpPr txBox="1"/>
      </xdr:nvSpPr>
      <xdr:spPr>
        <a:xfrm>
          <a:off x="1719580" y="9418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19050</xdr:rowOff>
    </xdr:from>
    <xdr:to xmlns:xdr="http://schemas.openxmlformats.org/drawingml/2006/spreadsheetDrawing">
      <xdr:col>6</xdr:col>
      <xdr:colOff>38100</xdr:colOff>
      <xdr:row>56</xdr:row>
      <xdr:rowOff>120650</xdr:rowOff>
    </xdr:to>
    <xdr:sp macro="" textlink="">
      <xdr:nvSpPr>
        <xdr:cNvPr id="147" name="楕円 146"/>
        <xdr:cNvSpPr/>
      </xdr:nvSpPr>
      <xdr:spPr>
        <a:xfrm>
          <a:off x="1079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137160</xdr:rowOff>
    </xdr:from>
    <xdr:ext cx="598170" cy="259080"/>
    <xdr:sp macro="" textlink="">
      <xdr:nvSpPr>
        <xdr:cNvPr id="148" name="テキスト ボックス 147"/>
        <xdr:cNvSpPr txBox="1"/>
      </xdr:nvSpPr>
      <xdr:spPr>
        <a:xfrm>
          <a:off x="830580" y="9395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50800</xdr:rowOff>
    </xdr:from>
    <xdr:to xmlns:xdr="http://schemas.openxmlformats.org/drawingml/2006/spreadsheetDrawing">
      <xdr:col>24</xdr:col>
      <xdr:colOff>62865</xdr:colOff>
      <xdr:row>78</xdr:row>
      <xdr:rowOff>150495</xdr:rowOff>
    </xdr:to>
    <xdr:cxnSp macro="">
      <xdr:nvCxnSpPr>
        <xdr:cNvPr id="173" name="直線コネクタ 172"/>
        <xdr:cNvCxnSpPr/>
      </xdr:nvCxnSpPr>
      <xdr:spPr>
        <a:xfrm flipV="1">
          <a:off x="4633595" y="1205230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154940</xdr:rowOff>
    </xdr:from>
    <xdr:ext cx="598805" cy="258445"/>
    <xdr:sp macro="" textlink="">
      <xdr:nvSpPr>
        <xdr:cNvPr id="174" name="民生費最小値テキスト"/>
        <xdr:cNvSpPr txBox="1"/>
      </xdr:nvSpPr>
      <xdr:spPr>
        <a:xfrm>
          <a:off x="4686300" y="13528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150495</xdr:rowOff>
    </xdr:from>
    <xdr:to xmlns:xdr="http://schemas.openxmlformats.org/drawingml/2006/spreadsheetDrawing">
      <xdr:col>24</xdr:col>
      <xdr:colOff>152400</xdr:colOff>
      <xdr:row>78</xdr:row>
      <xdr:rowOff>150495</xdr:rowOff>
    </xdr:to>
    <xdr:cxnSp macro="">
      <xdr:nvCxnSpPr>
        <xdr:cNvPr id="175" name="直線コネクタ 174"/>
        <xdr:cNvCxnSpPr/>
      </xdr:nvCxnSpPr>
      <xdr:spPr>
        <a:xfrm>
          <a:off x="4546600" y="1352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168910</xdr:rowOff>
    </xdr:from>
    <xdr:ext cx="598805" cy="258445"/>
    <xdr:sp macro="" textlink="">
      <xdr:nvSpPr>
        <xdr:cNvPr id="176" name="民生費最大値テキスト"/>
        <xdr:cNvSpPr txBox="1"/>
      </xdr:nvSpPr>
      <xdr:spPr>
        <a:xfrm>
          <a:off x="4686300" y="11827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240,983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50800</xdr:rowOff>
    </xdr:from>
    <xdr:to xmlns:xdr="http://schemas.openxmlformats.org/drawingml/2006/spreadsheetDrawing">
      <xdr:col>24</xdr:col>
      <xdr:colOff>152400</xdr:colOff>
      <xdr:row>70</xdr:row>
      <xdr:rowOff>50800</xdr:rowOff>
    </xdr:to>
    <xdr:cxnSp macro="">
      <xdr:nvCxnSpPr>
        <xdr:cNvPr id="177" name="直線コネクタ 176"/>
        <xdr:cNvCxnSpPr/>
      </xdr:nvCxnSpPr>
      <xdr:spPr>
        <a:xfrm>
          <a:off x="4546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70485</xdr:rowOff>
    </xdr:from>
    <xdr:to xmlns:xdr="http://schemas.openxmlformats.org/drawingml/2006/spreadsheetDrawing">
      <xdr:col>24</xdr:col>
      <xdr:colOff>63500</xdr:colOff>
      <xdr:row>74</xdr:row>
      <xdr:rowOff>46355</xdr:rowOff>
    </xdr:to>
    <xdr:cxnSp macro="">
      <xdr:nvCxnSpPr>
        <xdr:cNvPr id="178" name="直線コネクタ 177"/>
        <xdr:cNvCxnSpPr/>
      </xdr:nvCxnSpPr>
      <xdr:spPr>
        <a:xfrm>
          <a:off x="3797300" y="12586335"/>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73660</xdr:rowOff>
    </xdr:from>
    <xdr:ext cx="598805" cy="259080"/>
    <xdr:sp macro="" textlink="">
      <xdr:nvSpPr>
        <xdr:cNvPr id="179" name="民生費平均値テキスト"/>
        <xdr:cNvSpPr txBox="1"/>
      </xdr:nvSpPr>
      <xdr:spPr>
        <a:xfrm>
          <a:off x="4686300" y="12932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95250</xdr:rowOff>
    </xdr:from>
    <xdr:to xmlns:xdr="http://schemas.openxmlformats.org/drawingml/2006/spreadsheetDrawing">
      <xdr:col>24</xdr:col>
      <xdr:colOff>114300</xdr:colOff>
      <xdr:row>76</xdr:row>
      <xdr:rowOff>25400</xdr:rowOff>
    </xdr:to>
    <xdr:sp macro="" textlink="">
      <xdr:nvSpPr>
        <xdr:cNvPr id="180" name="フローチャート: 判断 179"/>
        <xdr:cNvSpPr/>
      </xdr:nvSpPr>
      <xdr:spPr>
        <a:xfrm>
          <a:off x="45847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70485</xdr:rowOff>
    </xdr:from>
    <xdr:to xmlns:xdr="http://schemas.openxmlformats.org/drawingml/2006/spreadsheetDrawing">
      <xdr:col>19</xdr:col>
      <xdr:colOff>177800</xdr:colOff>
      <xdr:row>75</xdr:row>
      <xdr:rowOff>76200</xdr:rowOff>
    </xdr:to>
    <xdr:cxnSp macro="">
      <xdr:nvCxnSpPr>
        <xdr:cNvPr id="181" name="直線コネクタ 180"/>
        <xdr:cNvCxnSpPr/>
      </xdr:nvCxnSpPr>
      <xdr:spPr>
        <a:xfrm flipV="1">
          <a:off x="2908300" y="12586335"/>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122555</xdr:rowOff>
    </xdr:from>
    <xdr:to xmlns:xdr="http://schemas.openxmlformats.org/drawingml/2006/spreadsheetDrawing">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43815</xdr:rowOff>
    </xdr:from>
    <xdr:ext cx="598170" cy="258445"/>
    <xdr:sp macro="" textlink="">
      <xdr:nvSpPr>
        <xdr:cNvPr id="183" name="テキスト ボックス 182"/>
        <xdr:cNvSpPr txBox="1"/>
      </xdr:nvSpPr>
      <xdr:spPr>
        <a:xfrm>
          <a:off x="3497580" y="1290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76200</xdr:rowOff>
    </xdr:from>
    <xdr:to xmlns:xdr="http://schemas.openxmlformats.org/drawingml/2006/spreadsheetDrawing">
      <xdr:col>15</xdr:col>
      <xdr:colOff>50800</xdr:colOff>
      <xdr:row>76</xdr:row>
      <xdr:rowOff>19050</xdr:rowOff>
    </xdr:to>
    <xdr:cxnSp macro="">
      <xdr:nvCxnSpPr>
        <xdr:cNvPr id="184" name="直線コネクタ 183"/>
        <xdr:cNvCxnSpPr/>
      </xdr:nvCxnSpPr>
      <xdr:spPr>
        <a:xfrm flipV="1">
          <a:off x="2019300" y="129349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104775</xdr:rowOff>
    </xdr:from>
    <xdr:to xmlns:xdr="http://schemas.openxmlformats.org/drawingml/2006/spreadsheetDrawing">
      <xdr:col>15</xdr:col>
      <xdr:colOff>101600</xdr:colOff>
      <xdr:row>77</xdr:row>
      <xdr:rowOff>34925</xdr:rowOff>
    </xdr:to>
    <xdr:sp macro="" textlink="">
      <xdr:nvSpPr>
        <xdr:cNvPr id="185" name="フローチャート: 判断 184"/>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26035</xdr:rowOff>
    </xdr:from>
    <xdr:ext cx="598170" cy="259080"/>
    <xdr:sp macro="" textlink="">
      <xdr:nvSpPr>
        <xdr:cNvPr id="186" name="テキスト ボックス 185"/>
        <xdr:cNvSpPr txBox="1"/>
      </xdr:nvSpPr>
      <xdr:spPr>
        <a:xfrm>
          <a:off x="2608580" y="13227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19050</xdr:rowOff>
    </xdr:from>
    <xdr:to xmlns:xdr="http://schemas.openxmlformats.org/drawingml/2006/spreadsheetDrawing">
      <xdr:col>10</xdr:col>
      <xdr:colOff>114300</xdr:colOff>
      <xdr:row>76</xdr:row>
      <xdr:rowOff>113030</xdr:rowOff>
    </xdr:to>
    <xdr:cxnSp macro="">
      <xdr:nvCxnSpPr>
        <xdr:cNvPr id="187" name="直線コネクタ 186"/>
        <xdr:cNvCxnSpPr/>
      </xdr:nvCxnSpPr>
      <xdr:spPr>
        <a:xfrm flipV="1">
          <a:off x="1130300" y="130492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55880</xdr:rowOff>
    </xdr:from>
    <xdr:to xmlns:xdr="http://schemas.openxmlformats.org/drawingml/2006/spreadsheetDrawing">
      <xdr:col>10</xdr:col>
      <xdr:colOff>165100</xdr:colOff>
      <xdr:row>77</xdr:row>
      <xdr:rowOff>157480</xdr:rowOff>
    </xdr:to>
    <xdr:sp macro="" textlink="">
      <xdr:nvSpPr>
        <xdr:cNvPr id="188" name="フローチャート: 判断 187"/>
        <xdr:cNvSpPr/>
      </xdr:nvSpPr>
      <xdr:spPr>
        <a:xfrm>
          <a:off x="1968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148590</xdr:rowOff>
    </xdr:from>
    <xdr:ext cx="598170" cy="259080"/>
    <xdr:sp macro="" textlink="">
      <xdr:nvSpPr>
        <xdr:cNvPr id="189" name="テキスト ボックス 188"/>
        <xdr:cNvSpPr txBox="1"/>
      </xdr:nvSpPr>
      <xdr:spPr>
        <a:xfrm>
          <a:off x="1719580" y="13350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146685</xdr:rowOff>
    </xdr:from>
    <xdr:to xmlns:xdr="http://schemas.openxmlformats.org/drawingml/2006/spreadsheetDrawing">
      <xdr:col>6</xdr:col>
      <xdr:colOff>38100</xdr:colOff>
      <xdr:row>78</xdr:row>
      <xdr:rowOff>76835</xdr:rowOff>
    </xdr:to>
    <xdr:sp macro="" textlink="">
      <xdr:nvSpPr>
        <xdr:cNvPr id="190" name="フローチャート: 判断 189"/>
        <xdr:cNvSpPr/>
      </xdr:nvSpPr>
      <xdr:spPr>
        <a:xfrm>
          <a:off x="1079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67945</xdr:rowOff>
    </xdr:from>
    <xdr:ext cx="598170" cy="258445"/>
    <xdr:sp macro="" textlink="">
      <xdr:nvSpPr>
        <xdr:cNvPr id="191" name="テキスト ボックス 190"/>
        <xdr:cNvSpPr txBox="1"/>
      </xdr:nvSpPr>
      <xdr:spPr>
        <a:xfrm>
          <a:off x="830580" y="13441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167005</xdr:rowOff>
    </xdr:from>
    <xdr:to xmlns:xdr="http://schemas.openxmlformats.org/drawingml/2006/spreadsheetDrawing">
      <xdr:col>24</xdr:col>
      <xdr:colOff>114300</xdr:colOff>
      <xdr:row>74</xdr:row>
      <xdr:rowOff>97790</xdr:rowOff>
    </xdr:to>
    <xdr:sp macro="" textlink="">
      <xdr:nvSpPr>
        <xdr:cNvPr id="197" name="楕円 196"/>
        <xdr:cNvSpPr/>
      </xdr:nvSpPr>
      <xdr:spPr>
        <a:xfrm>
          <a:off x="4584700" y="12682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18415</xdr:rowOff>
    </xdr:from>
    <xdr:ext cx="598805" cy="258445"/>
    <xdr:sp macro="" textlink="">
      <xdr:nvSpPr>
        <xdr:cNvPr id="198" name="民生費該当値テキスト"/>
        <xdr:cNvSpPr txBox="1"/>
      </xdr:nvSpPr>
      <xdr:spPr>
        <a:xfrm>
          <a:off x="4686300" y="12534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19685</xdr:rowOff>
    </xdr:from>
    <xdr:to xmlns:xdr="http://schemas.openxmlformats.org/drawingml/2006/spreadsheetDrawing">
      <xdr:col>20</xdr:col>
      <xdr:colOff>38100</xdr:colOff>
      <xdr:row>73</xdr:row>
      <xdr:rowOff>121285</xdr:rowOff>
    </xdr:to>
    <xdr:sp macro="" textlink="">
      <xdr:nvSpPr>
        <xdr:cNvPr id="199" name="楕円 198"/>
        <xdr:cNvSpPr/>
      </xdr:nvSpPr>
      <xdr:spPr>
        <a:xfrm>
          <a:off x="3746500" y="125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137795</xdr:rowOff>
    </xdr:from>
    <xdr:ext cx="598170" cy="259080"/>
    <xdr:sp macro="" textlink="">
      <xdr:nvSpPr>
        <xdr:cNvPr id="200" name="テキスト ボックス 199"/>
        <xdr:cNvSpPr txBox="1"/>
      </xdr:nvSpPr>
      <xdr:spPr>
        <a:xfrm>
          <a:off x="3497580" y="12310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25400</xdr:rowOff>
    </xdr:from>
    <xdr:to xmlns:xdr="http://schemas.openxmlformats.org/drawingml/2006/spreadsheetDrawing">
      <xdr:col>15</xdr:col>
      <xdr:colOff>101600</xdr:colOff>
      <xdr:row>75</xdr:row>
      <xdr:rowOff>127000</xdr:rowOff>
    </xdr:to>
    <xdr:sp macro="" textlink="">
      <xdr:nvSpPr>
        <xdr:cNvPr id="201" name="楕円 200"/>
        <xdr:cNvSpPr/>
      </xdr:nvSpPr>
      <xdr:spPr>
        <a:xfrm>
          <a:off x="2857500" y="128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143510</xdr:rowOff>
    </xdr:from>
    <xdr:ext cx="598170" cy="258445"/>
    <xdr:sp macro="" textlink="">
      <xdr:nvSpPr>
        <xdr:cNvPr id="202" name="テキスト ボックス 201"/>
        <xdr:cNvSpPr txBox="1"/>
      </xdr:nvSpPr>
      <xdr:spPr>
        <a:xfrm>
          <a:off x="2608580" y="12659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139700</xdr:rowOff>
    </xdr:from>
    <xdr:to xmlns:xdr="http://schemas.openxmlformats.org/drawingml/2006/spreadsheetDrawing">
      <xdr:col>10</xdr:col>
      <xdr:colOff>165100</xdr:colOff>
      <xdr:row>76</xdr:row>
      <xdr:rowOff>69850</xdr:rowOff>
    </xdr:to>
    <xdr:sp macro="" textlink="">
      <xdr:nvSpPr>
        <xdr:cNvPr id="203" name="楕円 202"/>
        <xdr:cNvSpPr/>
      </xdr:nvSpPr>
      <xdr:spPr>
        <a:xfrm>
          <a:off x="1968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86360</xdr:rowOff>
    </xdr:from>
    <xdr:ext cx="598170" cy="258445"/>
    <xdr:sp macro="" textlink="">
      <xdr:nvSpPr>
        <xdr:cNvPr id="204" name="テキスト ボックス 203"/>
        <xdr:cNvSpPr txBox="1"/>
      </xdr:nvSpPr>
      <xdr:spPr>
        <a:xfrm>
          <a:off x="1719580" y="12773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62230</xdr:rowOff>
    </xdr:from>
    <xdr:to xmlns:xdr="http://schemas.openxmlformats.org/drawingml/2006/spreadsheetDrawing">
      <xdr:col>6</xdr:col>
      <xdr:colOff>38100</xdr:colOff>
      <xdr:row>76</xdr:row>
      <xdr:rowOff>163830</xdr:rowOff>
    </xdr:to>
    <xdr:sp macro="" textlink="">
      <xdr:nvSpPr>
        <xdr:cNvPr id="205" name="楕円 204"/>
        <xdr:cNvSpPr/>
      </xdr:nvSpPr>
      <xdr:spPr>
        <a:xfrm>
          <a:off x="1079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8890</xdr:rowOff>
    </xdr:from>
    <xdr:ext cx="598170" cy="258445"/>
    <xdr:sp macro="" textlink="">
      <xdr:nvSpPr>
        <xdr:cNvPr id="206" name="テキスト ボックス 205"/>
        <xdr:cNvSpPr txBox="1"/>
      </xdr:nvSpPr>
      <xdr:spPr>
        <a:xfrm>
          <a:off x="830580" y="12867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7" name="テキスト ボックス 216"/>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3" name="テキスト ボックス 222"/>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7" name="テキスト ボックス 226"/>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52070</xdr:rowOff>
    </xdr:from>
    <xdr:to xmlns:xdr="http://schemas.openxmlformats.org/drawingml/2006/spreadsheetDrawing">
      <xdr:col>24</xdr:col>
      <xdr:colOff>62865</xdr:colOff>
      <xdr:row>99</xdr:row>
      <xdr:rowOff>22225</xdr:rowOff>
    </xdr:to>
    <xdr:cxnSp macro="">
      <xdr:nvCxnSpPr>
        <xdr:cNvPr id="231" name="直線コネクタ 230"/>
        <xdr:cNvCxnSpPr/>
      </xdr:nvCxnSpPr>
      <xdr:spPr>
        <a:xfrm flipV="1">
          <a:off x="4633595" y="1565402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26035</xdr:rowOff>
    </xdr:from>
    <xdr:ext cx="534670" cy="259080"/>
    <xdr:sp macro="" textlink="">
      <xdr:nvSpPr>
        <xdr:cNvPr id="232" name="衛生費最小値テキスト"/>
        <xdr:cNvSpPr txBox="1"/>
      </xdr:nvSpPr>
      <xdr:spPr>
        <a:xfrm>
          <a:off x="4686300" y="1699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22225</xdr:rowOff>
    </xdr:from>
    <xdr:to xmlns:xdr="http://schemas.openxmlformats.org/drawingml/2006/spreadsheetDrawing">
      <xdr:col>24</xdr:col>
      <xdr:colOff>152400</xdr:colOff>
      <xdr:row>99</xdr:row>
      <xdr:rowOff>22225</xdr:rowOff>
    </xdr:to>
    <xdr:cxnSp macro="">
      <xdr:nvCxnSpPr>
        <xdr:cNvPr id="233" name="直線コネクタ 232"/>
        <xdr:cNvCxnSpPr/>
      </xdr:nvCxnSpPr>
      <xdr:spPr>
        <a:xfrm>
          <a:off x="4546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169545</xdr:rowOff>
    </xdr:from>
    <xdr:ext cx="598805" cy="258445"/>
    <xdr:sp macro="" textlink="">
      <xdr:nvSpPr>
        <xdr:cNvPr id="234" name="衛生費最大値テキスト"/>
        <xdr:cNvSpPr txBox="1"/>
      </xdr:nvSpPr>
      <xdr:spPr>
        <a:xfrm>
          <a:off x="4686300" y="15428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137,436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52070</xdr:rowOff>
    </xdr:from>
    <xdr:to xmlns:xdr="http://schemas.openxmlformats.org/drawingml/2006/spreadsheetDrawing">
      <xdr:col>24</xdr:col>
      <xdr:colOff>152400</xdr:colOff>
      <xdr:row>91</xdr:row>
      <xdr:rowOff>52070</xdr:rowOff>
    </xdr:to>
    <xdr:cxnSp macro="">
      <xdr:nvCxnSpPr>
        <xdr:cNvPr id="235" name="直線コネクタ 234"/>
        <xdr:cNvCxnSpPr/>
      </xdr:nvCxnSpPr>
      <xdr:spPr>
        <a:xfrm>
          <a:off x="4546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127635</xdr:rowOff>
    </xdr:from>
    <xdr:to xmlns:xdr="http://schemas.openxmlformats.org/drawingml/2006/spreadsheetDrawing">
      <xdr:col>24</xdr:col>
      <xdr:colOff>63500</xdr:colOff>
      <xdr:row>95</xdr:row>
      <xdr:rowOff>169545</xdr:rowOff>
    </xdr:to>
    <xdr:cxnSp macro="">
      <xdr:nvCxnSpPr>
        <xdr:cNvPr id="236" name="直線コネクタ 235"/>
        <xdr:cNvCxnSpPr/>
      </xdr:nvCxnSpPr>
      <xdr:spPr>
        <a:xfrm flipV="1">
          <a:off x="3797300" y="1641538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93980</xdr:rowOff>
    </xdr:from>
    <xdr:ext cx="534670" cy="259080"/>
    <xdr:sp macro="" textlink="">
      <xdr:nvSpPr>
        <xdr:cNvPr id="237" name="衛生費平均値テキスト"/>
        <xdr:cNvSpPr txBox="1"/>
      </xdr:nvSpPr>
      <xdr:spPr>
        <a:xfrm>
          <a:off x="4686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169545</xdr:rowOff>
    </xdr:from>
    <xdr:to xmlns:xdr="http://schemas.openxmlformats.org/drawingml/2006/spreadsheetDrawing">
      <xdr:col>19</xdr:col>
      <xdr:colOff>177800</xdr:colOff>
      <xdr:row>96</xdr:row>
      <xdr:rowOff>94615</xdr:rowOff>
    </xdr:to>
    <xdr:cxnSp macro="">
      <xdr:nvCxnSpPr>
        <xdr:cNvPr id="239" name="直線コネクタ 238"/>
        <xdr:cNvCxnSpPr/>
      </xdr:nvCxnSpPr>
      <xdr:spPr>
        <a:xfrm flipV="1">
          <a:off x="2908300" y="1645729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129540</xdr:rowOff>
    </xdr:from>
    <xdr:to xmlns:xdr="http://schemas.openxmlformats.org/drawingml/2006/spreadsheetDrawing">
      <xdr:col>20</xdr:col>
      <xdr:colOff>38100</xdr:colOff>
      <xdr:row>97</xdr:row>
      <xdr:rowOff>59690</xdr:rowOff>
    </xdr:to>
    <xdr:sp macro="" textlink="">
      <xdr:nvSpPr>
        <xdr:cNvPr id="240" name="フローチャート: 判断 239"/>
        <xdr:cNvSpPr/>
      </xdr:nvSpPr>
      <xdr:spPr>
        <a:xfrm>
          <a:off x="3746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50800</xdr:rowOff>
    </xdr:from>
    <xdr:ext cx="534035" cy="259080"/>
    <xdr:sp macro="" textlink="">
      <xdr:nvSpPr>
        <xdr:cNvPr id="241" name="テキスト ボックス 240"/>
        <xdr:cNvSpPr txBox="1"/>
      </xdr:nvSpPr>
      <xdr:spPr>
        <a:xfrm>
          <a:off x="3529965"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94615</xdr:rowOff>
    </xdr:from>
    <xdr:to xmlns:xdr="http://schemas.openxmlformats.org/drawingml/2006/spreadsheetDrawing">
      <xdr:col>15</xdr:col>
      <xdr:colOff>50800</xdr:colOff>
      <xdr:row>96</xdr:row>
      <xdr:rowOff>154940</xdr:rowOff>
    </xdr:to>
    <xdr:cxnSp macro="">
      <xdr:nvCxnSpPr>
        <xdr:cNvPr id="242" name="直線コネクタ 241"/>
        <xdr:cNvCxnSpPr/>
      </xdr:nvCxnSpPr>
      <xdr:spPr>
        <a:xfrm flipV="1">
          <a:off x="2019300" y="165538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63500</xdr:rowOff>
    </xdr:from>
    <xdr:to xmlns:xdr="http://schemas.openxmlformats.org/drawingml/2006/spreadsheetDrawing">
      <xdr:col>15</xdr:col>
      <xdr:colOff>101600</xdr:colOff>
      <xdr:row>97</xdr:row>
      <xdr:rowOff>165100</xdr:rowOff>
    </xdr:to>
    <xdr:sp macro="" textlink="">
      <xdr:nvSpPr>
        <xdr:cNvPr id="243" name="フローチャート: 判断 242"/>
        <xdr:cNvSpPr/>
      </xdr:nvSpPr>
      <xdr:spPr>
        <a:xfrm>
          <a:off x="2857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156210</xdr:rowOff>
    </xdr:from>
    <xdr:ext cx="534035" cy="258445"/>
    <xdr:sp macro="" textlink="">
      <xdr:nvSpPr>
        <xdr:cNvPr id="244" name="テキスト ボックス 243"/>
        <xdr:cNvSpPr txBox="1"/>
      </xdr:nvSpPr>
      <xdr:spPr>
        <a:xfrm>
          <a:off x="2640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144780</xdr:rowOff>
    </xdr:from>
    <xdr:to xmlns:xdr="http://schemas.openxmlformats.org/drawingml/2006/spreadsheetDrawing">
      <xdr:col>10</xdr:col>
      <xdr:colOff>114300</xdr:colOff>
      <xdr:row>96</xdr:row>
      <xdr:rowOff>154940</xdr:rowOff>
    </xdr:to>
    <xdr:cxnSp macro="">
      <xdr:nvCxnSpPr>
        <xdr:cNvPr id="245" name="直線コネクタ 244"/>
        <xdr:cNvCxnSpPr/>
      </xdr:nvCxnSpPr>
      <xdr:spPr>
        <a:xfrm>
          <a:off x="1130300" y="16603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167640</xdr:rowOff>
    </xdr:from>
    <xdr:to xmlns:xdr="http://schemas.openxmlformats.org/drawingml/2006/spreadsheetDrawing">
      <xdr:col>10</xdr:col>
      <xdr:colOff>165100</xdr:colOff>
      <xdr:row>98</xdr:row>
      <xdr:rowOff>97790</xdr:rowOff>
    </xdr:to>
    <xdr:sp macro="" textlink="">
      <xdr:nvSpPr>
        <xdr:cNvPr id="246" name="フローチャート: 判断 245"/>
        <xdr:cNvSpPr/>
      </xdr:nvSpPr>
      <xdr:spPr>
        <a:xfrm>
          <a:off x="1968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88900</xdr:rowOff>
    </xdr:from>
    <xdr:ext cx="534035" cy="258445"/>
    <xdr:sp macro="" textlink="">
      <xdr:nvSpPr>
        <xdr:cNvPr id="247" name="テキスト ボックス 246"/>
        <xdr:cNvSpPr txBox="1"/>
      </xdr:nvSpPr>
      <xdr:spPr>
        <a:xfrm>
          <a:off x="1751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17780</xdr:rowOff>
    </xdr:from>
    <xdr:to xmlns:xdr="http://schemas.openxmlformats.org/drawingml/2006/spreadsheetDrawing">
      <xdr:col>6</xdr:col>
      <xdr:colOff>38100</xdr:colOff>
      <xdr:row>98</xdr:row>
      <xdr:rowOff>119380</xdr:rowOff>
    </xdr:to>
    <xdr:sp macro="" textlink="">
      <xdr:nvSpPr>
        <xdr:cNvPr id="248" name="フローチャート: 判断 247"/>
        <xdr:cNvSpPr/>
      </xdr:nvSpPr>
      <xdr:spPr>
        <a:xfrm>
          <a:off x="107950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110490</xdr:rowOff>
    </xdr:from>
    <xdr:ext cx="534035" cy="258445"/>
    <xdr:sp macro="" textlink="">
      <xdr:nvSpPr>
        <xdr:cNvPr id="249" name="テキスト ボックス 248"/>
        <xdr:cNvSpPr txBox="1"/>
      </xdr:nvSpPr>
      <xdr:spPr>
        <a:xfrm>
          <a:off x="862965" y="16912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76835</xdr:rowOff>
    </xdr:from>
    <xdr:to xmlns:xdr="http://schemas.openxmlformats.org/drawingml/2006/spreadsheetDrawing">
      <xdr:col>24</xdr:col>
      <xdr:colOff>114300</xdr:colOff>
      <xdr:row>96</xdr:row>
      <xdr:rowOff>6985</xdr:rowOff>
    </xdr:to>
    <xdr:sp macro="" textlink="">
      <xdr:nvSpPr>
        <xdr:cNvPr id="255" name="楕円 254"/>
        <xdr:cNvSpPr/>
      </xdr:nvSpPr>
      <xdr:spPr>
        <a:xfrm>
          <a:off x="45847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99695</xdr:rowOff>
    </xdr:from>
    <xdr:ext cx="534670" cy="258445"/>
    <xdr:sp macro="" textlink="">
      <xdr:nvSpPr>
        <xdr:cNvPr id="256" name="衛生費該当値テキスト"/>
        <xdr:cNvSpPr txBox="1"/>
      </xdr:nvSpPr>
      <xdr:spPr>
        <a:xfrm>
          <a:off x="4686300" y="16215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118745</xdr:rowOff>
    </xdr:from>
    <xdr:to xmlns:xdr="http://schemas.openxmlformats.org/drawingml/2006/spreadsheetDrawing">
      <xdr:col>20</xdr:col>
      <xdr:colOff>38100</xdr:colOff>
      <xdr:row>96</xdr:row>
      <xdr:rowOff>48895</xdr:rowOff>
    </xdr:to>
    <xdr:sp macro="" textlink="">
      <xdr:nvSpPr>
        <xdr:cNvPr id="257" name="楕円 256"/>
        <xdr:cNvSpPr/>
      </xdr:nvSpPr>
      <xdr:spPr>
        <a:xfrm>
          <a:off x="3746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65405</xdr:rowOff>
    </xdr:from>
    <xdr:ext cx="534035" cy="258445"/>
    <xdr:sp macro="" textlink="">
      <xdr:nvSpPr>
        <xdr:cNvPr id="258" name="テキスト ボックス 257"/>
        <xdr:cNvSpPr txBox="1"/>
      </xdr:nvSpPr>
      <xdr:spPr>
        <a:xfrm>
          <a:off x="3529965" y="1618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43815</xdr:rowOff>
    </xdr:from>
    <xdr:to xmlns:xdr="http://schemas.openxmlformats.org/drawingml/2006/spreadsheetDrawing">
      <xdr:col>15</xdr:col>
      <xdr:colOff>101600</xdr:colOff>
      <xdr:row>96</xdr:row>
      <xdr:rowOff>145415</xdr:rowOff>
    </xdr:to>
    <xdr:sp macro="" textlink="">
      <xdr:nvSpPr>
        <xdr:cNvPr id="259" name="楕円 258"/>
        <xdr:cNvSpPr/>
      </xdr:nvSpPr>
      <xdr:spPr>
        <a:xfrm>
          <a:off x="2857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161925</xdr:rowOff>
    </xdr:from>
    <xdr:ext cx="534035" cy="259080"/>
    <xdr:sp macro="" textlink="">
      <xdr:nvSpPr>
        <xdr:cNvPr id="260" name="テキスト ボックス 259"/>
        <xdr:cNvSpPr txBox="1"/>
      </xdr:nvSpPr>
      <xdr:spPr>
        <a:xfrm>
          <a:off x="2640965" y="16278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103505</xdr:rowOff>
    </xdr:from>
    <xdr:to xmlns:xdr="http://schemas.openxmlformats.org/drawingml/2006/spreadsheetDrawing">
      <xdr:col>10</xdr:col>
      <xdr:colOff>165100</xdr:colOff>
      <xdr:row>97</xdr:row>
      <xdr:rowOff>33655</xdr:rowOff>
    </xdr:to>
    <xdr:sp macro="" textlink="">
      <xdr:nvSpPr>
        <xdr:cNvPr id="261" name="楕円 260"/>
        <xdr:cNvSpPr/>
      </xdr:nvSpPr>
      <xdr:spPr>
        <a:xfrm>
          <a:off x="1968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50165</xdr:rowOff>
    </xdr:from>
    <xdr:ext cx="534035" cy="259080"/>
    <xdr:sp macro="" textlink="">
      <xdr:nvSpPr>
        <xdr:cNvPr id="262" name="テキスト ボックス 261"/>
        <xdr:cNvSpPr txBox="1"/>
      </xdr:nvSpPr>
      <xdr:spPr>
        <a:xfrm>
          <a:off x="1751965" y="16337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93980</xdr:rowOff>
    </xdr:from>
    <xdr:to xmlns:xdr="http://schemas.openxmlformats.org/drawingml/2006/spreadsheetDrawing">
      <xdr:col>6</xdr:col>
      <xdr:colOff>38100</xdr:colOff>
      <xdr:row>97</xdr:row>
      <xdr:rowOff>24130</xdr:rowOff>
    </xdr:to>
    <xdr:sp macro="" textlink="">
      <xdr:nvSpPr>
        <xdr:cNvPr id="263" name="楕円 262"/>
        <xdr:cNvSpPr/>
      </xdr:nvSpPr>
      <xdr:spPr>
        <a:xfrm>
          <a:off x="107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40640</xdr:rowOff>
    </xdr:from>
    <xdr:ext cx="534035" cy="258445"/>
    <xdr:sp macro="" textlink="">
      <xdr:nvSpPr>
        <xdr:cNvPr id="264" name="テキスト ボックス 263"/>
        <xdr:cNvSpPr txBox="1"/>
      </xdr:nvSpPr>
      <xdr:spPr>
        <a:xfrm>
          <a:off x="862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6" name="テキスト ボックス 275"/>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8" name="テキスト ボックス 277"/>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80" name="テキスト ボックス 279"/>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2" name="テキスト ボックス 281"/>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4" name="テキスト ボックス 283"/>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17780</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33273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7"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135255</xdr:rowOff>
    </xdr:from>
    <xdr:ext cx="469900" cy="258445"/>
    <xdr:sp macro="" textlink="">
      <xdr:nvSpPr>
        <xdr:cNvPr id="289" name="労働費最大値テキスト"/>
        <xdr:cNvSpPr txBox="1"/>
      </xdr:nvSpPr>
      <xdr:spPr>
        <a:xfrm>
          <a:off x="10528300" y="5107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17780</xdr:rowOff>
    </xdr:from>
    <xdr:to xmlns:xdr="http://schemas.openxmlformats.org/drawingml/2006/spreadsheetDrawing">
      <xdr:col>55</xdr:col>
      <xdr:colOff>88900</xdr:colOff>
      <xdr:row>31</xdr:row>
      <xdr:rowOff>17780</xdr:rowOff>
    </xdr:to>
    <xdr:cxnSp macro="">
      <xdr:nvCxnSpPr>
        <xdr:cNvPr id="290" name="直線コネクタ 289"/>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133350</xdr:rowOff>
    </xdr:from>
    <xdr:to xmlns:xdr="http://schemas.openxmlformats.org/drawingml/2006/spreadsheetDrawing">
      <xdr:col>55</xdr:col>
      <xdr:colOff>0</xdr:colOff>
      <xdr:row>38</xdr:row>
      <xdr:rowOff>69215</xdr:rowOff>
    </xdr:to>
    <xdr:cxnSp macro="">
      <xdr:nvCxnSpPr>
        <xdr:cNvPr id="291" name="直線コネクタ 290"/>
        <xdr:cNvCxnSpPr/>
      </xdr:nvCxnSpPr>
      <xdr:spPr>
        <a:xfrm flipV="1">
          <a:off x="9639300" y="647700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69215</xdr:rowOff>
    </xdr:from>
    <xdr:ext cx="378460" cy="259080"/>
    <xdr:sp macro="" textlink="">
      <xdr:nvSpPr>
        <xdr:cNvPr id="292" name="労働費平均値テキスト"/>
        <xdr:cNvSpPr txBox="1"/>
      </xdr:nvSpPr>
      <xdr:spPr>
        <a:xfrm>
          <a:off x="10528300" y="6241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46355</xdr:rowOff>
    </xdr:from>
    <xdr:to xmlns:xdr="http://schemas.openxmlformats.org/drawingml/2006/spreadsheetDrawing">
      <xdr:col>55</xdr:col>
      <xdr:colOff>50800</xdr:colOff>
      <xdr:row>37</xdr:row>
      <xdr:rowOff>147955</xdr:rowOff>
    </xdr:to>
    <xdr:sp macro="" textlink="">
      <xdr:nvSpPr>
        <xdr:cNvPr id="293" name="フローチャート: 判断 292"/>
        <xdr:cNvSpPr/>
      </xdr:nvSpPr>
      <xdr:spPr>
        <a:xfrm>
          <a:off x="10426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65405</xdr:rowOff>
    </xdr:from>
    <xdr:to xmlns:xdr="http://schemas.openxmlformats.org/drawingml/2006/spreadsheetDrawing">
      <xdr:col>50</xdr:col>
      <xdr:colOff>114300</xdr:colOff>
      <xdr:row>38</xdr:row>
      <xdr:rowOff>69215</xdr:rowOff>
    </xdr:to>
    <xdr:cxnSp macro="">
      <xdr:nvCxnSpPr>
        <xdr:cNvPr id="294" name="直線コネクタ 293"/>
        <xdr:cNvCxnSpPr/>
      </xdr:nvCxnSpPr>
      <xdr:spPr>
        <a:xfrm>
          <a:off x="8750300" y="640905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69850</xdr:rowOff>
    </xdr:from>
    <xdr:to xmlns:xdr="http://schemas.openxmlformats.org/drawingml/2006/spreadsheetDrawing">
      <xdr:col>50</xdr:col>
      <xdr:colOff>165100</xdr:colOff>
      <xdr:row>38</xdr:row>
      <xdr:rowOff>0</xdr:rowOff>
    </xdr:to>
    <xdr:sp macro="" textlink="">
      <xdr:nvSpPr>
        <xdr:cNvPr id="295" name="フローチャート: 判断 294"/>
        <xdr:cNvSpPr/>
      </xdr:nvSpPr>
      <xdr:spPr>
        <a:xfrm>
          <a:off x="9588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17780</xdr:rowOff>
    </xdr:from>
    <xdr:ext cx="378460" cy="258445"/>
    <xdr:sp macro="" textlink="">
      <xdr:nvSpPr>
        <xdr:cNvPr id="296" name="テキスト ボックス 295"/>
        <xdr:cNvSpPr txBox="1"/>
      </xdr:nvSpPr>
      <xdr:spPr>
        <a:xfrm>
          <a:off x="9450070" y="61899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65405</xdr:rowOff>
    </xdr:from>
    <xdr:to xmlns:xdr="http://schemas.openxmlformats.org/drawingml/2006/spreadsheetDrawing">
      <xdr:col>45</xdr:col>
      <xdr:colOff>177800</xdr:colOff>
      <xdr:row>38</xdr:row>
      <xdr:rowOff>101600</xdr:rowOff>
    </xdr:to>
    <xdr:cxnSp macro="">
      <xdr:nvCxnSpPr>
        <xdr:cNvPr id="297" name="直線コネクタ 296"/>
        <xdr:cNvCxnSpPr/>
      </xdr:nvCxnSpPr>
      <xdr:spPr>
        <a:xfrm flipV="1">
          <a:off x="7861300" y="640905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8" name="フローチャート: 判断 297"/>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57785</xdr:rowOff>
    </xdr:from>
    <xdr:ext cx="378460" cy="259080"/>
    <xdr:sp macro="" textlink="">
      <xdr:nvSpPr>
        <xdr:cNvPr id="299" name="テキスト ボックス 298"/>
        <xdr:cNvSpPr txBox="1"/>
      </xdr:nvSpPr>
      <xdr:spPr>
        <a:xfrm>
          <a:off x="8561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6350</xdr:rowOff>
    </xdr:from>
    <xdr:to xmlns:xdr="http://schemas.openxmlformats.org/drawingml/2006/spreadsheetDrawing">
      <xdr:col>41</xdr:col>
      <xdr:colOff>50800</xdr:colOff>
      <xdr:row>38</xdr:row>
      <xdr:rowOff>101600</xdr:rowOff>
    </xdr:to>
    <xdr:cxnSp macro="">
      <xdr:nvCxnSpPr>
        <xdr:cNvPr id="300" name="直線コネクタ 299"/>
        <xdr:cNvCxnSpPr/>
      </xdr:nvCxnSpPr>
      <xdr:spPr>
        <a:xfrm>
          <a:off x="6972300" y="63500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91440</xdr:rowOff>
    </xdr:from>
    <xdr:to xmlns:xdr="http://schemas.openxmlformats.org/drawingml/2006/spreadsheetDrawing">
      <xdr:col>41</xdr:col>
      <xdr:colOff>101600</xdr:colOff>
      <xdr:row>38</xdr:row>
      <xdr:rowOff>21590</xdr:rowOff>
    </xdr:to>
    <xdr:sp macro="" textlink="">
      <xdr:nvSpPr>
        <xdr:cNvPr id="301" name="フローチャート: 判断 300"/>
        <xdr:cNvSpPr/>
      </xdr:nvSpPr>
      <xdr:spPr>
        <a:xfrm>
          <a:off x="781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38100</xdr:rowOff>
    </xdr:from>
    <xdr:ext cx="378460" cy="259080"/>
    <xdr:sp macro="" textlink="">
      <xdr:nvSpPr>
        <xdr:cNvPr id="302" name="テキスト ボックス 301"/>
        <xdr:cNvSpPr txBox="1"/>
      </xdr:nvSpPr>
      <xdr:spPr>
        <a:xfrm>
          <a:off x="7672070" y="6210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78105</xdr:rowOff>
    </xdr:from>
    <xdr:to xmlns:xdr="http://schemas.openxmlformats.org/drawingml/2006/spreadsheetDrawing">
      <xdr:col>36</xdr:col>
      <xdr:colOff>165100</xdr:colOff>
      <xdr:row>38</xdr:row>
      <xdr:rowOff>8255</xdr:rowOff>
    </xdr:to>
    <xdr:sp macro="" textlink="">
      <xdr:nvSpPr>
        <xdr:cNvPr id="303" name="フローチャート: 判断 302"/>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170815</xdr:rowOff>
    </xdr:from>
    <xdr:ext cx="378460" cy="258445"/>
    <xdr:sp macro="" textlink="">
      <xdr:nvSpPr>
        <xdr:cNvPr id="304" name="テキスト ボックス 303"/>
        <xdr:cNvSpPr txBox="1"/>
      </xdr:nvSpPr>
      <xdr:spPr>
        <a:xfrm>
          <a:off x="678307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82550</xdr:rowOff>
    </xdr:from>
    <xdr:to xmlns:xdr="http://schemas.openxmlformats.org/drawingml/2006/spreadsheetDrawing">
      <xdr:col>55</xdr:col>
      <xdr:colOff>50800</xdr:colOff>
      <xdr:row>38</xdr:row>
      <xdr:rowOff>12700</xdr:rowOff>
    </xdr:to>
    <xdr:sp macro="" textlink="">
      <xdr:nvSpPr>
        <xdr:cNvPr id="310" name="楕円 309"/>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60960</xdr:rowOff>
    </xdr:from>
    <xdr:ext cx="378460" cy="259080"/>
    <xdr:sp macro="" textlink="">
      <xdr:nvSpPr>
        <xdr:cNvPr id="311" name="労働費該当値テキスト"/>
        <xdr:cNvSpPr txBox="1"/>
      </xdr:nvSpPr>
      <xdr:spPr>
        <a:xfrm>
          <a:off x="10528300" y="6404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18415</xdr:rowOff>
    </xdr:from>
    <xdr:to xmlns:xdr="http://schemas.openxmlformats.org/drawingml/2006/spreadsheetDrawing">
      <xdr:col>50</xdr:col>
      <xdr:colOff>165100</xdr:colOff>
      <xdr:row>38</xdr:row>
      <xdr:rowOff>120650</xdr:rowOff>
    </xdr:to>
    <xdr:sp macro="" textlink="">
      <xdr:nvSpPr>
        <xdr:cNvPr id="312" name="楕円 311"/>
        <xdr:cNvSpPr/>
      </xdr:nvSpPr>
      <xdr:spPr>
        <a:xfrm>
          <a:off x="9588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111125</xdr:rowOff>
    </xdr:from>
    <xdr:ext cx="378460" cy="258445"/>
    <xdr:sp macro="" textlink="">
      <xdr:nvSpPr>
        <xdr:cNvPr id="313" name="テキスト ボックス 312"/>
        <xdr:cNvSpPr txBox="1"/>
      </xdr:nvSpPr>
      <xdr:spPr>
        <a:xfrm>
          <a:off x="9450070" y="6626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14605</xdr:rowOff>
    </xdr:from>
    <xdr:to xmlns:xdr="http://schemas.openxmlformats.org/drawingml/2006/spreadsheetDrawing">
      <xdr:col>46</xdr:col>
      <xdr:colOff>38100</xdr:colOff>
      <xdr:row>37</xdr:row>
      <xdr:rowOff>116205</xdr:rowOff>
    </xdr:to>
    <xdr:sp macro="" textlink="">
      <xdr:nvSpPr>
        <xdr:cNvPr id="314" name="楕円 313"/>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107315</xdr:rowOff>
    </xdr:from>
    <xdr:ext cx="378460" cy="259080"/>
    <xdr:sp macro="" textlink="">
      <xdr:nvSpPr>
        <xdr:cNvPr id="315" name="テキスト ボックス 314"/>
        <xdr:cNvSpPr txBox="1"/>
      </xdr:nvSpPr>
      <xdr:spPr>
        <a:xfrm>
          <a:off x="8561070" y="6450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50800</xdr:rowOff>
    </xdr:from>
    <xdr:to xmlns:xdr="http://schemas.openxmlformats.org/drawingml/2006/spreadsheetDrawing">
      <xdr:col>41</xdr:col>
      <xdr:colOff>101600</xdr:colOff>
      <xdr:row>38</xdr:row>
      <xdr:rowOff>152400</xdr:rowOff>
    </xdr:to>
    <xdr:sp macro="" textlink="">
      <xdr:nvSpPr>
        <xdr:cNvPr id="316" name="楕円 315"/>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38</xdr:row>
      <xdr:rowOff>143510</xdr:rowOff>
    </xdr:from>
    <xdr:ext cx="313690" cy="258445"/>
    <xdr:sp macro="" textlink="">
      <xdr:nvSpPr>
        <xdr:cNvPr id="317" name="テキスト ボックス 316"/>
        <xdr:cNvSpPr txBox="1"/>
      </xdr:nvSpPr>
      <xdr:spPr>
        <a:xfrm>
          <a:off x="7704455" y="6658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126365</xdr:rowOff>
    </xdr:from>
    <xdr:to xmlns:xdr="http://schemas.openxmlformats.org/drawingml/2006/spreadsheetDrawing">
      <xdr:col>36</xdr:col>
      <xdr:colOff>165100</xdr:colOff>
      <xdr:row>37</xdr:row>
      <xdr:rowOff>56515</xdr:rowOff>
    </xdr:to>
    <xdr:sp macro="" textlink="">
      <xdr:nvSpPr>
        <xdr:cNvPr id="318" name="楕円 317"/>
        <xdr:cNvSpPr/>
      </xdr:nvSpPr>
      <xdr:spPr>
        <a:xfrm>
          <a:off x="692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73025</xdr:rowOff>
    </xdr:from>
    <xdr:ext cx="378460" cy="259080"/>
    <xdr:sp macro="" textlink="">
      <xdr:nvSpPr>
        <xdr:cNvPr id="319" name="テキスト ボックス 318"/>
        <xdr:cNvSpPr txBox="1"/>
      </xdr:nvSpPr>
      <xdr:spPr>
        <a:xfrm>
          <a:off x="6783070" y="60737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1" name="テキスト ボックス 330"/>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5" name="テキスト ボックス 334"/>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7" name="テキスト ボックス 336"/>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9" name="テキスト ボックス 338"/>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20320</xdr:rowOff>
    </xdr:from>
    <xdr:to xmlns:xdr="http://schemas.openxmlformats.org/drawingml/2006/spreadsheetDrawing">
      <xdr:col>54</xdr:col>
      <xdr:colOff>189865</xdr:colOff>
      <xdr:row>58</xdr:row>
      <xdr:rowOff>129540</xdr:rowOff>
    </xdr:to>
    <xdr:cxnSp macro="">
      <xdr:nvCxnSpPr>
        <xdr:cNvPr id="343" name="直線コネクタ 342"/>
        <xdr:cNvCxnSpPr/>
      </xdr:nvCxnSpPr>
      <xdr:spPr>
        <a:xfrm flipV="1">
          <a:off x="10475595" y="876427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8445"/>
    <xdr:sp macro="" textlink="">
      <xdr:nvSpPr>
        <xdr:cNvPr id="344" name="農林水産業費最小値テキスト"/>
        <xdr:cNvSpPr txBox="1"/>
      </xdr:nvSpPr>
      <xdr:spPr>
        <a:xfrm>
          <a:off x="10528300" y="10077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5" name="直線コネクタ 344"/>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138430</xdr:rowOff>
    </xdr:from>
    <xdr:ext cx="598805" cy="259080"/>
    <xdr:sp macro="" textlink="">
      <xdr:nvSpPr>
        <xdr:cNvPr id="346" name="農林水産業費最大値テキスト"/>
        <xdr:cNvSpPr txBox="1"/>
      </xdr:nvSpPr>
      <xdr:spPr>
        <a:xfrm>
          <a:off x="10528300" y="853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183,149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20320</xdr:rowOff>
    </xdr:from>
    <xdr:to xmlns:xdr="http://schemas.openxmlformats.org/drawingml/2006/spreadsheetDrawing">
      <xdr:col>55</xdr:col>
      <xdr:colOff>88900</xdr:colOff>
      <xdr:row>51</xdr:row>
      <xdr:rowOff>20320</xdr:rowOff>
    </xdr:to>
    <xdr:cxnSp macro="">
      <xdr:nvCxnSpPr>
        <xdr:cNvPr id="347" name="直線コネクタ 346"/>
        <xdr:cNvCxnSpPr/>
      </xdr:nvCxnSpPr>
      <xdr:spPr>
        <a:xfrm>
          <a:off x="10388600" y="876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137795</xdr:rowOff>
    </xdr:from>
    <xdr:to xmlns:xdr="http://schemas.openxmlformats.org/drawingml/2006/spreadsheetDrawing">
      <xdr:col>55</xdr:col>
      <xdr:colOff>0</xdr:colOff>
      <xdr:row>56</xdr:row>
      <xdr:rowOff>109855</xdr:rowOff>
    </xdr:to>
    <xdr:cxnSp macro="">
      <xdr:nvCxnSpPr>
        <xdr:cNvPr id="348" name="直線コネクタ 347"/>
        <xdr:cNvCxnSpPr/>
      </xdr:nvCxnSpPr>
      <xdr:spPr>
        <a:xfrm>
          <a:off x="9639300" y="9396095"/>
          <a:ext cx="8382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12700</xdr:rowOff>
    </xdr:from>
    <xdr:ext cx="534670" cy="259080"/>
    <xdr:sp macro="" textlink="">
      <xdr:nvSpPr>
        <xdr:cNvPr id="349" name="農林水産業費平均値テキスト"/>
        <xdr:cNvSpPr txBox="1"/>
      </xdr:nvSpPr>
      <xdr:spPr>
        <a:xfrm>
          <a:off x="10528300" y="9785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34290</xdr:rowOff>
    </xdr:from>
    <xdr:to xmlns:xdr="http://schemas.openxmlformats.org/drawingml/2006/spreadsheetDrawing">
      <xdr:col>55</xdr:col>
      <xdr:colOff>50800</xdr:colOff>
      <xdr:row>57</xdr:row>
      <xdr:rowOff>135890</xdr:rowOff>
    </xdr:to>
    <xdr:sp macro="" textlink="">
      <xdr:nvSpPr>
        <xdr:cNvPr id="350" name="フローチャート: 判断 349"/>
        <xdr:cNvSpPr/>
      </xdr:nvSpPr>
      <xdr:spPr>
        <a:xfrm>
          <a:off x="10426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137795</xdr:rowOff>
    </xdr:from>
    <xdr:to xmlns:xdr="http://schemas.openxmlformats.org/drawingml/2006/spreadsheetDrawing">
      <xdr:col>50</xdr:col>
      <xdr:colOff>114300</xdr:colOff>
      <xdr:row>55</xdr:row>
      <xdr:rowOff>96520</xdr:rowOff>
    </xdr:to>
    <xdr:cxnSp macro="">
      <xdr:nvCxnSpPr>
        <xdr:cNvPr id="351" name="直線コネクタ 350"/>
        <xdr:cNvCxnSpPr/>
      </xdr:nvCxnSpPr>
      <xdr:spPr>
        <a:xfrm flipV="1">
          <a:off x="8750300" y="939609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41275</xdr:rowOff>
    </xdr:from>
    <xdr:to xmlns:xdr="http://schemas.openxmlformats.org/drawingml/2006/spreadsheetDrawing">
      <xdr:col>50</xdr:col>
      <xdr:colOff>165100</xdr:colOff>
      <xdr:row>57</xdr:row>
      <xdr:rowOff>143510</xdr:rowOff>
    </xdr:to>
    <xdr:sp macro="" textlink="">
      <xdr:nvSpPr>
        <xdr:cNvPr id="352" name="フローチャート: 判断 351"/>
        <xdr:cNvSpPr/>
      </xdr:nvSpPr>
      <xdr:spPr>
        <a:xfrm>
          <a:off x="9588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133985</xdr:rowOff>
    </xdr:from>
    <xdr:ext cx="534035" cy="258445"/>
    <xdr:sp macro="" textlink="">
      <xdr:nvSpPr>
        <xdr:cNvPr id="353" name="テキスト ボックス 352"/>
        <xdr:cNvSpPr txBox="1"/>
      </xdr:nvSpPr>
      <xdr:spPr>
        <a:xfrm>
          <a:off x="9371965" y="9906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96520</xdr:rowOff>
    </xdr:from>
    <xdr:to xmlns:xdr="http://schemas.openxmlformats.org/drawingml/2006/spreadsheetDrawing">
      <xdr:col>45</xdr:col>
      <xdr:colOff>177800</xdr:colOff>
      <xdr:row>56</xdr:row>
      <xdr:rowOff>112395</xdr:rowOff>
    </xdr:to>
    <xdr:cxnSp macro="">
      <xdr:nvCxnSpPr>
        <xdr:cNvPr id="354" name="直線コネクタ 353"/>
        <xdr:cNvCxnSpPr/>
      </xdr:nvCxnSpPr>
      <xdr:spPr>
        <a:xfrm flipV="1">
          <a:off x="7861300" y="952627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57785</xdr:rowOff>
    </xdr:from>
    <xdr:to xmlns:xdr="http://schemas.openxmlformats.org/drawingml/2006/spreadsheetDrawing">
      <xdr:col>46</xdr:col>
      <xdr:colOff>38100</xdr:colOff>
      <xdr:row>57</xdr:row>
      <xdr:rowOff>159385</xdr:rowOff>
    </xdr:to>
    <xdr:sp macro="" textlink="">
      <xdr:nvSpPr>
        <xdr:cNvPr id="355" name="フローチャート: 判断 354"/>
        <xdr:cNvSpPr/>
      </xdr:nvSpPr>
      <xdr:spPr>
        <a:xfrm>
          <a:off x="8699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150495</xdr:rowOff>
    </xdr:from>
    <xdr:ext cx="534035" cy="259080"/>
    <xdr:sp macro="" textlink="">
      <xdr:nvSpPr>
        <xdr:cNvPr id="356" name="テキスト ボックス 355"/>
        <xdr:cNvSpPr txBox="1"/>
      </xdr:nvSpPr>
      <xdr:spPr>
        <a:xfrm>
          <a:off x="848296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112395</xdr:rowOff>
    </xdr:from>
    <xdr:to xmlns:xdr="http://schemas.openxmlformats.org/drawingml/2006/spreadsheetDrawing">
      <xdr:col>41</xdr:col>
      <xdr:colOff>50800</xdr:colOff>
      <xdr:row>56</xdr:row>
      <xdr:rowOff>122555</xdr:rowOff>
    </xdr:to>
    <xdr:cxnSp macro="">
      <xdr:nvCxnSpPr>
        <xdr:cNvPr id="357" name="直線コネクタ 356"/>
        <xdr:cNvCxnSpPr/>
      </xdr:nvCxnSpPr>
      <xdr:spPr>
        <a:xfrm flipV="1">
          <a:off x="6972300" y="97135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91440</xdr:rowOff>
    </xdr:from>
    <xdr:to xmlns:xdr="http://schemas.openxmlformats.org/drawingml/2006/spreadsheetDrawing">
      <xdr:col>41</xdr:col>
      <xdr:colOff>101600</xdr:colOff>
      <xdr:row>58</xdr:row>
      <xdr:rowOff>21590</xdr:rowOff>
    </xdr:to>
    <xdr:sp macro="" textlink="">
      <xdr:nvSpPr>
        <xdr:cNvPr id="358" name="フローチャート: 判断 357"/>
        <xdr:cNvSpPr/>
      </xdr:nvSpPr>
      <xdr:spPr>
        <a:xfrm>
          <a:off x="7810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12700</xdr:rowOff>
    </xdr:from>
    <xdr:ext cx="534035" cy="259080"/>
    <xdr:sp macro="" textlink="">
      <xdr:nvSpPr>
        <xdr:cNvPr id="359" name="テキスト ボックス 358"/>
        <xdr:cNvSpPr txBox="1"/>
      </xdr:nvSpPr>
      <xdr:spPr>
        <a:xfrm>
          <a:off x="7593965" y="9956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4445</xdr:rowOff>
    </xdr:to>
    <xdr:sp macro="" textlink="">
      <xdr:nvSpPr>
        <xdr:cNvPr id="360" name="フローチャート: 判断 359"/>
        <xdr:cNvSpPr/>
      </xdr:nvSpPr>
      <xdr:spPr>
        <a:xfrm>
          <a:off x="6921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167005</xdr:rowOff>
    </xdr:from>
    <xdr:ext cx="534035" cy="258445"/>
    <xdr:sp macro="" textlink="">
      <xdr:nvSpPr>
        <xdr:cNvPr id="361" name="テキスト ボックス 360"/>
        <xdr:cNvSpPr txBox="1"/>
      </xdr:nvSpPr>
      <xdr:spPr>
        <a:xfrm>
          <a:off x="6704965" y="9939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59055</xdr:rowOff>
    </xdr:from>
    <xdr:to xmlns:xdr="http://schemas.openxmlformats.org/drawingml/2006/spreadsheetDrawing">
      <xdr:col>55</xdr:col>
      <xdr:colOff>50800</xdr:colOff>
      <xdr:row>56</xdr:row>
      <xdr:rowOff>160655</xdr:rowOff>
    </xdr:to>
    <xdr:sp macro="" textlink="">
      <xdr:nvSpPr>
        <xdr:cNvPr id="367" name="楕円 366"/>
        <xdr:cNvSpPr/>
      </xdr:nvSpPr>
      <xdr:spPr>
        <a:xfrm>
          <a:off x="104267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81915</xdr:rowOff>
    </xdr:from>
    <xdr:ext cx="534670" cy="259080"/>
    <xdr:sp macro="" textlink="">
      <xdr:nvSpPr>
        <xdr:cNvPr id="368" name="農林水産業費該当値テキスト"/>
        <xdr:cNvSpPr txBox="1"/>
      </xdr:nvSpPr>
      <xdr:spPr>
        <a:xfrm>
          <a:off x="10528300" y="951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86995</xdr:rowOff>
    </xdr:from>
    <xdr:to xmlns:xdr="http://schemas.openxmlformats.org/drawingml/2006/spreadsheetDrawing">
      <xdr:col>50</xdr:col>
      <xdr:colOff>165100</xdr:colOff>
      <xdr:row>55</xdr:row>
      <xdr:rowOff>17780</xdr:rowOff>
    </xdr:to>
    <xdr:sp macro="" textlink="">
      <xdr:nvSpPr>
        <xdr:cNvPr id="369" name="楕円 368"/>
        <xdr:cNvSpPr/>
      </xdr:nvSpPr>
      <xdr:spPr>
        <a:xfrm>
          <a:off x="95885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33655</xdr:rowOff>
    </xdr:from>
    <xdr:ext cx="598170" cy="258445"/>
    <xdr:sp macro="" textlink="">
      <xdr:nvSpPr>
        <xdr:cNvPr id="370" name="テキスト ボックス 369"/>
        <xdr:cNvSpPr txBox="1"/>
      </xdr:nvSpPr>
      <xdr:spPr>
        <a:xfrm>
          <a:off x="9339580" y="9120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45720</xdr:rowOff>
    </xdr:from>
    <xdr:to xmlns:xdr="http://schemas.openxmlformats.org/drawingml/2006/spreadsheetDrawing">
      <xdr:col>46</xdr:col>
      <xdr:colOff>38100</xdr:colOff>
      <xdr:row>55</xdr:row>
      <xdr:rowOff>147320</xdr:rowOff>
    </xdr:to>
    <xdr:sp macro="" textlink="">
      <xdr:nvSpPr>
        <xdr:cNvPr id="371" name="楕円 370"/>
        <xdr:cNvSpPr/>
      </xdr:nvSpPr>
      <xdr:spPr>
        <a:xfrm>
          <a:off x="86995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163830</xdr:rowOff>
    </xdr:from>
    <xdr:ext cx="534035" cy="259080"/>
    <xdr:sp macro="" textlink="">
      <xdr:nvSpPr>
        <xdr:cNvPr id="372" name="テキスト ボックス 371"/>
        <xdr:cNvSpPr txBox="1"/>
      </xdr:nvSpPr>
      <xdr:spPr>
        <a:xfrm>
          <a:off x="8482965" y="925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61595</xdr:rowOff>
    </xdr:from>
    <xdr:to xmlns:xdr="http://schemas.openxmlformats.org/drawingml/2006/spreadsheetDrawing">
      <xdr:col>41</xdr:col>
      <xdr:colOff>101600</xdr:colOff>
      <xdr:row>56</xdr:row>
      <xdr:rowOff>163195</xdr:rowOff>
    </xdr:to>
    <xdr:sp macro="" textlink="">
      <xdr:nvSpPr>
        <xdr:cNvPr id="373" name="楕円 372"/>
        <xdr:cNvSpPr/>
      </xdr:nvSpPr>
      <xdr:spPr>
        <a:xfrm>
          <a:off x="7810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8255</xdr:rowOff>
    </xdr:from>
    <xdr:ext cx="534035" cy="258445"/>
    <xdr:sp macro="" textlink="">
      <xdr:nvSpPr>
        <xdr:cNvPr id="374" name="テキスト ボックス 373"/>
        <xdr:cNvSpPr txBox="1"/>
      </xdr:nvSpPr>
      <xdr:spPr>
        <a:xfrm>
          <a:off x="7593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71755</xdr:rowOff>
    </xdr:from>
    <xdr:to xmlns:xdr="http://schemas.openxmlformats.org/drawingml/2006/spreadsheetDrawing">
      <xdr:col>36</xdr:col>
      <xdr:colOff>165100</xdr:colOff>
      <xdr:row>57</xdr:row>
      <xdr:rowOff>1905</xdr:rowOff>
    </xdr:to>
    <xdr:sp macro="" textlink="">
      <xdr:nvSpPr>
        <xdr:cNvPr id="375" name="楕円 374"/>
        <xdr:cNvSpPr/>
      </xdr:nvSpPr>
      <xdr:spPr>
        <a:xfrm>
          <a:off x="6921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18415</xdr:rowOff>
    </xdr:from>
    <xdr:ext cx="534035" cy="258445"/>
    <xdr:sp macro="" textlink="">
      <xdr:nvSpPr>
        <xdr:cNvPr id="376" name="テキスト ボックス 375"/>
        <xdr:cNvSpPr txBox="1"/>
      </xdr:nvSpPr>
      <xdr:spPr>
        <a:xfrm>
          <a:off x="6704965"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8" name="テキスト ボックス 387"/>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0" name="テキスト ボックス 389"/>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4" name="テキスト ボックス 393"/>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6" name="テキスト ボックス 395"/>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8" name="テキスト ボックス 397"/>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73</xdr:row>
      <xdr:rowOff>33020</xdr:rowOff>
    </xdr:from>
    <xdr:to xmlns:xdr="http://schemas.openxmlformats.org/drawingml/2006/spreadsheetDrawing">
      <xdr:col>54</xdr:col>
      <xdr:colOff>189865</xdr:colOff>
      <xdr:row>79</xdr:row>
      <xdr:rowOff>10160</xdr:rowOff>
    </xdr:to>
    <xdr:cxnSp macro="">
      <xdr:nvCxnSpPr>
        <xdr:cNvPr id="402" name="直線コネクタ 401"/>
        <xdr:cNvCxnSpPr/>
      </xdr:nvCxnSpPr>
      <xdr:spPr>
        <a:xfrm flipV="1">
          <a:off x="10475595" y="12548870"/>
          <a:ext cx="127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13970</xdr:rowOff>
    </xdr:from>
    <xdr:ext cx="469900" cy="259080"/>
    <xdr:sp macro="" textlink="">
      <xdr:nvSpPr>
        <xdr:cNvPr id="403" name="商工費最小値テキスト"/>
        <xdr:cNvSpPr txBox="1"/>
      </xdr:nvSpPr>
      <xdr:spPr>
        <a:xfrm>
          <a:off x="10528300" y="1355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10160</xdr:rowOff>
    </xdr:from>
    <xdr:to xmlns:xdr="http://schemas.openxmlformats.org/drawingml/2006/spreadsheetDrawing">
      <xdr:col>55</xdr:col>
      <xdr:colOff>88900</xdr:colOff>
      <xdr:row>79</xdr:row>
      <xdr:rowOff>10160</xdr:rowOff>
    </xdr:to>
    <xdr:cxnSp macro="">
      <xdr:nvCxnSpPr>
        <xdr:cNvPr id="404" name="直線コネクタ 403"/>
        <xdr:cNvCxnSpPr/>
      </xdr:nvCxnSpPr>
      <xdr:spPr>
        <a:xfrm>
          <a:off x="10388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151130</xdr:rowOff>
    </xdr:from>
    <xdr:ext cx="598805" cy="259080"/>
    <xdr:sp macro="" textlink="">
      <xdr:nvSpPr>
        <xdr:cNvPr id="405" name="商工費最大値テキスト"/>
        <xdr:cNvSpPr txBox="1"/>
      </xdr:nvSpPr>
      <xdr:spPr>
        <a:xfrm>
          <a:off x="10528300" y="12324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73</xdr:row>
      <xdr:rowOff>33020</xdr:rowOff>
    </xdr:from>
    <xdr:to xmlns:xdr="http://schemas.openxmlformats.org/drawingml/2006/spreadsheetDrawing">
      <xdr:col>55</xdr:col>
      <xdr:colOff>88900</xdr:colOff>
      <xdr:row>73</xdr:row>
      <xdr:rowOff>33020</xdr:rowOff>
    </xdr:to>
    <xdr:cxnSp macro="">
      <xdr:nvCxnSpPr>
        <xdr:cNvPr id="406" name="直線コネクタ 405"/>
        <xdr:cNvCxnSpPr/>
      </xdr:nvCxnSpPr>
      <xdr:spPr>
        <a:xfrm>
          <a:off x="10388600" y="1254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73660</xdr:rowOff>
    </xdr:from>
    <xdr:to xmlns:xdr="http://schemas.openxmlformats.org/drawingml/2006/spreadsheetDrawing">
      <xdr:col>55</xdr:col>
      <xdr:colOff>0</xdr:colOff>
      <xdr:row>76</xdr:row>
      <xdr:rowOff>55245</xdr:rowOff>
    </xdr:to>
    <xdr:cxnSp macro="">
      <xdr:nvCxnSpPr>
        <xdr:cNvPr id="407" name="直線コネクタ 406"/>
        <xdr:cNvCxnSpPr/>
      </xdr:nvCxnSpPr>
      <xdr:spPr>
        <a:xfrm>
          <a:off x="9639300" y="12760960"/>
          <a:ext cx="8382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31115</xdr:rowOff>
    </xdr:from>
    <xdr:ext cx="534670" cy="258445"/>
    <xdr:sp macro="" textlink="">
      <xdr:nvSpPr>
        <xdr:cNvPr id="408" name="商工費平均値テキスト"/>
        <xdr:cNvSpPr txBox="1"/>
      </xdr:nvSpPr>
      <xdr:spPr>
        <a:xfrm>
          <a:off x="10528300" y="132327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52705</xdr:rowOff>
    </xdr:from>
    <xdr:to xmlns:xdr="http://schemas.openxmlformats.org/drawingml/2006/spreadsheetDrawing">
      <xdr:col>55</xdr:col>
      <xdr:colOff>50800</xdr:colOff>
      <xdr:row>77</xdr:row>
      <xdr:rowOff>154940</xdr:rowOff>
    </xdr:to>
    <xdr:sp macro="" textlink="">
      <xdr:nvSpPr>
        <xdr:cNvPr id="409" name="フローチャート: 判断 408"/>
        <xdr:cNvSpPr/>
      </xdr:nvSpPr>
      <xdr:spPr>
        <a:xfrm>
          <a:off x="10426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117475</xdr:rowOff>
    </xdr:from>
    <xdr:to xmlns:xdr="http://schemas.openxmlformats.org/drawingml/2006/spreadsheetDrawing">
      <xdr:col>50</xdr:col>
      <xdr:colOff>114300</xdr:colOff>
      <xdr:row>74</xdr:row>
      <xdr:rowOff>73660</xdr:rowOff>
    </xdr:to>
    <xdr:cxnSp macro="">
      <xdr:nvCxnSpPr>
        <xdr:cNvPr id="410" name="直線コネクタ 409"/>
        <xdr:cNvCxnSpPr/>
      </xdr:nvCxnSpPr>
      <xdr:spPr>
        <a:xfrm>
          <a:off x="8750300" y="12118975"/>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11" name="フローチャート: 判断 410"/>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4035" cy="259080"/>
    <xdr:sp macro="" textlink="">
      <xdr:nvSpPr>
        <xdr:cNvPr id="412" name="テキスト ボックス 411"/>
        <xdr:cNvSpPr txBox="1"/>
      </xdr:nvSpPr>
      <xdr:spPr>
        <a:xfrm>
          <a:off x="9371965" y="13401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117475</xdr:rowOff>
    </xdr:from>
    <xdr:to xmlns:xdr="http://schemas.openxmlformats.org/drawingml/2006/spreadsheetDrawing">
      <xdr:col>45</xdr:col>
      <xdr:colOff>177800</xdr:colOff>
      <xdr:row>74</xdr:row>
      <xdr:rowOff>163195</xdr:rowOff>
    </xdr:to>
    <xdr:cxnSp macro="">
      <xdr:nvCxnSpPr>
        <xdr:cNvPr id="413" name="直線コネクタ 412"/>
        <xdr:cNvCxnSpPr/>
      </xdr:nvCxnSpPr>
      <xdr:spPr>
        <a:xfrm flipV="1">
          <a:off x="7861300" y="12118975"/>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52070</xdr:rowOff>
    </xdr:from>
    <xdr:to xmlns:xdr="http://schemas.openxmlformats.org/drawingml/2006/spreadsheetDrawing">
      <xdr:col>46</xdr:col>
      <xdr:colOff>38100</xdr:colOff>
      <xdr:row>77</xdr:row>
      <xdr:rowOff>153035</xdr:rowOff>
    </xdr:to>
    <xdr:sp macro="" textlink="">
      <xdr:nvSpPr>
        <xdr:cNvPr id="414" name="フローチャート: 判断 413"/>
        <xdr:cNvSpPr/>
      </xdr:nvSpPr>
      <xdr:spPr>
        <a:xfrm>
          <a:off x="8699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144145</xdr:rowOff>
    </xdr:from>
    <xdr:ext cx="534035" cy="258445"/>
    <xdr:sp macro="" textlink="">
      <xdr:nvSpPr>
        <xdr:cNvPr id="415" name="テキスト ボックス 414"/>
        <xdr:cNvSpPr txBox="1"/>
      </xdr:nvSpPr>
      <xdr:spPr>
        <a:xfrm>
          <a:off x="8482965" y="1334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102235</xdr:rowOff>
    </xdr:from>
    <xdr:to xmlns:xdr="http://schemas.openxmlformats.org/drawingml/2006/spreadsheetDrawing">
      <xdr:col>41</xdr:col>
      <xdr:colOff>50800</xdr:colOff>
      <xdr:row>74</xdr:row>
      <xdr:rowOff>163195</xdr:rowOff>
    </xdr:to>
    <xdr:cxnSp macro="">
      <xdr:nvCxnSpPr>
        <xdr:cNvPr id="416" name="直線コネクタ 415"/>
        <xdr:cNvCxnSpPr/>
      </xdr:nvCxnSpPr>
      <xdr:spPr>
        <a:xfrm>
          <a:off x="6972300" y="127895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59055</xdr:rowOff>
    </xdr:from>
    <xdr:to xmlns:xdr="http://schemas.openxmlformats.org/drawingml/2006/spreadsheetDrawing">
      <xdr:col>41</xdr:col>
      <xdr:colOff>101600</xdr:colOff>
      <xdr:row>78</xdr:row>
      <xdr:rowOff>160655</xdr:rowOff>
    </xdr:to>
    <xdr:sp macro="" textlink="">
      <xdr:nvSpPr>
        <xdr:cNvPr id="417" name="フローチャート: 判断 416"/>
        <xdr:cNvSpPr/>
      </xdr:nvSpPr>
      <xdr:spPr>
        <a:xfrm>
          <a:off x="7810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151765</xdr:rowOff>
    </xdr:from>
    <xdr:ext cx="534035" cy="259080"/>
    <xdr:sp macro="" textlink="">
      <xdr:nvSpPr>
        <xdr:cNvPr id="418" name="テキスト ボックス 417"/>
        <xdr:cNvSpPr txBox="1"/>
      </xdr:nvSpPr>
      <xdr:spPr>
        <a:xfrm>
          <a:off x="7593965" y="13524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44450</xdr:rowOff>
    </xdr:from>
    <xdr:to xmlns:xdr="http://schemas.openxmlformats.org/drawingml/2006/spreadsheetDrawing">
      <xdr:col>36</xdr:col>
      <xdr:colOff>165100</xdr:colOff>
      <xdr:row>78</xdr:row>
      <xdr:rowOff>146050</xdr:rowOff>
    </xdr:to>
    <xdr:sp macro="" textlink="">
      <xdr:nvSpPr>
        <xdr:cNvPr id="419" name="フローチャート: 判断 418"/>
        <xdr:cNvSpPr/>
      </xdr:nvSpPr>
      <xdr:spPr>
        <a:xfrm>
          <a:off x="6921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137160</xdr:rowOff>
    </xdr:from>
    <xdr:ext cx="534035" cy="259080"/>
    <xdr:sp macro="" textlink="">
      <xdr:nvSpPr>
        <xdr:cNvPr id="420" name="テキスト ボックス 419"/>
        <xdr:cNvSpPr txBox="1"/>
      </xdr:nvSpPr>
      <xdr:spPr>
        <a:xfrm>
          <a:off x="6704965" y="13510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4445</xdr:rowOff>
    </xdr:from>
    <xdr:to xmlns:xdr="http://schemas.openxmlformats.org/drawingml/2006/spreadsheetDrawing">
      <xdr:col>55</xdr:col>
      <xdr:colOff>50800</xdr:colOff>
      <xdr:row>76</xdr:row>
      <xdr:rowOff>106045</xdr:rowOff>
    </xdr:to>
    <xdr:sp macro="" textlink="">
      <xdr:nvSpPr>
        <xdr:cNvPr id="426" name="楕円 425"/>
        <xdr:cNvSpPr/>
      </xdr:nvSpPr>
      <xdr:spPr>
        <a:xfrm>
          <a:off x="104267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27305</xdr:rowOff>
    </xdr:from>
    <xdr:ext cx="534670" cy="259080"/>
    <xdr:sp macro="" textlink="">
      <xdr:nvSpPr>
        <xdr:cNvPr id="427" name="商工費該当値テキスト"/>
        <xdr:cNvSpPr txBox="1"/>
      </xdr:nvSpPr>
      <xdr:spPr>
        <a:xfrm>
          <a:off x="10528300" y="12886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22860</xdr:rowOff>
    </xdr:from>
    <xdr:to xmlns:xdr="http://schemas.openxmlformats.org/drawingml/2006/spreadsheetDrawing">
      <xdr:col>50</xdr:col>
      <xdr:colOff>165100</xdr:colOff>
      <xdr:row>74</xdr:row>
      <xdr:rowOff>124460</xdr:rowOff>
    </xdr:to>
    <xdr:sp macro="" textlink="">
      <xdr:nvSpPr>
        <xdr:cNvPr id="428" name="楕円 427"/>
        <xdr:cNvSpPr/>
      </xdr:nvSpPr>
      <xdr:spPr>
        <a:xfrm>
          <a:off x="95885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140970</xdr:rowOff>
    </xdr:from>
    <xdr:ext cx="534035" cy="259080"/>
    <xdr:sp macro="" textlink="">
      <xdr:nvSpPr>
        <xdr:cNvPr id="429" name="テキスト ボックス 428"/>
        <xdr:cNvSpPr txBox="1"/>
      </xdr:nvSpPr>
      <xdr:spPr>
        <a:xfrm>
          <a:off x="9371965" y="12485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66675</xdr:rowOff>
    </xdr:from>
    <xdr:to xmlns:xdr="http://schemas.openxmlformats.org/drawingml/2006/spreadsheetDrawing">
      <xdr:col>46</xdr:col>
      <xdr:colOff>38100</xdr:colOff>
      <xdr:row>70</xdr:row>
      <xdr:rowOff>168275</xdr:rowOff>
    </xdr:to>
    <xdr:sp macro="" textlink="">
      <xdr:nvSpPr>
        <xdr:cNvPr id="430" name="楕円 429"/>
        <xdr:cNvSpPr/>
      </xdr:nvSpPr>
      <xdr:spPr>
        <a:xfrm>
          <a:off x="8699500" y="120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69</xdr:row>
      <xdr:rowOff>13970</xdr:rowOff>
    </xdr:from>
    <xdr:ext cx="598170" cy="259080"/>
    <xdr:sp macro="" textlink="">
      <xdr:nvSpPr>
        <xdr:cNvPr id="431" name="テキスト ボックス 430"/>
        <xdr:cNvSpPr txBox="1"/>
      </xdr:nvSpPr>
      <xdr:spPr>
        <a:xfrm>
          <a:off x="8450580" y="1184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112395</xdr:rowOff>
    </xdr:from>
    <xdr:to xmlns:xdr="http://schemas.openxmlformats.org/drawingml/2006/spreadsheetDrawing">
      <xdr:col>41</xdr:col>
      <xdr:colOff>101600</xdr:colOff>
      <xdr:row>75</xdr:row>
      <xdr:rowOff>42545</xdr:rowOff>
    </xdr:to>
    <xdr:sp macro="" textlink="">
      <xdr:nvSpPr>
        <xdr:cNvPr id="432" name="楕円 431"/>
        <xdr:cNvSpPr/>
      </xdr:nvSpPr>
      <xdr:spPr>
        <a:xfrm>
          <a:off x="7810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59055</xdr:rowOff>
    </xdr:from>
    <xdr:ext cx="534035" cy="259080"/>
    <xdr:sp macro="" textlink="">
      <xdr:nvSpPr>
        <xdr:cNvPr id="433" name="テキスト ボックス 432"/>
        <xdr:cNvSpPr txBox="1"/>
      </xdr:nvSpPr>
      <xdr:spPr>
        <a:xfrm>
          <a:off x="7593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52070</xdr:rowOff>
    </xdr:from>
    <xdr:to xmlns:xdr="http://schemas.openxmlformats.org/drawingml/2006/spreadsheetDrawing">
      <xdr:col>36</xdr:col>
      <xdr:colOff>165100</xdr:colOff>
      <xdr:row>74</xdr:row>
      <xdr:rowOff>153035</xdr:rowOff>
    </xdr:to>
    <xdr:sp macro="" textlink="">
      <xdr:nvSpPr>
        <xdr:cNvPr id="434" name="楕円 433"/>
        <xdr:cNvSpPr/>
      </xdr:nvSpPr>
      <xdr:spPr>
        <a:xfrm>
          <a:off x="6921500" y="12739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169545</xdr:rowOff>
    </xdr:from>
    <xdr:ext cx="534035" cy="258445"/>
    <xdr:sp macro="" textlink="">
      <xdr:nvSpPr>
        <xdr:cNvPr id="435" name="テキスト ボックス 434"/>
        <xdr:cNvSpPr txBox="1"/>
      </xdr:nvSpPr>
      <xdr:spPr>
        <a:xfrm>
          <a:off x="6704965" y="1251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7" name="テキスト ボックス 446"/>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9" name="テキスト ボックス 448"/>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1" name="テキスト ボックス 450"/>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3" name="テキスト ボックス 452"/>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5" name="テキスト ボックス 45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124460</xdr:rowOff>
    </xdr:from>
    <xdr:to xmlns:xdr="http://schemas.openxmlformats.org/drawingml/2006/spreadsheetDrawing">
      <xdr:col>54</xdr:col>
      <xdr:colOff>189865</xdr:colOff>
      <xdr:row>98</xdr:row>
      <xdr:rowOff>132715</xdr:rowOff>
    </xdr:to>
    <xdr:cxnSp macro="">
      <xdr:nvCxnSpPr>
        <xdr:cNvPr id="459" name="直線コネクタ 458"/>
        <xdr:cNvCxnSpPr/>
      </xdr:nvCxnSpPr>
      <xdr:spPr>
        <a:xfrm flipV="1">
          <a:off x="10475595" y="15383510"/>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60" name="土木費最小値テキスト"/>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61" name="直線コネクタ 460"/>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71120</xdr:rowOff>
    </xdr:from>
    <xdr:ext cx="598805" cy="259080"/>
    <xdr:sp macro="" textlink="">
      <xdr:nvSpPr>
        <xdr:cNvPr id="462" name="土木費最大値テキスト"/>
        <xdr:cNvSpPr txBox="1"/>
      </xdr:nvSpPr>
      <xdr:spPr>
        <a:xfrm>
          <a:off x="10528300" y="1515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428,964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124460</xdr:rowOff>
    </xdr:from>
    <xdr:to xmlns:xdr="http://schemas.openxmlformats.org/drawingml/2006/spreadsheetDrawing">
      <xdr:col>55</xdr:col>
      <xdr:colOff>88900</xdr:colOff>
      <xdr:row>89</xdr:row>
      <xdr:rowOff>124460</xdr:rowOff>
    </xdr:to>
    <xdr:cxnSp macro="">
      <xdr:nvCxnSpPr>
        <xdr:cNvPr id="463" name="直線コネクタ 462"/>
        <xdr:cNvCxnSpPr/>
      </xdr:nvCxnSpPr>
      <xdr:spPr>
        <a:xfrm>
          <a:off x="10388600" y="1538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99695</xdr:rowOff>
    </xdr:from>
    <xdr:to xmlns:xdr="http://schemas.openxmlformats.org/drawingml/2006/spreadsheetDrawing">
      <xdr:col>55</xdr:col>
      <xdr:colOff>0</xdr:colOff>
      <xdr:row>96</xdr:row>
      <xdr:rowOff>104140</xdr:rowOff>
    </xdr:to>
    <xdr:cxnSp macro="">
      <xdr:nvCxnSpPr>
        <xdr:cNvPr id="464" name="直線コネクタ 463"/>
        <xdr:cNvCxnSpPr/>
      </xdr:nvCxnSpPr>
      <xdr:spPr>
        <a:xfrm>
          <a:off x="9639300" y="16558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6350</xdr:rowOff>
    </xdr:from>
    <xdr:ext cx="534670" cy="258445"/>
    <xdr:sp macro="" textlink="">
      <xdr:nvSpPr>
        <xdr:cNvPr id="465" name="土木費平均値テキスト"/>
        <xdr:cNvSpPr txBox="1"/>
      </xdr:nvSpPr>
      <xdr:spPr>
        <a:xfrm>
          <a:off x="10528300" y="16637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27940</xdr:rowOff>
    </xdr:from>
    <xdr:to xmlns:xdr="http://schemas.openxmlformats.org/drawingml/2006/spreadsheetDrawing">
      <xdr:col>55</xdr:col>
      <xdr:colOff>50800</xdr:colOff>
      <xdr:row>97</xdr:row>
      <xdr:rowOff>129540</xdr:rowOff>
    </xdr:to>
    <xdr:sp macro="" textlink="">
      <xdr:nvSpPr>
        <xdr:cNvPr id="466" name="フローチャート: 判断 465"/>
        <xdr:cNvSpPr/>
      </xdr:nvSpPr>
      <xdr:spPr>
        <a:xfrm>
          <a:off x="104267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99695</xdr:rowOff>
    </xdr:from>
    <xdr:to xmlns:xdr="http://schemas.openxmlformats.org/drawingml/2006/spreadsheetDrawing">
      <xdr:col>50</xdr:col>
      <xdr:colOff>114300</xdr:colOff>
      <xdr:row>97</xdr:row>
      <xdr:rowOff>7620</xdr:rowOff>
    </xdr:to>
    <xdr:cxnSp macro="">
      <xdr:nvCxnSpPr>
        <xdr:cNvPr id="467" name="直線コネクタ 466"/>
        <xdr:cNvCxnSpPr/>
      </xdr:nvCxnSpPr>
      <xdr:spPr>
        <a:xfrm flipV="1">
          <a:off x="8750300" y="165588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67945</xdr:rowOff>
    </xdr:from>
    <xdr:to xmlns:xdr="http://schemas.openxmlformats.org/drawingml/2006/spreadsheetDrawing">
      <xdr:col>50</xdr:col>
      <xdr:colOff>165100</xdr:colOff>
      <xdr:row>97</xdr:row>
      <xdr:rowOff>169545</xdr:rowOff>
    </xdr:to>
    <xdr:sp macro="" textlink="">
      <xdr:nvSpPr>
        <xdr:cNvPr id="468" name="フローチャート: 判断 467"/>
        <xdr:cNvSpPr/>
      </xdr:nvSpPr>
      <xdr:spPr>
        <a:xfrm>
          <a:off x="95885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160655</xdr:rowOff>
    </xdr:from>
    <xdr:ext cx="534035" cy="259080"/>
    <xdr:sp macro="" textlink="">
      <xdr:nvSpPr>
        <xdr:cNvPr id="469" name="テキスト ボックス 468"/>
        <xdr:cNvSpPr txBox="1"/>
      </xdr:nvSpPr>
      <xdr:spPr>
        <a:xfrm>
          <a:off x="9371965" y="1679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7620</xdr:rowOff>
    </xdr:from>
    <xdr:to xmlns:xdr="http://schemas.openxmlformats.org/drawingml/2006/spreadsheetDrawing">
      <xdr:col>45</xdr:col>
      <xdr:colOff>177800</xdr:colOff>
      <xdr:row>97</xdr:row>
      <xdr:rowOff>107950</xdr:rowOff>
    </xdr:to>
    <xdr:cxnSp macro="">
      <xdr:nvCxnSpPr>
        <xdr:cNvPr id="470" name="直線コネクタ 469"/>
        <xdr:cNvCxnSpPr/>
      </xdr:nvCxnSpPr>
      <xdr:spPr>
        <a:xfrm flipV="1">
          <a:off x="7861300" y="166382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71" name="フローチャート: 判断 470"/>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xdr:rowOff>
    </xdr:from>
    <xdr:ext cx="534035" cy="259080"/>
    <xdr:sp macro="" textlink="">
      <xdr:nvSpPr>
        <xdr:cNvPr id="472" name="テキスト ボックス 471"/>
        <xdr:cNvSpPr txBox="1"/>
      </xdr:nvSpPr>
      <xdr:spPr>
        <a:xfrm>
          <a:off x="8482965" y="1680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55245</xdr:rowOff>
    </xdr:from>
    <xdr:to xmlns:xdr="http://schemas.openxmlformats.org/drawingml/2006/spreadsheetDrawing">
      <xdr:col>41</xdr:col>
      <xdr:colOff>50800</xdr:colOff>
      <xdr:row>97</xdr:row>
      <xdr:rowOff>107950</xdr:rowOff>
    </xdr:to>
    <xdr:cxnSp macro="">
      <xdr:nvCxnSpPr>
        <xdr:cNvPr id="473" name="直線コネクタ 472"/>
        <xdr:cNvCxnSpPr/>
      </xdr:nvCxnSpPr>
      <xdr:spPr>
        <a:xfrm>
          <a:off x="6972300" y="166858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90805</xdr:rowOff>
    </xdr:from>
    <xdr:to xmlns:xdr="http://schemas.openxmlformats.org/drawingml/2006/spreadsheetDrawing">
      <xdr:col>41</xdr:col>
      <xdr:colOff>101600</xdr:colOff>
      <xdr:row>98</xdr:row>
      <xdr:rowOff>20955</xdr:rowOff>
    </xdr:to>
    <xdr:sp macro="" textlink="">
      <xdr:nvSpPr>
        <xdr:cNvPr id="474" name="フローチャート: 判断 473"/>
        <xdr:cNvSpPr/>
      </xdr:nvSpPr>
      <xdr:spPr>
        <a:xfrm>
          <a:off x="7810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12065</xdr:rowOff>
    </xdr:from>
    <xdr:ext cx="534035" cy="259080"/>
    <xdr:sp macro="" textlink="">
      <xdr:nvSpPr>
        <xdr:cNvPr id="475" name="テキスト ボックス 474"/>
        <xdr:cNvSpPr txBox="1"/>
      </xdr:nvSpPr>
      <xdr:spPr>
        <a:xfrm>
          <a:off x="7593965" y="16814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14605</xdr:rowOff>
    </xdr:from>
    <xdr:to xmlns:xdr="http://schemas.openxmlformats.org/drawingml/2006/spreadsheetDrawing">
      <xdr:col>36</xdr:col>
      <xdr:colOff>165100</xdr:colOff>
      <xdr:row>97</xdr:row>
      <xdr:rowOff>116205</xdr:rowOff>
    </xdr:to>
    <xdr:sp macro="" textlink="">
      <xdr:nvSpPr>
        <xdr:cNvPr id="476" name="フローチャート: 判断 475"/>
        <xdr:cNvSpPr/>
      </xdr:nvSpPr>
      <xdr:spPr>
        <a:xfrm>
          <a:off x="6921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107315</xdr:rowOff>
    </xdr:from>
    <xdr:ext cx="534035" cy="259080"/>
    <xdr:sp macro="" textlink="">
      <xdr:nvSpPr>
        <xdr:cNvPr id="477" name="テキスト ボックス 476"/>
        <xdr:cNvSpPr txBox="1"/>
      </xdr:nvSpPr>
      <xdr:spPr>
        <a:xfrm>
          <a:off x="6704965" y="1673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83" name="楕円 482"/>
        <xdr:cNvSpPr/>
      </xdr:nvSpPr>
      <xdr:spPr>
        <a:xfrm>
          <a:off x="104267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76835</xdr:rowOff>
    </xdr:from>
    <xdr:ext cx="598805" cy="258445"/>
    <xdr:sp macro="" textlink="">
      <xdr:nvSpPr>
        <xdr:cNvPr id="484" name="土木費該当値テキスト"/>
        <xdr:cNvSpPr txBox="1"/>
      </xdr:nvSpPr>
      <xdr:spPr>
        <a:xfrm>
          <a:off x="10528300" y="16364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48895</xdr:rowOff>
    </xdr:from>
    <xdr:to xmlns:xdr="http://schemas.openxmlformats.org/drawingml/2006/spreadsheetDrawing">
      <xdr:col>50</xdr:col>
      <xdr:colOff>165100</xdr:colOff>
      <xdr:row>96</xdr:row>
      <xdr:rowOff>150495</xdr:rowOff>
    </xdr:to>
    <xdr:sp macro="" textlink="">
      <xdr:nvSpPr>
        <xdr:cNvPr id="485" name="楕円 484"/>
        <xdr:cNvSpPr/>
      </xdr:nvSpPr>
      <xdr:spPr>
        <a:xfrm>
          <a:off x="9588500" y="165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167005</xdr:rowOff>
    </xdr:from>
    <xdr:ext cx="598170" cy="258445"/>
    <xdr:sp macro="" textlink="">
      <xdr:nvSpPr>
        <xdr:cNvPr id="486" name="テキスト ボックス 485"/>
        <xdr:cNvSpPr txBox="1"/>
      </xdr:nvSpPr>
      <xdr:spPr>
        <a:xfrm>
          <a:off x="9339580" y="16283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128270</xdr:rowOff>
    </xdr:from>
    <xdr:to xmlns:xdr="http://schemas.openxmlformats.org/drawingml/2006/spreadsheetDrawing">
      <xdr:col>46</xdr:col>
      <xdr:colOff>38100</xdr:colOff>
      <xdr:row>97</xdr:row>
      <xdr:rowOff>58420</xdr:rowOff>
    </xdr:to>
    <xdr:sp macro="" textlink="">
      <xdr:nvSpPr>
        <xdr:cNvPr id="487" name="楕円 486"/>
        <xdr:cNvSpPr/>
      </xdr:nvSpPr>
      <xdr:spPr>
        <a:xfrm>
          <a:off x="8699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74930</xdr:rowOff>
    </xdr:from>
    <xdr:ext cx="534035" cy="258445"/>
    <xdr:sp macro="" textlink="">
      <xdr:nvSpPr>
        <xdr:cNvPr id="488" name="テキスト ボックス 487"/>
        <xdr:cNvSpPr txBox="1"/>
      </xdr:nvSpPr>
      <xdr:spPr>
        <a:xfrm>
          <a:off x="8482965"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89" name="楕円 488"/>
        <xdr:cNvSpPr/>
      </xdr:nvSpPr>
      <xdr:spPr>
        <a:xfrm>
          <a:off x="7810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34035" cy="259080"/>
    <xdr:sp macro="" textlink="">
      <xdr:nvSpPr>
        <xdr:cNvPr id="490" name="テキスト ボックス 489"/>
        <xdr:cNvSpPr txBox="1"/>
      </xdr:nvSpPr>
      <xdr:spPr>
        <a:xfrm>
          <a:off x="759396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4445</xdr:rowOff>
    </xdr:from>
    <xdr:to xmlns:xdr="http://schemas.openxmlformats.org/drawingml/2006/spreadsheetDrawing">
      <xdr:col>36</xdr:col>
      <xdr:colOff>165100</xdr:colOff>
      <xdr:row>97</xdr:row>
      <xdr:rowOff>106045</xdr:rowOff>
    </xdr:to>
    <xdr:sp macro="" textlink="">
      <xdr:nvSpPr>
        <xdr:cNvPr id="491" name="楕円 490"/>
        <xdr:cNvSpPr/>
      </xdr:nvSpPr>
      <xdr:spPr>
        <a:xfrm>
          <a:off x="6921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122555</xdr:rowOff>
    </xdr:from>
    <xdr:ext cx="534035" cy="258445"/>
    <xdr:sp macro="" textlink="">
      <xdr:nvSpPr>
        <xdr:cNvPr id="492" name="テキスト ボックス 491"/>
        <xdr:cNvSpPr txBox="1"/>
      </xdr:nvSpPr>
      <xdr:spPr>
        <a:xfrm>
          <a:off x="6704965" y="16410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3" name="テキスト ボックス 502"/>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109220</xdr:rowOff>
    </xdr:from>
    <xdr:to xmlns:xdr="http://schemas.openxmlformats.org/drawingml/2006/spreadsheetDrawing">
      <xdr:col>85</xdr:col>
      <xdr:colOff>126365</xdr:colOff>
      <xdr:row>39</xdr:row>
      <xdr:rowOff>90170</xdr:rowOff>
    </xdr:to>
    <xdr:cxnSp macro="">
      <xdr:nvCxnSpPr>
        <xdr:cNvPr id="517" name="直線コネクタ 516"/>
        <xdr:cNvCxnSpPr/>
      </xdr:nvCxnSpPr>
      <xdr:spPr>
        <a:xfrm flipV="1">
          <a:off x="16317595" y="52527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93980</xdr:rowOff>
    </xdr:from>
    <xdr:ext cx="534670" cy="259080"/>
    <xdr:sp macro="" textlink="">
      <xdr:nvSpPr>
        <xdr:cNvPr id="518" name="消防費最小値テキスト"/>
        <xdr:cNvSpPr txBox="1"/>
      </xdr:nvSpPr>
      <xdr:spPr>
        <a:xfrm>
          <a:off x="16370300"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90170</xdr:rowOff>
    </xdr:from>
    <xdr:to xmlns:xdr="http://schemas.openxmlformats.org/drawingml/2006/spreadsheetDrawing">
      <xdr:col>86</xdr:col>
      <xdr:colOff>25400</xdr:colOff>
      <xdr:row>39</xdr:row>
      <xdr:rowOff>90170</xdr:rowOff>
    </xdr:to>
    <xdr:cxnSp macro="">
      <xdr:nvCxnSpPr>
        <xdr:cNvPr id="519" name="直線コネクタ 518"/>
        <xdr:cNvCxnSpPr/>
      </xdr:nvCxnSpPr>
      <xdr:spPr>
        <a:xfrm>
          <a:off x="16230600" y="677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55880</xdr:rowOff>
    </xdr:from>
    <xdr:ext cx="534670" cy="259080"/>
    <xdr:sp macro="" textlink="">
      <xdr:nvSpPr>
        <xdr:cNvPr id="520" name="消防費最大値テキスト"/>
        <xdr:cNvSpPr txBox="1"/>
      </xdr:nvSpPr>
      <xdr:spPr>
        <a:xfrm>
          <a:off x="16370300" y="502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109220</xdr:rowOff>
    </xdr:from>
    <xdr:to xmlns:xdr="http://schemas.openxmlformats.org/drawingml/2006/spreadsheetDrawing">
      <xdr:col>86</xdr:col>
      <xdr:colOff>25400</xdr:colOff>
      <xdr:row>30</xdr:row>
      <xdr:rowOff>109220</xdr:rowOff>
    </xdr:to>
    <xdr:cxnSp macro="">
      <xdr:nvCxnSpPr>
        <xdr:cNvPr id="521" name="直線コネクタ 520"/>
        <xdr:cNvCxnSpPr/>
      </xdr:nvCxnSpPr>
      <xdr:spPr>
        <a:xfrm>
          <a:off x="16230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43180</xdr:rowOff>
    </xdr:from>
    <xdr:to xmlns:xdr="http://schemas.openxmlformats.org/drawingml/2006/spreadsheetDrawing">
      <xdr:col>85</xdr:col>
      <xdr:colOff>127000</xdr:colOff>
      <xdr:row>36</xdr:row>
      <xdr:rowOff>52070</xdr:rowOff>
    </xdr:to>
    <xdr:cxnSp macro="">
      <xdr:nvCxnSpPr>
        <xdr:cNvPr id="522" name="直線コネクタ 521"/>
        <xdr:cNvCxnSpPr/>
      </xdr:nvCxnSpPr>
      <xdr:spPr>
        <a:xfrm>
          <a:off x="15481300" y="62153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167005</xdr:rowOff>
    </xdr:from>
    <xdr:ext cx="534670" cy="258445"/>
    <xdr:sp macro="" textlink="">
      <xdr:nvSpPr>
        <xdr:cNvPr id="523" name="消防費平均値テキスト"/>
        <xdr:cNvSpPr txBox="1"/>
      </xdr:nvSpPr>
      <xdr:spPr>
        <a:xfrm>
          <a:off x="16370300" y="65106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17780</xdr:rowOff>
    </xdr:from>
    <xdr:to xmlns:xdr="http://schemas.openxmlformats.org/drawingml/2006/spreadsheetDrawing">
      <xdr:col>85</xdr:col>
      <xdr:colOff>177800</xdr:colOff>
      <xdr:row>38</xdr:row>
      <xdr:rowOff>118745</xdr:rowOff>
    </xdr:to>
    <xdr:sp macro="" textlink="">
      <xdr:nvSpPr>
        <xdr:cNvPr id="524" name="フローチャート: 判断 523"/>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76200</xdr:rowOff>
    </xdr:from>
    <xdr:to xmlns:xdr="http://schemas.openxmlformats.org/drawingml/2006/spreadsheetDrawing">
      <xdr:col>81</xdr:col>
      <xdr:colOff>50800</xdr:colOff>
      <xdr:row>36</xdr:row>
      <xdr:rowOff>43180</xdr:rowOff>
    </xdr:to>
    <xdr:cxnSp macro="">
      <xdr:nvCxnSpPr>
        <xdr:cNvPr id="525" name="直線コネクタ 524"/>
        <xdr:cNvCxnSpPr/>
      </xdr:nvCxnSpPr>
      <xdr:spPr>
        <a:xfrm>
          <a:off x="14592300" y="607695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15875</xdr:rowOff>
    </xdr:from>
    <xdr:to xmlns:xdr="http://schemas.openxmlformats.org/drawingml/2006/spreadsheetDrawing">
      <xdr:col>81</xdr:col>
      <xdr:colOff>101600</xdr:colOff>
      <xdr:row>38</xdr:row>
      <xdr:rowOff>117475</xdr:rowOff>
    </xdr:to>
    <xdr:sp macro="" textlink="">
      <xdr:nvSpPr>
        <xdr:cNvPr id="526" name="フローチャート: 判断 525"/>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109220</xdr:rowOff>
    </xdr:from>
    <xdr:ext cx="534035" cy="258445"/>
    <xdr:sp macro="" textlink="">
      <xdr:nvSpPr>
        <xdr:cNvPr id="527" name="テキスト ボックス 526"/>
        <xdr:cNvSpPr txBox="1"/>
      </xdr:nvSpPr>
      <xdr:spPr>
        <a:xfrm>
          <a:off x="15213965" y="6624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36195</xdr:rowOff>
    </xdr:from>
    <xdr:to xmlns:xdr="http://schemas.openxmlformats.org/drawingml/2006/spreadsheetDrawing">
      <xdr:col>76</xdr:col>
      <xdr:colOff>114300</xdr:colOff>
      <xdr:row>35</xdr:row>
      <xdr:rowOff>76200</xdr:rowOff>
    </xdr:to>
    <xdr:cxnSp macro="">
      <xdr:nvCxnSpPr>
        <xdr:cNvPr id="528" name="直線コネクタ 527"/>
        <xdr:cNvCxnSpPr/>
      </xdr:nvCxnSpPr>
      <xdr:spPr>
        <a:xfrm>
          <a:off x="13703300" y="586549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63500</xdr:rowOff>
    </xdr:to>
    <xdr:sp macro="" textlink="">
      <xdr:nvSpPr>
        <xdr:cNvPr id="529" name="フローチャート: 判断 528"/>
        <xdr:cNvSpPr/>
      </xdr:nvSpPr>
      <xdr:spPr>
        <a:xfrm>
          <a:off x="14541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53975</xdr:rowOff>
    </xdr:from>
    <xdr:ext cx="534035" cy="258445"/>
    <xdr:sp macro="" textlink="">
      <xdr:nvSpPr>
        <xdr:cNvPr id="530" name="テキスト ボックス 529"/>
        <xdr:cNvSpPr txBox="1"/>
      </xdr:nvSpPr>
      <xdr:spPr>
        <a:xfrm>
          <a:off x="14324965" y="656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36195</xdr:rowOff>
    </xdr:from>
    <xdr:to xmlns:xdr="http://schemas.openxmlformats.org/drawingml/2006/spreadsheetDrawing">
      <xdr:col>71</xdr:col>
      <xdr:colOff>177800</xdr:colOff>
      <xdr:row>35</xdr:row>
      <xdr:rowOff>72390</xdr:rowOff>
    </xdr:to>
    <xdr:cxnSp macro="">
      <xdr:nvCxnSpPr>
        <xdr:cNvPr id="531" name="直線コネクタ 530"/>
        <xdr:cNvCxnSpPr/>
      </xdr:nvCxnSpPr>
      <xdr:spPr>
        <a:xfrm flipV="1">
          <a:off x="12814300" y="586549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19050</xdr:rowOff>
    </xdr:from>
    <xdr:to xmlns:xdr="http://schemas.openxmlformats.org/drawingml/2006/spreadsheetDrawing">
      <xdr:col>72</xdr:col>
      <xdr:colOff>38100</xdr:colOff>
      <xdr:row>38</xdr:row>
      <xdr:rowOff>120650</xdr:rowOff>
    </xdr:to>
    <xdr:sp macro="" textlink="">
      <xdr:nvSpPr>
        <xdr:cNvPr id="532" name="フローチャート: 判断 531"/>
        <xdr:cNvSpPr/>
      </xdr:nvSpPr>
      <xdr:spPr>
        <a:xfrm>
          <a:off x="1365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111760</xdr:rowOff>
    </xdr:from>
    <xdr:ext cx="534035" cy="258445"/>
    <xdr:sp macro="" textlink="">
      <xdr:nvSpPr>
        <xdr:cNvPr id="533" name="テキスト ボックス 532"/>
        <xdr:cNvSpPr txBox="1"/>
      </xdr:nvSpPr>
      <xdr:spPr>
        <a:xfrm>
          <a:off x="13435965" y="662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43815</xdr:rowOff>
    </xdr:from>
    <xdr:to xmlns:xdr="http://schemas.openxmlformats.org/drawingml/2006/spreadsheetDrawing">
      <xdr:col>67</xdr:col>
      <xdr:colOff>101600</xdr:colOff>
      <xdr:row>38</xdr:row>
      <xdr:rowOff>145415</xdr:rowOff>
    </xdr:to>
    <xdr:sp macro="" textlink="">
      <xdr:nvSpPr>
        <xdr:cNvPr id="534" name="フローチャート: 判断 533"/>
        <xdr:cNvSpPr/>
      </xdr:nvSpPr>
      <xdr:spPr>
        <a:xfrm>
          <a:off x="12763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136525</xdr:rowOff>
    </xdr:from>
    <xdr:ext cx="534035" cy="258445"/>
    <xdr:sp macro="" textlink="">
      <xdr:nvSpPr>
        <xdr:cNvPr id="535" name="テキスト ボックス 534"/>
        <xdr:cNvSpPr txBox="1"/>
      </xdr:nvSpPr>
      <xdr:spPr>
        <a:xfrm>
          <a:off x="12546965" y="6651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635</xdr:rowOff>
    </xdr:from>
    <xdr:to xmlns:xdr="http://schemas.openxmlformats.org/drawingml/2006/spreadsheetDrawing">
      <xdr:col>85</xdr:col>
      <xdr:colOff>177800</xdr:colOff>
      <xdr:row>36</xdr:row>
      <xdr:rowOff>102235</xdr:rowOff>
    </xdr:to>
    <xdr:sp macro="" textlink="">
      <xdr:nvSpPr>
        <xdr:cNvPr id="541" name="楕円 540"/>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23495</xdr:rowOff>
    </xdr:from>
    <xdr:ext cx="534670" cy="259080"/>
    <xdr:sp macro="" textlink="">
      <xdr:nvSpPr>
        <xdr:cNvPr id="542" name="消防費該当値テキスト"/>
        <xdr:cNvSpPr txBox="1"/>
      </xdr:nvSpPr>
      <xdr:spPr>
        <a:xfrm>
          <a:off x="16370300"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163830</xdr:rowOff>
    </xdr:from>
    <xdr:to xmlns:xdr="http://schemas.openxmlformats.org/drawingml/2006/spreadsheetDrawing">
      <xdr:col>81</xdr:col>
      <xdr:colOff>101600</xdr:colOff>
      <xdr:row>36</xdr:row>
      <xdr:rowOff>93980</xdr:rowOff>
    </xdr:to>
    <xdr:sp macro="" textlink="">
      <xdr:nvSpPr>
        <xdr:cNvPr id="543" name="楕円 542"/>
        <xdr:cNvSpPr/>
      </xdr:nvSpPr>
      <xdr:spPr>
        <a:xfrm>
          <a:off x="15430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110490</xdr:rowOff>
    </xdr:from>
    <xdr:ext cx="534035" cy="258445"/>
    <xdr:sp macro="" textlink="">
      <xdr:nvSpPr>
        <xdr:cNvPr id="544" name="テキスト ボックス 543"/>
        <xdr:cNvSpPr txBox="1"/>
      </xdr:nvSpPr>
      <xdr:spPr>
        <a:xfrm>
          <a:off x="15213965" y="5939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25400</xdr:rowOff>
    </xdr:from>
    <xdr:to xmlns:xdr="http://schemas.openxmlformats.org/drawingml/2006/spreadsheetDrawing">
      <xdr:col>76</xdr:col>
      <xdr:colOff>165100</xdr:colOff>
      <xdr:row>35</xdr:row>
      <xdr:rowOff>127000</xdr:rowOff>
    </xdr:to>
    <xdr:sp macro="" textlink="">
      <xdr:nvSpPr>
        <xdr:cNvPr id="545" name="楕円 544"/>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144145</xdr:rowOff>
    </xdr:from>
    <xdr:ext cx="534035" cy="258445"/>
    <xdr:sp macro="" textlink="">
      <xdr:nvSpPr>
        <xdr:cNvPr id="546" name="テキスト ボックス 545"/>
        <xdr:cNvSpPr txBox="1"/>
      </xdr:nvSpPr>
      <xdr:spPr>
        <a:xfrm>
          <a:off x="14324965" y="580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156845</xdr:rowOff>
    </xdr:from>
    <xdr:to xmlns:xdr="http://schemas.openxmlformats.org/drawingml/2006/spreadsheetDrawing">
      <xdr:col>72</xdr:col>
      <xdr:colOff>38100</xdr:colOff>
      <xdr:row>34</xdr:row>
      <xdr:rowOff>86995</xdr:rowOff>
    </xdr:to>
    <xdr:sp macro="" textlink="">
      <xdr:nvSpPr>
        <xdr:cNvPr id="547" name="楕円 546"/>
        <xdr:cNvSpPr/>
      </xdr:nvSpPr>
      <xdr:spPr>
        <a:xfrm>
          <a:off x="13652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103505</xdr:rowOff>
    </xdr:from>
    <xdr:ext cx="534035" cy="259080"/>
    <xdr:sp macro="" textlink="">
      <xdr:nvSpPr>
        <xdr:cNvPr id="548" name="テキスト ボックス 547"/>
        <xdr:cNvSpPr txBox="1"/>
      </xdr:nvSpPr>
      <xdr:spPr>
        <a:xfrm>
          <a:off x="13435965" y="558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21590</xdr:rowOff>
    </xdr:from>
    <xdr:to xmlns:xdr="http://schemas.openxmlformats.org/drawingml/2006/spreadsheetDrawing">
      <xdr:col>67</xdr:col>
      <xdr:colOff>101600</xdr:colOff>
      <xdr:row>35</xdr:row>
      <xdr:rowOff>123190</xdr:rowOff>
    </xdr:to>
    <xdr:sp macro="" textlink="">
      <xdr:nvSpPr>
        <xdr:cNvPr id="549" name="楕円 548"/>
        <xdr:cNvSpPr/>
      </xdr:nvSpPr>
      <xdr:spPr>
        <a:xfrm>
          <a:off x="1276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139700</xdr:rowOff>
    </xdr:from>
    <xdr:ext cx="534035" cy="259080"/>
    <xdr:sp macro="" textlink="">
      <xdr:nvSpPr>
        <xdr:cNvPr id="550" name="テキスト ボックス 549"/>
        <xdr:cNvSpPr txBox="1"/>
      </xdr:nvSpPr>
      <xdr:spPr>
        <a:xfrm>
          <a:off x="12546965" y="579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157480</xdr:rowOff>
    </xdr:from>
    <xdr:to xmlns:xdr="http://schemas.openxmlformats.org/drawingml/2006/spreadsheetDrawing">
      <xdr:col>85</xdr:col>
      <xdr:colOff>126365</xdr:colOff>
      <xdr:row>57</xdr:row>
      <xdr:rowOff>121920</xdr:rowOff>
    </xdr:to>
    <xdr:cxnSp macro="">
      <xdr:nvCxnSpPr>
        <xdr:cNvPr id="572" name="直線コネクタ 571"/>
        <xdr:cNvCxnSpPr/>
      </xdr:nvCxnSpPr>
      <xdr:spPr>
        <a:xfrm flipV="1">
          <a:off x="16317595" y="8901430"/>
          <a:ext cx="1270" cy="993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125730</xdr:rowOff>
    </xdr:from>
    <xdr:ext cx="534670" cy="259080"/>
    <xdr:sp macro="" textlink="">
      <xdr:nvSpPr>
        <xdr:cNvPr id="573" name="教育費最小値テキスト"/>
        <xdr:cNvSpPr txBox="1"/>
      </xdr:nvSpPr>
      <xdr:spPr>
        <a:xfrm>
          <a:off x="1637030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121920</xdr:rowOff>
    </xdr:from>
    <xdr:to xmlns:xdr="http://schemas.openxmlformats.org/drawingml/2006/spreadsheetDrawing">
      <xdr:col>86</xdr:col>
      <xdr:colOff>25400</xdr:colOff>
      <xdr:row>57</xdr:row>
      <xdr:rowOff>121920</xdr:rowOff>
    </xdr:to>
    <xdr:cxnSp macro="">
      <xdr:nvCxnSpPr>
        <xdr:cNvPr id="574" name="直線コネクタ 573"/>
        <xdr:cNvCxnSpPr/>
      </xdr:nvCxnSpPr>
      <xdr:spPr>
        <a:xfrm>
          <a:off x="16230600" y="989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104140</xdr:rowOff>
    </xdr:from>
    <xdr:ext cx="598805" cy="259080"/>
    <xdr:sp macro="" textlink="">
      <xdr:nvSpPr>
        <xdr:cNvPr id="575" name="教育費最大値テキスト"/>
        <xdr:cNvSpPr txBox="1"/>
      </xdr:nvSpPr>
      <xdr:spPr>
        <a:xfrm>
          <a:off x="16370300" y="867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258,644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157480</xdr:rowOff>
    </xdr:from>
    <xdr:to xmlns:xdr="http://schemas.openxmlformats.org/drawingml/2006/spreadsheetDrawing">
      <xdr:col>86</xdr:col>
      <xdr:colOff>25400</xdr:colOff>
      <xdr:row>51</xdr:row>
      <xdr:rowOff>157480</xdr:rowOff>
    </xdr:to>
    <xdr:cxnSp macro="">
      <xdr:nvCxnSpPr>
        <xdr:cNvPr id="576" name="直線コネクタ 575"/>
        <xdr:cNvCxnSpPr/>
      </xdr:nvCxnSpPr>
      <xdr:spPr>
        <a:xfrm>
          <a:off x="16230600" y="890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98425</xdr:rowOff>
    </xdr:from>
    <xdr:to xmlns:xdr="http://schemas.openxmlformats.org/drawingml/2006/spreadsheetDrawing">
      <xdr:col>85</xdr:col>
      <xdr:colOff>127000</xdr:colOff>
      <xdr:row>56</xdr:row>
      <xdr:rowOff>128270</xdr:rowOff>
    </xdr:to>
    <xdr:cxnSp macro="">
      <xdr:nvCxnSpPr>
        <xdr:cNvPr id="577" name="直線コネクタ 576"/>
        <xdr:cNvCxnSpPr/>
      </xdr:nvCxnSpPr>
      <xdr:spPr>
        <a:xfrm flipV="1">
          <a:off x="15481300" y="969962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72390</xdr:rowOff>
    </xdr:from>
    <xdr:ext cx="534670" cy="259080"/>
    <xdr:sp macro="" textlink="">
      <xdr:nvSpPr>
        <xdr:cNvPr id="578" name="教育費平均値テキスト"/>
        <xdr:cNvSpPr txBox="1"/>
      </xdr:nvSpPr>
      <xdr:spPr>
        <a:xfrm>
          <a:off x="16370300" y="9673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93980</xdr:rowOff>
    </xdr:from>
    <xdr:to xmlns:xdr="http://schemas.openxmlformats.org/drawingml/2006/spreadsheetDrawing">
      <xdr:col>85</xdr:col>
      <xdr:colOff>177800</xdr:colOff>
      <xdr:row>57</xdr:row>
      <xdr:rowOff>24130</xdr:rowOff>
    </xdr:to>
    <xdr:sp macro="" textlink="">
      <xdr:nvSpPr>
        <xdr:cNvPr id="579" name="フローチャート: 判断 578"/>
        <xdr:cNvSpPr/>
      </xdr:nvSpPr>
      <xdr:spPr>
        <a:xfrm>
          <a:off x="162687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167005</xdr:rowOff>
    </xdr:from>
    <xdr:to xmlns:xdr="http://schemas.openxmlformats.org/drawingml/2006/spreadsheetDrawing">
      <xdr:col>81</xdr:col>
      <xdr:colOff>50800</xdr:colOff>
      <xdr:row>56</xdr:row>
      <xdr:rowOff>128270</xdr:rowOff>
    </xdr:to>
    <xdr:cxnSp macro="">
      <xdr:nvCxnSpPr>
        <xdr:cNvPr id="580" name="直線コネクタ 579"/>
        <xdr:cNvCxnSpPr/>
      </xdr:nvCxnSpPr>
      <xdr:spPr>
        <a:xfrm>
          <a:off x="14592300" y="959675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53975</xdr:rowOff>
    </xdr:to>
    <xdr:sp macro="" textlink="">
      <xdr:nvSpPr>
        <xdr:cNvPr id="581" name="フローチャート: 判断 580"/>
        <xdr:cNvSpPr/>
      </xdr:nvSpPr>
      <xdr:spPr>
        <a:xfrm>
          <a:off x="1543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45085</xdr:rowOff>
    </xdr:from>
    <xdr:ext cx="534035" cy="258445"/>
    <xdr:sp macro="" textlink="">
      <xdr:nvSpPr>
        <xdr:cNvPr id="582" name="テキスト ボックス 581"/>
        <xdr:cNvSpPr txBox="1"/>
      </xdr:nvSpPr>
      <xdr:spPr>
        <a:xfrm>
          <a:off x="15213965" y="9817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167005</xdr:rowOff>
    </xdr:from>
    <xdr:to xmlns:xdr="http://schemas.openxmlformats.org/drawingml/2006/spreadsheetDrawing">
      <xdr:col>76</xdr:col>
      <xdr:colOff>114300</xdr:colOff>
      <xdr:row>56</xdr:row>
      <xdr:rowOff>10795</xdr:rowOff>
    </xdr:to>
    <xdr:cxnSp macro="">
      <xdr:nvCxnSpPr>
        <xdr:cNvPr id="583" name="直線コネクタ 582"/>
        <xdr:cNvCxnSpPr/>
      </xdr:nvCxnSpPr>
      <xdr:spPr>
        <a:xfrm flipV="1">
          <a:off x="13703300" y="95967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102870</xdr:rowOff>
    </xdr:from>
    <xdr:to xmlns:xdr="http://schemas.openxmlformats.org/drawingml/2006/spreadsheetDrawing">
      <xdr:col>76</xdr:col>
      <xdr:colOff>165100</xdr:colOff>
      <xdr:row>57</xdr:row>
      <xdr:rowOff>33020</xdr:rowOff>
    </xdr:to>
    <xdr:sp macro="" textlink="">
      <xdr:nvSpPr>
        <xdr:cNvPr id="584" name="フローチャート: 判断 583"/>
        <xdr:cNvSpPr/>
      </xdr:nvSpPr>
      <xdr:spPr>
        <a:xfrm>
          <a:off x="145415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24130</xdr:rowOff>
    </xdr:from>
    <xdr:ext cx="534035" cy="259080"/>
    <xdr:sp macro="" textlink="">
      <xdr:nvSpPr>
        <xdr:cNvPr id="585" name="テキスト ボックス 584"/>
        <xdr:cNvSpPr txBox="1"/>
      </xdr:nvSpPr>
      <xdr:spPr>
        <a:xfrm>
          <a:off x="14324965" y="9796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10795</xdr:rowOff>
    </xdr:from>
    <xdr:to xmlns:xdr="http://schemas.openxmlformats.org/drawingml/2006/spreadsheetDrawing">
      <xdr:col>71</xdr:col>
      <xdr:colOff>177800</xdr:colOff>
      <xdr:row>56</xdr:row>
      <xdr:rowOff>22225</xdr:rowOff>
    </xdr:to>
    <xdr:cxnSp macro="">
      <xdr:nvCxnSpPr>
        <xdr:cNvPr id="586" name="直線コネクタ 585"/>
        <xdr:cNvCxnSpPr/>
      </xdr:nvCxnSpPr>
      <xdr:spPr>
        <a:xfrm flipV="1">
          <a:off x="12814300" y="96119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140335</xdr:rowOff>
    </xdr:from>
    <xdr:to xmlns:xdr="http://schemas.openxmlformats.org/drawingml/2006/spreadsheetDrawing">
      <xdr:col>72</xdr:col>
      <xdr:colOff>38100</xdr:colOff>
      <xdr:row>57</xdr:row>
      <xdr:rowOff>70485</xdr:rowOff>
    </xdr:to>
    <xdr:sp macro="" textlink="">
      <xdr:nvSpPr>
        <xdr:cNvPr id="587" name="フローチャート: 判断 586"/>
        <xdr:cNvSpPr/>
      </xdr:nvSpPr>
      <xdr:spPr>
        <a:xfrm>
          <a:off x="13652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61595</xdr:rowOff>
    </xdr:from>
    <xdr:ext cx="534035" cy="259080"/>
    <xdr:sp macro="" textlink="">
      <xdr:nvSpPr>
        <xdr:cNvPr id="588" name="テキスト ボックス 587"/>
        <xdr:cNvSpPr txBox="1"/>
      </xdr:nvSpPr>
      <xdr:spPr>
        <a:xfrm>
          <a:off x="13435965" y="983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161925</xdr:rowOff>
    </xdr:from>
    <xdr:to xmlns:xdr="http://schemas.openxmlformats.org/drawingml/2006/spreadsheetDrawing">
      <xdr:col>67</xdr:col>
      <xdr:colOff>101600</xdr:colOff>
      <xdr:row>57</xdr:row>
      <xdr:rowOff>92075</xdr:rowOff>
    </xdr:to>
    <xdr:sp macro="" textlink="">
      <xdr:nvSpPr>
        <xdr:cNvPr id="589" name="フローチャート: 判断 588"/>
        <xdr:cNvSpPr/>
      </xdr:nvSpPr>
      <xdr:spPr>
        <a:xfrm>
          <a:off x="12763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83820</xdr:rowOff>
    </xdr:from>
    <xdr:ext cx="534035" cy="259080"/>
    <xdr:sp macro="" textlink="">
      <xdr:nvSpPr>
        <xdr:cNvPr id="590" name="テキスト ボックス 589"/>
        <xdr:cNvSpPr txBox="1"/>
      </xdr:nvSpPr>
      <xdr:spPr>
        <a:xfrm>
          <a:off x="12546965" y="985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47625</xdr:rowOff>
    </xdr:from>
    <xdr:to xmlns:xdr="http://schemas.openxmlformats.org/drawingml/2006/spreadsheetDrawing">
      <xdr:col>85</xdr:col>
      <xdr:colOff>177800</xdr:colOff>
      <xdr:row>56</xdr:row>
      <xdr:rowOff>149225</xdr:rowOff>
    </xdr:to>
    <xdr:sp macro="" textlink="">
      <xdr:nvSpPr>
        <xdr:cNvPr id="596" name="楕円 595"/>
        <xdr:cNvSpPr/>
      </xdr:nvSpPr>
      <xdr:spPr>
        <a:xfrm>
          <a:off x="162687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70485</xdr:rowOff>
    </xdr:from>
    <xdr:ext cx="534670" cy="259080"/>
    <xdr:sp macro="" textlink="">
      <xdr:nvSpPr>
        <xdr:cNvPr id="597" name="教育費該当値テキスト"/>
        <xdr:cNvSpPr txBox="1"/>
      </xdr:nvSpPr>
      <xdr:spPr>
        <a:xfrm>
          <a:off x="16370300" y="9500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77470</xdr:rowOff>
    </xdr:from>
    <xdr:to xmlns:xdr="http://schemas.openxmlformats.org/drawingml/2006/spreadsheetDrawing">
      <xdr:col>81</xdr:col>
      <xdr:colOff>101600</xdr:colOff>
      <xdr:row>57</xdr:row>
      <xdr:rowOff>7620</xdr:rowOff>
    </xdr:to>
    <xdr:sp macro="" textlink="">
      <xdr:nvSpPr>
        <xdr:cNvPr id="598" name="楕円 597"/>
        <xdr:cNvSpPr/>
      </xdr:nvSpPr>
      <xdr:spPr>
        <a:xfrm>
          <a:off x="15430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24130</xdr:rowOff>
    </xdr:from>
    <xdr:ext cx="534035" cy="259080"/>
    <xdr:sp macro="" textlink="">
      <xdr:nvSpPr>
        <xdr:cNvPr id="599" name="テキスト ボックス 598"/>
        <xdr:cNvSpPr txBox="1"/>
      </xdr:nvSpPr>
      <xdr:spPr>
        <a:xfrm>
          <a:off x="15213965" y="945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116205</xdr:rowOff>
    </xdr:from>
    <xdr:to xmlns:xdr="http://schemas.openxmlformats.org/drawingml/2006/spreadsheetDrawing">
      <xdr:col>76</xdr:col>
      <xdr:colOff>165100</xdr:colOff>
      <xdr:row>56</xdr:row>
      <xdr:rowOff>46355</xdr:rowOff>
    </xdr:to>
    <xdr:sp macro="" textlink="">
      <xdr:nvSpPr>
        <xdr:cNvPr id="600" name="楕円 599"/>
        <xdr:cNvSpPr/>
      </xdr:nvSpPr>
      <xdr:spPr>
        <a:xfrm>
          <a:off x="14541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63500</xdr:rowOff>
    </xdr:from>
    <xdr:ext cx="598170" cy="258445"/>
    <xdr:sp macro="" textlink="">
      <xdr:nvSpPr>
        <xdr:cNvPr id="601" name="テキスト ボックス 600"/>
        <xdr:cNvSpPr txBox="1"/>
      </xdr:nvSpPr>
      <xdr:spPr>
        <a:xfrm>
          <a:off x="14292580" y="9321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132080</xdr:rowOff>
    </xdr:from>
    <xdr:to xmlns:xdr="http://schemas.openxmlformats.org/drawingml/2006/spreadsheetDrawing">
      <xdr:col>72</xdr:col>
      <xdr:colOff>38100</xdr:colOff>
      <xdr:row>56</xdr:row>
      <xdr:rowOff>61595</xdr:rowOff>
    </xdr:to>
    <xdr:sp macro="" textlink="">
      <xdr:nvSpPr>
        <xdr:cNvPr id="602" name="楕円 601"/>
        <xdr:cNvSpPr/>
      </xdr:nvSpPr>
      <xdr:spPr>
        <a:xfrm>
          <a:off x="13652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78105</xdr:rowOff>
    </xdr:from>
    <xdr:ext cx="598170" cy="258445"/>
    <xdr:sp macro="" textlink="">
      <xdr:nvSpPr>
        <xdr:cNvPr id="603" name="テキスト ボックス 602"/>
        <xdr:cNvSpPr txBox="1"/>
      </xdr:nvSpPr>
      <xdr:spPr>
        <a:xfrm>
          <a:off x="13403580" y="9336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143510</xdr:rowOff>
    </xdr:from>
    <xdr:to xmlns:xdr="http://schemas.openxmlformats.org/drawingml/2006/spreadsheetDrawing">
      <xdr:col>67</xdr:col>
      <xdr:colOff>101600</xdr:colOff>
      <xdr:row>56</xdr:row>
      <xdr:rowOff>73025</xdr:rowOff>
    </xdr:to>
    <xdr:sp macro="" textlink="">
      <xdr:nvSpPr>
        <xdr:cNvPr id="604" name="楕円 603"/>
        <xdr:cNvSpPr/>
      </xdr:nvSpPr>
      <xdr:spPr>
        <a:xfrm>
          <a:off x="12763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89535</xdr:rowOff>
    </xdr:from>
    <xdr:ext cx="598170" cy="258445"/>
    <xdr:sp macro="" textlink="">
      <xdr:nvSpPr>
        <xdr:cNvPr id="605" name="テキスト ボックス 604"/>
        <xdr:cNvSpPr txBox="1"/>
      </xdr:nvSpPr>
      <xdr:spPr>
        <a:xfrm>
          <a:off x="12514580" y="9347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5" name="テキスト ボックス 624"/>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7" name="テキスト ボックス 62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103505</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05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121285</xdr:rowOff>
    </xdr:from>
    <xdr:ext cx="249555" cy="258445"/>
    <xdr:sp macro="" textlink="">
      <xdr:nvSpPr>
        <xdr:cNvPr id="632" name="災害復旧費最小値テキスト"/>
        <xdr:cNvSpPr txBox="1"/>
      </xdr:nvSpPr>
      <xdr:spPr>
        <a:xfrm>
          <a:off x="16370300" y="136658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34"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470,988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103505</xdr:rowOff>
    </xdr:from>
    <xdr:to xmlns:xdr="http://schemas.openxmlformats.org/drawingml/2006/spreadsheetDrawing">
      <xdr:col>86</xdr:col>
      <xdr:colOff>25400</xdr:colOff>
      <xdr:row>70</xdr:row>
      <xdr:rowOff>103505</xdr:rowOff>
    </xdr:to>
    <xdr:cxnSp macro="">
      <xdr:nvCxnSpPr>
        <xdr:cNvPr id="635" name="直線コネクタ 634"/>
        <xdr:cNvCxnSpPr/>
      </xdr:nvCxnSpPr>
      <xdr:spPr>
        <a:xfrm>
          <a:off x="16230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74930</xdr:rowOff>
    </xdr:from>
    <xdr:to xmlns:xdr="http://schemas.openxmlformats.org/drawingml/2006/spreadsheetDrawing">
      <xdr:col>85</xdr:col>
      <xdr:colOff>127000</xdr:colOff>
      <xdr:row>79</xdr:row>
      <xdr:rowOff>83185</xdr:rowOff>
    </xdr:to>
    <xdr:cxnSp macro="">
      <xdr:nvCxnSpPr>
        <xdr:cNvPr id="636" name="直線コネクタ 635"/>
        <xdr:cNvCxnSpPr/>
      </xdr:nvCxnSpPr>
      <xdr:spPr>
        <a:xfrm flipV="1">
          <a:off x="15481300" y="136194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38735</xdr:rowOff>
    </xdr:from>
    <xdr:ext cx="469900" cy="259080"/>
    <xdr:sp macro="" textlink="">
      <xdr:nvSpPr>
        <xdr:cNvPr id="637" name="災害復旧費平均値テキスト"/>
        <xdr:cNvSpPr txBox="1"/>
      </xdr:nvSpPr>
      <xdr:spPr>
        <a:xfrm>
          <a:off x="16370300" y="13411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15875</xdr:rowOff>
    </xdr:from>
    <xdr:to xmlns:xdr="http://schemas.openxmlformats.org/drawingml/2006/spreadsheetDrawing">
      <xdr:col>85</xdr:col>
      <xdr:colOff>177800</xdr:colOff>
      <xdr:row>79</xdr:row>
      <xdr:rowOff>117475</xdr:rowOff>
    </xdr:to>
    <xdr:sp macro="" textlink="">
      <xdr:nvSpPr>
        <xdr:cNvPr id="638" name="フローチャート: 判断 637"/>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159385</xdr:rowOff>
    </xdr:from>
    <xdr:to xmlns:xdr="http://schemas.openxmlformats.org/drawingml/2006/spreadsheetDrawing">
      <xdr:col>81</xdr:col>
      <xdr:colOff>50800</xdr:colOff>
      <xdr:row>79</xdr:row>
      <xdr:rowOff>83185</xdr:rowOff>
    </xdr:to>
    <xdr:cxnSp macro="">
      <xdr:nvCxnSpPr>
        <xdr:cNvPr id="639" name="直線コネクタ 638"/>
        <xdr:cNvCxnSpPr/>
      </xdr:nvCxnSpPr>
      <xdr:spPr>
        <a:xfrm>
          <a:off x="14592300" y="135324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17780</xdr:rowOff>
    </xdr:from>
    <xdr:to xmlns:xdr="http://schemas.openxmlformats.org/drawingml/2006/spreadsheetDrawing">
      <xdr:col>81</xdr:col>
      <xdr:colOff>101600</xdr:colOff>
      <xdr:row>79</xdr:row>
      <xdr:rowOff>118745</xdr:rowOff>
    </xdr:to>
    <xdr:sp macro="" textlink="">
      <xdr:nvSpPr>
        <xdr:cNvPr id="640" name="フローチャート: 判断 639"/>
        <xdr:cNvSpPr/>
      </xdr:nvSpPr>
      <xdr:spPr>
        <a:xfrm>
          <a:off x="15430500" y="13562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135255</xdr:rowOff>
    </xdr:from>
    <xdr:ext cx="469265" cy="258445"/>
    <xdr:sp macro="" textlink="">
      <xdr:nvSpPr>
        <xdr:cNvPr id="641" name="テキスト ボックス 640"/>
        <xdr:cNvSpPr txBox="1"/>
      </xdr:nvSpPr>
      <xdr:spPr>
        <a:xfrm>
          <a:off x="15246350" y="13336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159385</xdr:rowOff>
    </xdr:from>
    <xdr:to xmlns:xdr="http://schemas.openxmlformats.org/drawingml/2006/spreadsheetDrawing">
      <xdr:col>76</xdr:col>
      <xdr:colOff>114300</xdr:colOff>
      <xdr:row>79</xdr:row>
      <xdr:rowOff>17780</xdr:rowOff>
    </xdr:to>
    <xdr:cxnSp macro="">
      <xdr:nvCxnSpPr>
        <xdr:cNvPr id="642" name="直線コネクタ 641"/>
        <xdr:cNvCxnSpPr/>
      </xdr:nvCxnSpPr>
      <xdr:spPr>
        <a:xfrm flipV="1">
          <a:off x="13703300" y="135324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43" name="フローチャート: 判断 642"/>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89535</xdr:rowOff>
    </xdr:from>
    <xdr:ext cx="534035" cy="258445"/>
    <xdr:sp macro="" textlink="">
      <xdr:nvSpPr>
        <xdr:cNvPr id="644" name="テキスト ボックス 643"/>
        <xdr:cNvSpPr txBox="1"/>
      </xdr:nvSpPr>
      <xdr:spPr>
        <a:xfrm>
          <a:off x="14324965" y="13634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17780</xdr:rowOff>
    </xdr:from>
    <xdr:to xmlns:xdr="http://schemas.openxmlformats.org/drawingml/2006/spreadsheetDrawing">
      <xdr:col>71</xdr:col>
      <xdr:colOff>177800</xdr:colOff>
      <xdr:row>79</xdr:row>
      <xdr:rowOff>53975</xdr:rowOff>
    </xdr:to>
    <xdr:cxnSp macro="">
      <xdr:nvCxnSpPr>
        <xdr:cNvPr id="645" name="直線コネクタ 644"/>
        <xdr:cNvCxnSpPr/>
      </xdr:nvCxnSpPr>
      <xdr:spPr>
        <a:xfrm flipV="1">
          <a:off x="12814300" y="135623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18415</xdr:rowOff>
    </xdr:from>
    <xdr:to xmlns:xdr="http://schemas.openxmlformats.org/drawingml/2006/spreadsheetDrawing">
      <xdr:col>72</xdr:col>
      <xdr:colOff>38100</xdr:colOff>
      <xdr:row>79</xdr:row>
      <xdr:rowOff>120650</xdr:rowOff>
    </xdr:to>
    <xdr:sp macro="" textlink="">
      <xdr:nvSpPr>
        <xdr:cNvPr id="646" name="フローチャート: 判断 645"/>
        <xdr:cNvSpPr/>
      </xdr:nvSpPr>
      <xdr:spPr>
        <a:xfrm>
          <a:off x="13652500" y="13562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111125</xdr:rowOff>
    </xdr:from>
    <xdr:ext cx="469265" cy="258445"/>
    <xdr:sp macro="" textlink="">
      <xdr:nvSpPr>
        <xdr:cNvPr id="647" name="テキスト ボックス 646"/>
        <xdr:cNvSpPr txBox="1"/>
      </xdr:nvSpPr>
      <xdr:spPr>
        <a:xfrm>
          <a:off x="13468350" y="13655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23495</xdr:rowOff>
    </xdr:from>
    <xdr:to xmlns:xdr="http://schemas.openxmlformats.org/drawingml/2006/spreadsheetDrawing">
      <xdr:col>67</xdr:col>
      <xdr:colOff>101600</xdr:colOff>
      <xdr:row>79</xdr:row>
      <xdr:rowOff>125095</xdr:rowOff>
    </xdr:to>
    <xdr:sp macro="" textlink="">
      <xdr:nvSpPr>
        <xdr:cNvPr id="648" name="フローチャート: 判断 647"/>
        <xdr:cNvSpPr/>
      </xdr:nvSpPr>
      <xdr:spPr>
        <a:xfrm>
          <a:off x="1276350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116205</xdr:rowOff>
    </xdr:from>
    <xdr:ext cx="469265" cy="259080"/>
    <xdr:sp macro="" textlink="">
      <xdr:nvSpPr>
        <xdr:cNvPr id="649" name="テキスト ボックス 648"/>
        <xdr:cNvSpPr txBox="1"/>
      </xdr:nvSpPr>
      <xdr:spPr>
        <a:xfrm>
          <a:off x="12579350" y="13660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23495</xdr:rowOff>
    </xdr:from>
    <xdr:to xmlns:xdr="http://schemas.openxmlformats.org/drawingml/2006/spreadsheetDrawing">
      <xdr:col>85</xdr:col>
      <xdr:colOff>177800</xdr:colOff>
      <xdr:row>79</xdr:row>
      <xdr:rowOff>125095</xdr:rowOff>
    </xdr:to>
    <xdr:sp macro="" textlink="">
      <xdr:nvSpPr>
        <xdr:cNvPr id="655" name="楕円 654"/>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166370</xdr:rowOff>
    </xdr:from>
    <xdr:ext cx="469900" cy="258445"/>
    <xdr:sp macro="" textlink="">
      <xdr:nvSpPr>
        <xdr:cNvPr id="656" name="災害復旧費該当値テキスト"/>
        <xdr:cNvSpPr txBox="1"/>
      </xdr:nvSpPr>
      <xdr:spPr>
        <a:xfrm>
          <a:off x="16370300" y="13539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32385</xdr:rowOff>
    </xdr:from>
    <xdr:to xmlns:xdr="http://schemas.openxmlformats.org/drawingml/2006/spreadsheetDrawing">
      <xdr:col>81</xdr:col>
      <xdr:colOff>101600</xdr:colOff>
      <xdr:row>79</xdr:row>
      <xdr:rowOff>133985</xdr:rowOff>
    </xdr:to>
    <xdr:sp macro="" textlink="">
      <xdr:nvSpPr>
        <xdr:cNvPr id="657" name="楕円 656"/>
        <xdr:cNvSpPr/>
      </xdr:nvSpPr>
      <xdr:spPr>
        <a:xfrm>
          <a:off x="15430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125095</xdr:rowOff>
    </xdr:from>
    <xdr:ext cx="469265" cy="258445"/>
    <xdr:sp macro="" textlink="">
      <xdr:nvSpPr>
        <xdr:cNvPr id="658" name="テキスト ボックス 657"/>
        <xdr:cNvSpPr txBox="1"/>
      </xdr:nvSpPr>
      <xdr:spPr>
        <a:xfrm>
          <a:off x="15246350" y="1366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109220</xdr:rowOff>
    </xdr:from>
    <xdr:to xmlns:xdr="http://schemas.openxmlformats.org/drawingml/2006/spreadsheetDrawing">
      <xdr:col>76</xdr:col>
      <xdr:colOff>165100</xdr:colOff>
      <xdr:row>79</xdr:row>
      <xdr:rowOff>38735</xdr:rowOff>
    </xdr:to>
    <xdr:sp macro="" textlink="">
      <xdr:nvSpPr>
        <xdr:cNvPr id="659" name="楕円 658"/>
        <xdr:cNvSpPr/>
      </xdr:nvSpPr>
      <xdr:spPr>
        <a:xfrm>
          <a:off x="14541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55245</xdr:rowOff>
    </xdr:from>
    <xdr:ext cx="534035" cy="258445"/>
    <xdr:sp macro="" textlink="">
      <xdr:nvSpPr>
        <xdr:cNvPr id="660" name="テキスト ボックス 659"/>
        <xdr:cNvSpPr txBox="1"/>
      </xdr:nvSpPr>
      <xdr:spPr>
        <a:xfrm>
          <a:off x="14324965" y="13256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138430</xdr:rowOff>
    </xdr:from>
    <xdr:to xmlns:xdr="http://schemas.openxmlformats.org/drawingml/2006/spreadsheetDrawing">
      <xdr:col>72</xdr:col>
      <xdr:colOff>38100</xdr:colOff>
      <xdr:row>79</xdr:row>
      <xdr:rowOff>68580</xdr:rowOff>
    </xdr:to>
    <xdr:sp macro="" textlink="">
      <xdr:nvSpPr>
        <xdr:cNvPr id="661" name="楕円 660"/>
        <xdr:cNvSpPr/>
      </xdr:nvSpPr>
      <xdr:spPr>
        <a:xfrm>
          <a:off x="13652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85090</xdr:rowOff>
    </xdr:from>
    <xdr:ext cx="534035" cy="259080"/>
    <xdr:sp macro="" textlink="">
      <xdr:nvSpPr>
        <xdr:cNvPr id="662" name="テキスト ボックス 661"/>
        <xdr:cNvSpPr txBox="1"/>
      </xdr:nvSpPr>
      <xdr:spPr>
        <a:xfrm>
          <a:off x="13435965" y="1328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3175</xdr:rowOff>
    </xdr:from>
    <xdr:to xmlns:xdr="http://schemas.openxmlformats.org/drawingml/2006/spreadsheetDrawing">
      <xdr:col>67</xdr:col>
      <xdr:colOff>101600</xdr:colOff>
      <xdr:row>79</xdr:row>
      <xdr:rowOff>104775</xdr:rowOff>
    </xdr:to>
    <xdr:sp macro="" textlink="">
      <xdr:nvSpPr>
        <xdr:cNvPr id="663" name="楕円 662"/>
        <xdr:cNvSpPr/>
      </xdr:nvSpPr>
      <xdr:spPr>
        <a:xfrm>
          <a:off x="127635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121285</xdr:rowOff>
    </xdr:from>
    <xdr:ext cx="534035" cy="258445"/>
    <xdr:sp macro="" textlink="">
      <xdr:nvSpPr>
        <xdr:cNvPr id="664" name="テキスト ボックス 663"/>
        <xdr:cNvSpPr txBox="1"/>
      </xdr:nvSpPr>
      <xdr:spPr>
        <a:xfrm>
          <a:off x="12546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166370</xdr:rowOff>
    </xdr:from>
    <xdr:to xmlns:xdr="http://schemas.openxmlformats.org/drawingml/2006/spreadsheetDrawing">
      <xdr:col>85</xdr:col>
      <xdr:colOff>126365</xdr:colOff>
      <xdr:row>98</xdr:row>
      <xdr:rowOff>74930</xdr:rowOff>
    </xdr:to>
    <xdr:cxnSp macro="">
      <xdr:nvCxnSpPr>
        <xdr:cNvPr id="688" name="直線コネクタ 687"/>
        <xdr:cNvCxnSpPr/>
      </xdr:nvCxnSpPr>
      <xdr:spPr>
        <a:xfrm flipV="1">
          <a:off x="16317595" y="15425420"/>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78740</xdr:rowOff>
    </xdr:from>
    <xdr:ext cx="534670" cy="259080"/>
    <xdr:sp macro="" textlink="">
      <xdr:nvSpPr>
        <xdr:cNvPr id="689" name="公債費最小値テキスト"/>
        <xdr:cNvSpPr txBox="1"/>
      </xdr:nvSpPr>
      <xdr:spPr>
        <a:xfrm>
          <a:off x="16370300" y="1688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74930</xdr:rowOff>
    </xdr:from>
    <xdr:to xmlns:xdr="http://schemas.openxmlformats.org/drawingml/2006/spreadsheetDrawing">
      <xdr:col>86</xdr:col>
      <xdr:colOff>25400</xdr:colOff>
      <xdr:row>98</xdr:row>
      <xdr:rowOff>74930</xdr:rowOff>
    </xdr:to>
    <xdr:cxnSp macro="">
      <xdr:nvCxnSpPr>
        <xdr:cNvPr id="690" name="直線コネクタ 689"/>
        <xdr:cNvCxnSpPr/>
      </xdr:nvCxnSpPr>
      <xdr:spPr>
        <a:xfrm>
          <a:off x="16230600" y="1687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113030</xdr:rowOff>
    </xdr:from>
    <xdr:ext cx="598805" cy="259080"/>
    <xdr:sp macro="" textlink="">
      <xdr:nvSpPr>
        <xdr:cNvPr id="691" name="公債費最大値テキスト"/>
        <xdr:cNvSpPr txBox="1"/>
      </xdr:nvSpPr>
      <xdr:spPr>
        <a:xfrm>
          <a:off x="16370300" y="1520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209,021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166370</xdr:rowOff>
    </xdr:from>
    <xdr:to xmlns:xdr="http://schemas.openxmlformats.org/drawingml/2006/spreadsheetDrawing">
      <xdr:col>86</xdr:col>
      <xdr:colOff>25400</xdr:colOff>
      <xdr:row>89</xdr:row>
      <xdr:rowOff>166370</xdr:rowOff>
    </xdr:to>
    <xdr:cxnSp macro="">
      <xdr:nvCxnSpPr>
        <xdr:cNvPr id="692" name="直線コネクタ 691"/>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165100</xdr:rowOff>
    </xdr:from>
    <xdr:to xmlns:xdr="http://schemas.openxmlformats.org/drawingml/2006/spreadsheetDrawing">
      <xdr:col>85</xdr:col>
      <xdr:colOff>127000</xdr:colOff>
      <xdr:row>94</xdr:row>
      <xdr:rowOff>88900</xdr:rowOff>
    </xdr:to>
    <xdr:cxnSp macro="">
      <xdr:nvCxnSpPr>
        <xdr:cNvPr id="693" name="直線コネクタ 692"/>
        <xdr:cNvCxnSpPr/>
      </xdr:nvCxnSpPr>
      <xdr:spPr>
        <a:xfrm flipV="1">
          <a:off x="15481300" y="161099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157480</xdr:rowOff>
    </xdr:from>
    <xdr:ext cx="534670" cy="258445"/>
    <xdr:sp macro="" textlink="">
      <xdr:nvSpPr>
        <xdr:cNvPr id="694" name="公債費平均値テキスト"/>
        <xdr:cNvSpPr txBox="1"/>
      </xdr:nvSpPr>
      <xdr:spPr>
        <a:xfrm>
          <a:off x="16370300" y="16445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7620</xdr:rowOff>
    </xdr:from>
    <xdr:to xmlns:xdr="http://schemas.openxmlformats.org/drawingml/2006/spreadsheetDrawing">
      <xdr:col>85</xdr:col>
      <xdr:colOff>177800</xdr:colOff>
      <xdr:row>96</xdr:row>
      <xdr:rowOff>109220</xdr:rowOff>
    </xdr:to>
    <xdr:sp macro="" textlink="">
      <xdr:nvSpPr>
        <xdr:cNvPr id="695" name="フローチャート: 判断 694"/>
        <xdr:cNvSpPr/>
      </xdr:nvSpPr>
      <xdr:spPr>
        <a:xfrm>
          <a:off x="162687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88900</xdr:rowOff>
    </xdr:from>
    <xdr:to xmlns:xdr="http://schemas.openxmlformats.org/drawingml/2006/spreadsheetDrawing">
      <xdr:col>81</xdr:col>
      <xdr:colOff>50800</xdr:colOff>
      <xdr:row>94</xdr:row>
      <xdr:rowOff>113665</xdr:rowOff>
    </xdr:to>
    <xdr:cxnSp macro="">
      <xdr:nvCxnSpPr>
        <xdr:cNvPr id="696" name="直線コネクタ 695"/>
        <xdr:cNvCxnSpPr/>
      </xdr:nvCxnSpPr>
      <xdr:spPr>
        <a:xfrm flipV="1">
          <a:off x="14592300" y="162052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26035</xdr:rowOff>
    </xdr:from>
    <xdr:to xmlns:xdr="http://schemas.openxmlformats.org/drawingml/2006/spreadsheetDrawing">
      <xdr:col>81</xdr:col>
      <xdr:colOff>101600</xdr:colOff>
      <xdr:row>96</xdr:row>
      <xdr:rowOff>127635</xdr:rowOff>
    </xdr:to>
    <xdr:sp macro="" textlink="">
      <xdr:nvSpPr>
        <xdr:cNvPr id="697" name="フローチャート: 判断 696"/>
        <xdr:cNvSpPr/>
      </xdr:nvSpPr>
      <xdr:spPr>
        <a:xfrm>
          <a:off x="15430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118745</xdr:rowOff>
    </xdr:from>
    <xdr:ext cx="534035" cy="259080"/>
    <xdr:sp macro="" textlink="">
      <xdr:nvSpPr>
        <xdr:cNvPr id="698" name="テキスト ボックス 697"/>
        <xdr:cNvSpPr txBox="1"/>
      </xdr:nvSpPr>
      <xdr:spPr>
        <a:xfrm>
          <a:off x="15213965" y="16577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110490</xdr:rowOff>
    </xdr:from>
    <xdr:to xmlns:xdr="http://schemas.openxmlformats.org/drawingml/2006/spreadsheetDrawing">
      <xdr:col>76</xdr:col>
      <xdr:colOff>114300</xdr:colOff>
      <xdr:row>94</xdr:row>
      <xdr:rowOff>113665</xdr:rowOff>
    </xdr:to>
    <xdr:cxnSp macro="">
      <xdr:nvCxnSpPr>
        <xdr:cNvPr id="699" name="直線コネクタ 698"/>
        <xdr:cNvCxnSpPr/>
      </xdr:nvCxnSpPr>
      <xdr:spPr>
        <a:xfrm>
          <a:off x="13703300" y="162267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61595</xdr:rowOff>
    </xdr:from>
    <xdr:to xmlns:xdr="http://schemas.openxmlformats.org/drawingml/2006/spreadsheetDrawing">
      <xdr:col>76</xdr:col>
      <xdr:colOff>165100</xdr:colOff>
      <xdr:row>96</xdr:row>
      <xdr:rowOff>163195</xdr:rowOff>
    </xdr:to>
    <xdr:sp macro="" textlink="">
      <xdr:nvSpPr>
        <xdr:cNvPr id="700" name="フローチャート: 判断 699"/>
        <xdr:cNvSpPr/>
      </xdr:nvSpPr>
      <xdr:spPr>
        <a:xfrm>
          <a:off x="14541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154940</xdr:rowOff>
    </xdr:from>
    <xdr:ext cx="534035" cy="258445"/>
    <xdr:sp macro="" textlink="">
      <xdr:nvSpPr>
        <xdr:cNvPr id="701" name="テキスト ボックス 700"/>
        <xdr:cNvSpPr txBox="1"/>
      </xdr:nvSpPr>
      <xdr:spPr>
        <a:xfrm>
          <a:off x="14324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110490</xdr:rowOff>
    </xdr:from>
    <xdr:to xmlns:xdr="http://schemas.openxmlformats.org/drawingml/2006/spreadsheetDrawing">
      <xdr:col>71</xdr:col>
      <xdr:colOff>177800</xdr:colOff>
      <xdr:row>94</xdr:row>
      <xdr:rowOff>121285</xdr:rowOff>
    </xdr:to>
    <xdr:cxnSp macro="">
      <xdr:nvCxnSpPr>
        <xdr:cNvPr id="702" name="直線コネクタ 701"/>
        <xdr:cNvCxnSpPr/>
      </xdr:nvCxnSpPr>
      <xdr:spPr>
        <a:xfrm flipV="1">
          <a:off x="12814300" y="16226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86360</xdr:rowOff>
    </xdr:from>
    <xdr:to xmlns:xdr="http://schemas.openxmlformats.org/drawingml/2006/spreadsheetDrawing">
      <xdr:col>72</xdr:col>
      <xdr:colOff>38100</xdr:colOff>
      <xdr:row>97</xdr:row>
      <xdr:rowOff>16510</xdr:rowOff>
    </xdr:to>
    <xdr:sp macro="" textlink="">
      <xdr:nvSpPr>
        <xdr:cNvPr id="703" name="フローチャート: 判断 702"/>
        <xdr:cNvSpPr/>
      </xdr:nvSpPr>
      <xdr:spPr>
        <a:xfrm>
          <a:off x="13652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7620</xdr:rowOff>
    </xdr:from>
    <xdr:ext cx="534035" cy="258445"/>
    <xdr:sp macro="" textlink="">
      <xdr:nvSpPr>
        <xdr:cNvPr id="704" name="テキスト ボックス 703"/>
        <xdr:cNvSpPr txBox="1"/>
      </xdr:nvSpPr>
      <xdr:spPr>
        <a:xfrm>
          <a:off x="13435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705" name="フローチャート: 判断 704"/>
        <xdr:cNvSpPr/>
      </xdr:nvSpPr>
      <xdr:spPr>
        <a:xfrm>
          <a:off x="12763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5080</xdr:rowOff>
    </xdr:from>
    <xdr:ext cx="534035" cy="259080"/>
    <xdr:sp macro="" textlink="">
      <xdr:nvSpPr>
        <xdr:cNvPr id="706" name="テキスト ボックス 705"/>
        <xdr:cNvSpPr txBox="1"/>
      </xdr:nvSpPr>
      <xdr:spPr>
        <a:xfrm>
          <a:off x="12546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114300</xdr:rowOff>
    </xdr:from>
    <xdr:to xmlns:xdr="http://schemas.openxmlformats.org/drawingml/2006/spreadsheetDrawing">
      <xdr:col>85</xdr:col>
      <xdr:colOff>177800</xdr:colOff>
      <xdr:row>94</xdr:row>
      <xdr:rowOff>44450</xdr:rowOff>
    </xdr:to>
    <xdr:sp macro="" textlink="">
      <xdr:nvSpPr>
        <xdr:cNvPr id="712" name="楕円 711"/>
        <xdr:cNvSpPr/>
      </xdr:nvSpPr>
      <xdr:spPr>
        <a:xfrm>
          <a:off x="16268700" y="16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137160</xdr:rowOff>
    </xdr:from>
    <xdr:ext cx="598805" cy="259080"/>
    <xdr:sp macro="" textlink="">
      <xdr:nvSpPr>
        <xdr:cNvPr id="713" name="公債費該当値テキスト"/>
        <xdr:cNvSpPr txBox="1"/>
      </xdr:nvSpPr>
      <xdr:spPr>
        <a:xfrm>
          <a:off x="16370300" y="15910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38100</xdr:rowOff>
    </xdr:from>
    <xdr:to xmlns:xdr="http://schemas.openxmlformats.org/drawingml/2006/spreadsheetDrawing">
      <xdr:col>81</xdr:col>
      <xdr:colOff>101600</xdr:colOff>
      <xdr:row>94</xdr:row>
      <xdr:rowOff>139700</xdr:rowOff>
    </xdr:to>
    <xdr:sp macro="" textlink="">
      <xdr:nvSpPr>
        <xdr:cNvPr id="714" name="楕円 713"/>
        <xdr:cNvSpPr/>
      </xdr:nvSpPr>
      <xdr:spPr>
        <a:xfrm>
          <a:off x="15430500" y="161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156210</xdr:rowOff>
    </xdr:from>
    <xdr:ext cx="598170" cy="258445"/>
    <xdr:sp macro="" textlink="">
      <xdr:nvSpPr>
        <xdr:cNvPr id="715" name="テキスト ボックス 714"/>
        <xdr:cNvSpPr txBox="1"/>
      </xdr:nvSpPr>
      <xdr:spPr>
        <a:xfrm>
          <a:off x="15181580" y="15929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63500</xdr:rowOff>
    </xdr:from>
    <xdr:to xmlns:xdr="http://schemas.openxmlformats.org/drawingml/2006/spreadsheetDrawing">
      <xdr:col>76</xdr:col>
      <xdr:colOff>165100</xdr:colOff>
      <xdr:row>94</xdr:row>
      <xdr:rowOff>164465</xdr:rowOff>
    </xdr:to>
    <xdr:sp macro="" textlink="">
      <xdr:nvSpPr>
        <xdr:cNvPr id="716" name="楕円 715"/>
        <xdr:cNvSpPr/>
      </xdr:nvSpPr>
      <xdr:spPr>
        <a:xfrm>
          <a:off x="145415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9525</xdr:rowOff>
    </xdr:from>
    <xdr:ext cx="598170" cy="258445"/>
    <xdr:sp macro="" textlink="">
      <xdr:nvSpPr>
        <xdr:cNvPr id="717" name="テキスト ボックス 716"/>
        <xdr:cNvSpPr txBox="1"/>
      </xdr:nvSpPr>
      <xdr:spPr>
        <a:xfrm>
          <a:off x="14292580" y="1595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59690</xdr:rowOff>
    </xdr:from>
    <xdr:to xmlns:xdr="http://schemas.openxmlformats.org/drawingml/2006/spreadsheetDrawing">
      <xdr:col>72</xdr:col>
      <xdr:colOff>38100</xdr:colOff>
      <xdr:row>94</xdr:row>
      <xdr:rowOff>161290</xdr:rowOff>
    </xdr:to>
    <xdr:sp macro="" textlink="">
      <xdr:nvSpPr>
        <xdr:cNvPr id="718" name="楕円 717"/>
        <xdr:cNvSpPr/>
      </xdr:nvSpPr>
      <xdr:spPr>
        <a:xfrm>
          <a:off x="136525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6350</xdr:rowOff>
    </xdr:from>
    <xdr:ext cx="598170" cy="258445"/>
    <xdr:sp macro="" textlink="">
      <xdr:nvSpPr>
        <xdr:cNvPr id="719" name="テキスト ボックス 718"/>
        <xdr:cNvSpPr txBox="1"/>
      </xdr:nvSpPr>
      <xdr:spPr>
        <a:xfrm>
          <a:off x="13403580" y="15951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70485</xdr:rowOff>
    </xdr:from>
    <xdr:to xmlns:xdr="http://schemas.openxmlformats.org/drawingml/2006/spreadsheetDrawing">
      <xdr:col>67</xdr:col>
      <xdr:colOff>101600</xdr:colOff>
      <xdr:row>95</xdr:row>
      <xdr:rowOff>635</xdr:rowOff>
    </xdr:to>
    <xdr:sp macro="" textlink="">
      <xdr:nvSpPr>
        <xdr:cNvPr id="720" name="楕円 719"/>
        <xdr:cNvSpPr/>
      </xdr:nvSpPr>
      <xdr:spPr>
        <a:xfrm>
          <a:off x="12763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17780</xdr:rowOff>
    </xdr:from>
    <xdr:ext cx="598170" cy="258445"/>
    <xdr:sp macro="" textlink="">
      <xdr:nvSpPr>
        <xdr:cNvPr id="721" name="テキスト ボックス 720"/>
        <xdr:cNvSpPr txBox="1"/>
      </xdr:nvSpPr>
      <xdr:spPr>
        <a:xfrm>
          <a:off x="12514580" y="15962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25400</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340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171450</xdr:rowOff>
    </xdr:from>
    <xdr:ext cx="249555" cy="259080"/>
    <xdr:sp macro="" textlink="">
      <xdr:nvSpPr>
        <xdr:cNvPr id="744"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143510</xdr:rowOff>
    </xdr:from>
    <xdr:ext cx="534670" cy="258445"/>
    <xdr:sp macro="" textlink="">
      <xdr:nvSpPr>
        <xdr:cNvPr id="746" name="諸支出金最大値テキスト"/>
        <xdr:cNvSpPr txBox="1"/>
      </xdr:nvSpPr>
      <xdr:spPr>
        <a:xfrm>
          <a:off x="22212300" y="511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57,490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25400</xdr:rowOff>
    </xdr:from>
    <xdr:to xmlns:xdr="http://schemas.openxmlformats.org/drawingml/2006/spreadsheetDrawing">
      <xdr:col>116</xdr:col>
      <xdr:colOff>152400</xdr:colOff>
      <xdr:row>31</xdr:row>
      <xdr:rowOff>25400</xdr:rowOff>
    </xdr:to>
    <xdr:cxnSp macro="">
      <xdr:nvCxnSpPr>
        <xdr:cNvPr id="747" name="直線コネクタ 746"/>
        <xdr:cNvCxnSpPr/>
      </xdr:nvCxnSpPr>
      <xdr:spPr>
        <a:xfrm>
          <a:off x="22072600" y="534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88900</xdr:rowOff>
    </xdr:from>
    <xdr:ext cx="469900" cy="258445"/>
    <xdr:sp macro="" textlink="">
      <xdr:nvSpPr>
        <xdr:cNvPr id="749" name="諸支出金平均値テキスト"/>
        <xdr:cNvSpPr txBox="1"/>
      </xdr:nvSpPr>
      <xdr:spPr>
        <a:xfrm>
          <a:off x="22212300" y="64325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66040</xdr:rowOff>
    </xdr:from>
    <xdr:to xmlns:xdr="http://schemas.openxmlformats.org/drawingml/2006/spreadsheetDrawing">
      <xdr:col>116</xdr:col>
      <xdr:colOff>114300</xdr:colOff>
      <xdr:row>38</xdr:row>
      <xdr:rowOff>167640</xdr:rowOff>
    </xdr:to>
    <xdr:sp macro="" textlink="">
      <xdr:nvSpPr>
        <xdr:cNvPr id="750" name="フローチャート: 判断 749"/>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71120</xdr:rowOff>
    </xdr:from>
    <xdr:to xmlns:xdr="http://schemas.openxmlformats.org/drawingml/2006/spreadsheetDrawing">
      <xdr:col>112</xdr:col>
      <xdr:colOff>38100</xdr:colOff>
      <xdr:row>39</xdr:row>
      <xdr:rowOff>1270</xdr:rowOff>
    </xdr:to>
    <xdr:sp macro="" textlink="">
      <xdr:nvSpPr>
        <xdr:cNvPr id="752" name="フローチャート: 判断 751"/>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17780</xdr:rowOff>
    </xdr:from>
    <xdr:ext cx="378460" cy="258445"/>
    <xdr:sp macro="" textlink="">
      <xdr:nvSpPr>
        <xdr:cNvPr id="753" name="テキスト ボックス 752"/>
        <xdr:cNvSpPr txBox="1"/>
      </xdr:nvSpPr>
      <xdr:spPr>
        <a:xfrm>
          <a:off x="21134070" y="63614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5" name="フローチャート: 判断 754"/>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8445"/>
    <xdr:sp macro="" textlink="">
      <xdr:nvSpPr>
        <xdr:cNvPr id="756" name="テキスト ボックス 755"/>
        <xdr:cNvSpPr txBox="1"/>
      </xdr:nvSpPr>
      <xdr:spPr>
        <a:xfrm>
          <a:off x="20245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84455</xdr:rowOff>
    </xdr:from>
    <xdr:to xmlns:xdr="http://schemas.openxmlformats.org/drawingml/2006/spreadsheetDrawing">
      <xdr:col>102</xdr:col>
      <xdr:colOff>165100</xdr:colOff>
      <xdr:row>39</xdr:row>
      <xdr:rowOff>14605</xdr:rowOff>
    </xdr:to>
    <xdr:sp macro="" textlink="">
      <xdr:nvSpPr>
        <xdr:cNvPr id="758" name="フローチャート: 判断 757"/>
        <xdr:cNvSpPr/>
      </xdr:nvSpPr>
      <xdr:spPr>
        <a:xfrm>
          <a:off x="19494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31115</xdr:rowOff>
    </xdr:from>
    <xdr:ext cx="378460" cy="258445"/>
    <xdr:sp macro="" textlink="">
      <xdr:nvSpPr>
        <xdr:cNvPr id="759" name="テキスト ボックス 758"/>
        <xdr:cNvSpPr txBox="1"/>
      </xdr:nvSpPr>
      <xdr:spPr>
        <a:xfrm>
          <a:off x="19356070" y="6374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81280</xdr:rowOff>
    </xdr:from>
    <xdr:to xmlns:xdr="http://schemas.openxmlformats.org/drawingml/2006/spreadsheetDrawing">
      <xdr:col>98</xdr:col>
      <xdr:colOff>38100</xdr:colOff>
      <xdr:row>39</xdr:row>
      <xdr:rowOff>11430</xdr:rowOff>
    </xdr:to>
    <xdr:sp macro="" textlink="">
      <xdr:nvSpPr>
        <xdr:cNvPr id="760" name="フローチャート: 判断 759"/>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27940</xdr:rowOff>
    </xdr:from>
    <xdr:ext cx="378460" cy="259080"/>
    <xdr:sp macro="" textlink="">
      <xdr:nvSpPr>
        <xdr:cNvPr id="761" name="テキスト ボックス 760"/>
        <xdr:cNvSpPr txBox="1"/>
      </xdr:nvSpPr>
      <xdr:spPr>
        <a:xfrm>
          <a:off x="18467070" y="63715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44450</xdr:rowOff>
    </xdr:from>
    <xdr:ext cx="249555" cy="259080"/>
    <xdr:sp macro="" textlink="">
      <xdr:nvSpPr>
        <xdr:cNvPr id="768" name="諸支出金該当値テキスト"/>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当町は広大な面積の中に集落が点在する地理的条件により、総合支所をはじめとする類似施設が町内に分散して立地していることから、多くの項目において類似団体内平均を上回る状況が続いている。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福島県南会津町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令和４年度は200,000千円取り崩したが、決算余剰金等で201,897千円積み立てたことにより増加した。</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solidFill>
                <a:schemeClr val="dk1"/>
              </a:solidFill>
              <a:effectLst/>
              <a:latin typeface="ＭＳ ゴシック"/>
              <a:ea typeface="ＭＳ ゴシック"/>
              <a:cs typeface="+mn-cs"/>
            </a:rPr>
            <a:t>普通交付税が減少する一方で、事務事業の多様化等により歳出予算の縮減が進まない状況が続いており、選択と集中による事務事業の見直し等により歳出額の適正化を図っていく必要がある。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福島県南会津町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全会計において赤字は生じておらず、引き続き</a:t>
          </a:r>
          <a:r>
            <a:rPr kumimoji="1" lang="ja-JP" altLang="en-US" sz="1400">
              <a:latin typeface="ＭＳ ゴシック"/>
              <a:ea typeface="ＭＳ ゴシック"/>
            </a:rPr>
            <a:t>財政の健全化を維持していく。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Relationships xmlns="http://schemas.openxmlformats.org/package/2006/relationships">
  <Relationship Id="rId1" Type="http://schemas.openxmlformats.org/officeDocument/2006/relationships/printerSettings" Target="../printerSettings/printerSettings10.bin" />
  <Relationship Id="rId2" Type="http://schemas.openxmlformats.org/officeDocument/2006/relationships/drawing" Target="../drawings/drawing9.xml" />
</Relationships>
</file>

<file path=xl/worksheets/_rels/sheet11.xml.rels>&#65279;<?xml version="1.0" encoding="utf-8"?>
<Relationships xmlns="http://schemas.openxmlformats.org/package/2006/relationships">
  <Relationship Id="rId1" Type="http://schemas.openxmlformats.org/officeDocument/2006/relationships/printerSettings" Target="../printerSettings/printerSettings11.bin" />
  <Relationship Id="rId2" Type="http://schemas.openxmlformats.org/officeDocument/2006/relationships/drawing" Target="../drawings/drawing10.xml" />
</Relationships>
</file>

<file path=xl/worksheets/_rels/sheet12.xml.rels>&#65279;<?xml version="1.0" encoding="utf-8"?>
<Relationships xmlns="http://schemas.openxmlformats.org/package/2006/relationships">
  <Relationship Id="rId1" Type="http://schemas.openxmlformats.org/officeDocument/2006/relationships/printerSettings" Target="../printerSettings/printerSettings12.bin" />
  <Relationship Id="rId2" Type="http://schemas.openxmlformats.org/officeDocument/2006/relationships/drawing" Target="../drawings/drawing11.xml" />
</Relationships>
</file>

<file path=xl/worksheets/_rels/sheet13.xml.rels>&#65279;<?xml version="1.0" encoding="utf-8"?>
<Relationships xmlns="http://schemas.openxmlformats.org/package/2006/relationships">
  <Relationship Id="rId1" Type="http://schemas.openxmlformats.org/officeDocument/2006/relationships/printerSettings" Target="../printerSettings/printerSettings13.bin" />
  <Relationship Id="rId2" Type="http://schemas.openxmlformats.org/officeDocument/2006/relationships/drawing" Target="../drawings/drawing12.xml" />
</Relationships>
</file>

<file path=xl/worksheets/_rels/sheet14.xml.rels>&#65279;<?xml version="1.0" encoding="utf-8"?>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2.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 Id="rId2" Type="http://schemas.openxmlformats.org/officeDocument/2006/relationships/drawing" Target="../drawings/drawing3.xml"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 Id="rId2" Type="http://schemas.openxmlformats.org/officeDocument/2006/relationships/drawing" Target="../drawings/drawing4.xml"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 Id="rId2" Type="http://schemas.openxmlformats.org/officeDocument/2006/relationships/drawing" Target="../drawings/drawing6.xml"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 Id="rId2" Type="http://schemas.openxmlformats.org/officeDocument/2006/relationships/drawing" Target="../drawings/drawing7.xml" />
</Relationships>
</file>

<file path=xl/worksheets/_rels/sheet9.xml.rels>&#65279;<?xml version="1.0" encoding="utf-8"?>
<Relationships xmlns="http://schemas.openxmlformats.org/package/2006/relationships">
  <Relationship Id="rId1" Type="http://schemas.openxmlformats.org/officeDocument/2006/relationships/printerSettings" Target="../printerSettings/printerSettings9.bin" />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137</v>
      </c>
      <c r="C3" s="22"/>
      <c r="D3" s="22"/>
      <c r="E3" s="44"/>
      <c r="F3" s="44"/>
      <c r="G3" s="44"/>
      <c r="H3" s="44"/>
      <c r="I3" s="44"/>
      <c r="J3" s="44"/>
      <c r="K3" s="44"/>
      <c r="L3" s="44" t="s">
        <v>132</v>
      </c>
      <c r="M3" s="44"/>
      <c r="N3" s="44"/>
      <c r="O3" s="44"/>
      <c r="P3" s="44"/>
      <c r="Q3" s="44"/>
      <c r="R3" s="94"/>
      <c r="S3" s="94"/>
      <c r="T3" s="94"/>
      <c r="U3" s="94"/>
      <c r="V3" s="112"/>
      <c r="W3" s="127" t="s">
        <v>141</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13388728</v>
      </c>
      <c r="BO4" s="216"/>
      <c r="BP4" s="216"/>
      <c r="BQ4" s="216"/>
      <c r="BR4" s="216"/>
      <c r="BS4" s="216"/>
      <c r="BT4" s="216"/>
      <c r="BU4" s="219"/>
      <c r="BV4" s="213">
        <v>14284973</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5.3</v>
      </c>
      <c r="CU4" s="237"/>
      <c r="CV4" s="237"/>
      <c r="CW4" s="237"/>
      <c r="CX4" s="237"/>
      <c r="CY4" s="237"/>
      <c r="CZ4" s="237"/>
      <c r="DA4" s="245"/>
      <c r="DB4" s="229">
        <v>4.7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72</v>
      </c>
      <c r="AV5" s="139"/>
      <c r="AW5" s="139"/>
      <c r="AX5" s="139"/>
      <c r="AY5" s="190" t="s">
        <v>146</v>
      </c>
      <c r="AZ5" s="198"/>
      <c r="BA5" s="198"/>
      <c r="BB5" s="198"/>
      <c r="BC5" s="198"/>
      <c r="BD5" s="198"/>
      <c r="BE5" s="198"/>
      <c r="BF5" s="198"/>
      <c r="BG5" s="198"/>
      <c r="BH5" s="198"/>
      <c r="BI5" s="198"/>
      <c r="BJ5" s="198"/>
      <c r="BK5" s="198"/>
      <c r="BL5" s="198"/>
      <c r="BM5" s="209"/>
      <c r="BN5" s="214">
        <v>12929178</v>
      </c>
      <c r="BO5" s="217"/>
      <c r="BP5" s="217"/>
      <c r="BQ5" s="217"/>
      <c r="BR5" s="217"/>
      <c r="BS5" s="217"/>
      <c r="BT5" s="217"/>
      <c r="BU5" s="220"/>
      <c r="BV5" s="214">
        <v>13867958</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86.6</v>
      </c>
      <c r="CU5" s="238"/>
      <c r="CV5" s="238"/>
      <c r="CW5" s="238"/>
      <c r="CX5" s="238"/>
      <c r="CY5" s="238"/>
      <c r="CZ5" s="238"/>
      <c r="DA5" s="246"/>
      <c r="DB5" s="230">
        <v>86.6</v>
      </c>
      <c r="DC5" s="238"/>
      <c r="DD5" s="238"/>
      <c r="DE5" s="238"/>
      <c r="DF5" s="238"/>
      <c r="DG5" s="238"/>
      <c r="DH5" s="238"/>
      <c r="DI5" s="246"/>
    </row>
    <row r="6" spans="1:119" ht="18.75" customHeight="1">
      <c r="A6" s="2"/>
      <c r="B6" s="8" t="s">
        <v>159</v>
      </c>
      <c r="C6" s="25"/>
      <c r="D6" s="25"/>
      <c r="E6" s="47"/>
      <c r="F6" s="47"/>
      <c r="G6" s="47"/>
      <c r="H6" s="47"/>
      <c r="I6" s="47"/>
      <c r="J6" s="47"/>
      <c r="K6" s="47"/>
      <c r="L6" s="47" t="s">
        <v>163</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169</v>
      </c>
      <c r="AZ6" s="198"/>
      <c r="BA6" s="198"/>
      <c r="BB6" s="198"/>
      <c r="BC6" s="198"/>
      <c r="BD6" s="198"/>
      <c r="BE6" s="198"/>
      <c r="BF6" s="198"/>
      <c r="BG6" s="198"/>
      <c r="BH6" s="198"/>
      <c r="BI6" s="198"/>
      <c r="BJ6" s="198"/>
      <c r="BK6" s="198"/>
      <c r="BL6" s="198"/>
      <c r="BM6" s="209"/>
      <c r="BN6" s="214">
        <v>459550</v>
      </c>
      <c r="BO6" s="217"/>
      <c r="BP6" s="217"/>
      <c r="BQ6" s="217"/>
      <c r="BR6" s="217"/>
      <c r="BS6" s="217"/>
      <c r="BT6" s="217"/>
      <c r="BU6" s="220"/>
      <c r="BV6" s="214">
        <v>417015</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87.4</v>
      </c>
      <c r="CU6" s="239"/>
      <c r="CV6" s="239"/>
      <c r="CW6" s="239"/>
      <c r="CX6" s="239"/>
      <c r="CY6" s="239"/>
      <c r="CZ6" s="239"/>
      <c r="DA6" s="247"/>
      <c r="DB6" s="231">
        <v>89.5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72</v>
      </c>
      <c r="AV7" s="139"/>
      <c r="AW7" s="139"/>
      <c r="AX7" s="139"/>
      <c r="AY7" s="190" t="s">
        <v>172</v>
      </c>
      <c r="AZ7" s="198"/>
      <c r="BA7" s="198"/>
      <c r="BB7" s="198"/>
      <c r="BC7" s="198"/>
      <c r="BD7" s="198"/>
      <c r="BE7" s="198"/>
      <c r="BF7" s="198"/>
      <c r="BG7" s="198"/>
      <c r="BH7" s="198"/>
      <c r="BI7" s="198"/>
      <c r="BJ7" s="198"/>
      <c r="BK7" s="198"/>
      <c r="BL7" s="198"/>
      <c r="BM7" s="209"/>
      <c r="BN7" s="214">
        <v>21151</v>
      </c>
      <c r="BO7" s="217"/>
      <c r="BP7" s="217"/>
      <c r="BQ7" s="217"/>
      <c r="BR7" s="217"/>
      <c r="BS7" s="217"/>
      <c r="BT7" s="217"/>
      <c r="BU7" s="220"/>
      <c r="BV7" s="214">
        <v>13222</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8303812</v>
      </c>
      <c r="CU7" s="217"/>
      <c r="CV7" s="217"/>
      <c r="CW7" s="217"/>
      <c r="CX7" s="217"/>
      <c r="CY7" s="217"/>
      <c r="CZ7" s="217"/>
      <c r="DA7" s="220"/>
      <c r="DB7" s="214">
        <v>8571437</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72</v>
      </c>
      <c r="AV8" s="139"/>
      <c r="AW8" s="139"/>
      <c r="AX8" s="139"/>
      <c r="AY8" s="190" t="s">
        <v>177</v>
      </c>
      <c r="AZ8" s="198"/>
      <c r="BA8" s="198"/>
      <c r="BB8" s="198"/>
      <c r="BC8" s="198"/>
      <c r="BD8" s="198"/>
      <c r="BE8" s="198"/>
      <c r="BF8" s="198"/>
      <c r="BG8" s="198"/>
      <c r="BH8" s="198"/>
      <c r="BI8" s="198"/>
      <c r="BJ8" s="198"/>
      <c r="BK8" s="198"/>
      <c r="BL8" s="198"/>
      <c r="BM8" s="209"/>
      <c r="BN8" s="214">
        <v>438399</v>
      </c>
      <c r="BO8" s="217"/>
      <c r="BP8" s="217"/>
      <c r="BQ8" s="217"/>
      <c r="BR8" s="217"/>
      <c r="BS8" s="217"/>
      <c r="BT8" s="217"/>
      <c r="BU8" s="220"/>
      <c r="BV8" s="214">
        <v>403793</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0.23</v>
      </c>
      <c r="CU8" s="240"/>
      <c r="CV8" s="240"/>
      <c r="CW8" s="240"/>
      <c r="CX8" s="240"/>
      <c r="CY8" s="240"/>
      <c r="CZ8" s="240"/>
      <c r="DA8" s="248"/>
      <c r="DB8" s="232">
        <v>0.23</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14451</v>
      </c>
      <c r="S9" s="106"/>
      <c r="T9" s="106"/>
      <c r="U9" s="106"/>
      <c r="V9" s="117"/>
      <c r="W9" s="127" t="s">
        <v>180</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34606</v>
      </c>
      <c r="BO9" s="217"/>
      <c r="BP9" s="217"/>
      <c r="BQ9" s="217"/>
      <c r="BR9" s="217"/>
      <c r="BS9" s="217"/>
      <c r="BT9" s="217"/>
      <c r="BU9" s="220"/>
      <c r="BV9" s="214">
        <v>47363</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16.7</v>
      </c>
      <c r="CU9" s="238"/>
      <c r="CV9" s="238"/>
      <c r="CW9" s="238"/>
      <c r="CX9" s="238"/>
      <c r="CY9" s="238"/>
      <c r="CZ9" s="238"/>
      <c r="DA9" s="246"/>
      <c r="DB9" s="230">
        <v>14.9</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16264</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188</v>
      </c>
      <c r="AV10" s="139"/>
      <c r="AW10" s="139"/>
      <c r="AX10" s="139"/>
      <c r="AY10" s="190" t="s">
        <v>189</v>
      </c>
      <c r="AZ10" s="198"/>
      <c r="BA10" s="198"/>
      <c r="BB10" s="198"/>
      <c r="BC10" s="198"/>
      <c r="BD10" s="198"/>
      <c r="BE10" s="198"/>
      <c r="BF10" s="198"/>
      <c r="BG10" s="198"/>
      <c r="BH10" s="198"/>
      <c r="BI10" s="198"/>
      <c r="BJ10" s="198"/>
      <c r="BK10" s="198"/>
      <c r="BL10" s="198"/>
      <c r="BM10" s="209"/>
      <c r="BN10" s="214">
        <v>202129</v>
      </c>
      <c r="BO10" s="217"/>
      <c r="BP10" s="217"/>
      <c r="BQ10" s="217"/>
      <c r="BR10" s="217"/>
      <c r="BS10" s="217"/>
      <c r="BT10" s="217"/>
      <c r="BU10" s="220"/>
      <c r="BV10" s="214">
        <v>178307</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188</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14176</v>
      </c>
      <c r="S12" s="108"/>
      <c r="T12" s="108"/>
      <c r="U12" s="108"/>
      <c r="V12" s="120"/>
      <c r="W12" s="132" t="s">
        <v>8</v>
      </c>
      <c r="X12" s="139"/>
      <c r="Y12" s="139"/>
      <c r="Z12" s="139"/>
      <c r="AA12" s="139"/>
      <c r="AB12" s="144"/>
      <c r="AC12" s="148" t="s">
        <v>107</v>
      </c>
      <c r="AD12" s="155"/>
      <c r="AE12" s="155"/>
      <c r="AF12" s="155"/>
      <c r="AG12" s="158"/>
      <c r="AH12" s="148" t="s">
        <v>208</v>
      </c>
      <c r="AI12" s="155"/>
      <c r="AJ12" s="155"/>
      <c r="AK12" s="155"/>
      <c r="AL12" s="170"/>
      <c r="AM12" s="175" t="s">
        <v>209</v>
      </c>
      <c r="AN12" s="58"/>
      <c r="AO12" s="58"/>
      <c r="AP12" s="58"/>
      <c r="AQ12" s="58"/>
      <c r="AR12" s="58"/>
      <c r="AS12" s="58"/>
      <c r="AT12" s="63"/>
      <c r="AU12" s="182" t="s">
        <v>72</v>
      </c>
      <c r="AV12" s="139"/>
      <c r="AW12" s="139"/>
      <c r="AX12" s="139"/>
      <c r="AY12" s="190" t="s">
        <v>212</v>
      </c>
      <c r="AZ12" s="198"/>
      <c r="BA12" s="198"/>
      <c r="BB12" s="198"/>
      <c r="BC12" s="198"/>
      <c r="BD12" s="198"/>
      <c r="BE12" s="198"/>
      <c r="BF12" s="198"/>
      <c r="BG12" s="198"/>
      <c r="BH12" s="198"/>
      <c r="BI12" s="198"/>
      <c r="BJ12" s="198"/>
      <c r="BK12" s="198"/>
      <c r="BL12" s="198"/>
      <c r="BM12" s="209"/>
      <c r="BN12" s="214">
        <v>200000</v>
      </c>
      <c r="BO12" s="217"/>
      <c r="BP12" s="217"/>
      <c r="BQ12" s="217"/>
      <c r="BR12" s="217"/>
      <c r="BS12" s="217"/>
      <c r="BT12" s="217"/>
      <c r="BU12" s="220"/>
      <c r="BV12" s="214">
        <v>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14094</v>
      </c>
      <c r="S13" s="109"/>
      <c r="T13" s="109"/>
      <c r="U13" s="109"/>
      <c r="V13" s="121"/>
      <c r="W13" s="130" t="s">
        <v>217</v>
      </c>
      <c r="X13" s="56"/>
      <c r="Y13" s="56"/>
      <c r="Z13" s="56"/>
      <c r="AA13" s="56"/>
      <c r="AB13" s="25"/>
      <c r="AC13" s="72">
        <v>973</v>
      </c>
      <c r="AD13" s="80"/>
      <c r="AE13" s="80"/>
      <c r="AF13" s="80"/>
      <c r="AG13" s="84"/>
      <c r="AH13" s="72">
        <v>1197</v>
      </c>
      <c r="AI13" s="80"/>
      <c r="AJ13" s="80"/>
      <c r="AK13" s="80"/>
      <c r="AL13" s="118"/>
      <c r="AM13" s="175" t="s">
        <v>219</v>
      </c>
      <c r="AN13" s="58"/>
      <c r="AO13" s="58"/>
      <c r="AP13" s="58"/>
      <c r="AQ13" s="58"/>
      <c r="AR13" s="58"/>
      <c r="AS13" s="58"/>
      <c r="AT13" s="63"/>
      <c r="AU13" s="182" t="s">
        <v>188</v>
      </c>
      <c r="AV13" s="139"/>
      <c r="AW13" s="139"/>
      <c r="AX13" s="139"/>
      <c r="AY13" s="190" t="s">
        <v>221</v>
      </c>
      <c r="AZ13" s="198"/>
      <c r="BA13" s="198"/>
      <c r="BB13" s="198"/>
      <c r="BC13" s="198"/>
      <c r="BD13" s="198"/>
      <c r="BE13" s="198"/>
      <c r="BF13" s="198"/>
      <c r="BG13" s="198"/>
      <c r="BH13" s="198"/>
      <c r="BI13" s="198"/>
      <c r="BJ13" s="198"/>
      <c r="BK13" s="198"/>
      <c r="BL13" s="198"/>
      <c r="BM13" s="209"/>
      <c r="BN13" s="214">
        <v>36735</v>
      </c>
      <c r="BO13" s="217"/>
      <c r="BP13" s="217"/>
      <c r="BQ13" s="217"/>
      <c r="BR13" s="217"/>
      <c r="BS13" s="217"/>
      <c r="BT13" s="217"/>
      <c r="BU13" s="220"/>
      <c r="BV13" s="214">
        <v>225670</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6.8</v>
      </c>
      <c r="CU13" s="238"/>
      <c r="CV13" s="238"/>
      <c r="CW13" s="238"/>
      <c r="CX13" s="238"/>
      <c r="CY13" s="238"/>
      <c r="CZ13" s="238"/>
      <c r="DA13" s="246"/>
      <c r="DB13" s="230">
        <v>5.8</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14517</v>
      </c>
      <c r="S14" s="109"/>
      <c r="T14" s="109"/>
      <c r="U14" s="109"/>
      <c r="V14" s="121"/>
      <c r="W14" s="129"/>
      <c r="X14" s="57"/>
      <c r="Y14" s="57"/>
      <c r="Z14" s="57"/>
      <c r="AA14" s="57"/>
      <c r="AB14" s="24"/>
      <c r="AC14" s="149">
        <v>13.5</v>
      </c>
      <c r="AD14" s="156"/>
      <c r="AE14" s="156"/>
      <c r="AF14" s="156"/>
      <c r="AG14" s="159"/>
      <c r="AH14" s="149">
        <v>14.5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v>31.2</v>
      </c>
      <c r="CU14" s="242"/>
      <c r="CV14" s="242"/>
      <c r="CW14" s="242"/>
      <c r="CX14" s="242"/>
      <c r="CY14" s="242"/>
      <c r="CZ14" s="242"/>
      <c r="DA14" s="250"/>
      <c r="DB14" s="234">
        <v>31.4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14446</v>
      </c>
      <c r="S15" s="109"/>
      <c r="T15" s="109"/>
      <c r="U15" s="109"/>
      <c r="V15" s="121"/>
      <c r="W15" s="130" t="s">
        <v>6</v>
      </c>
      <c r="X15" s="56"/>
      <c r="Y15" s="56"/>
      <c r="Z15" s="56"/>
      <c r="AA15" s="56"/>
      <c r="AB15" s="25"/>
      <c r="AC15" s="72">
        <v>1893</v>
      </c>
      <c r="AD15" s="80"/>
      <c r="AE15" s="80"/>
      <c r="AF15" s="80"/>
      <c r="AG15" s="84"/>
      <c r="AH15" s="72">
        <v>2175</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1834150</v>
      </c>
      <c r="BO15" s="216"/>
      <c r="BP15" s="216"/>
      <c r="BQ15" s="216"/>
      <c r="BR15" s="216"/>
      <c r="BS15" s="216"/>
      <c r="BT15" s="216"/>
      <c r="BU15" s="219"/>
      <c r="BV15" s="213">
        <v>1777423</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231</v>
      </c>
      <c r="S16" s="110"/>
      <c r="T16" s="110"/>
      <c r="U16" s="110"/>
      <c r="V16" s="122"/>
      <c r="W16" s="129"/>
      <c r="X16" s="57"/>
      <c r="Y16" s="57"/>
      <c r="Z16" s="57"/>
      <c r="AA16" s="57"/>
      <c r="AB16" s="24"/>
      <c r="AC16" s="149">
        <v>26.2</v>
      </c>
      <c r="AD16" s="156"/>
      <c r="AE16" s="156"/>
      <c r="AF16" s="156"/>
      <c r="AG16" s="159"/>
      <c r="AH16" s="149">
        <v>26.4</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7798598</v>
      </c>
      <c r="BO16" s="217"/>
      <c r="BP16" s="217"/>
      <c r="BQ16" s="217"/>
      <c r="BR16" s="217"/>
      <c r="BS16" s="217"/>
      <c r="BT16" s="217"/>
      <c r="BU16" s="220"/>
      <c r="BV16" s="214">
        <v>7870593</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213</v>
      </c>
      <c r="S17" s="110"/>
      <c r="T17" s="110"/>
      <c r="U17" s="110"/>
      <c r="V17" s="122"/>
      <c r="W17" s="130" t="s">
        <v>93</v>
      </c>
      <c r="X17" s="56"/>
      <c r="Y17" s="56"/>
      <c r="Z17" s="56"/>
      <c r="AA17" s="56"/>
      <c r="AB17" s="25"/>
      <c r="AC17" s="72">
        <v>4358</v>
      </c>
      <c r="AD17" s="80"/>
      <c r="AE17" s="80"/>
      <c r="AF17" s="80"/>
      <c r="AG17" s="84"/>
      <c r="AH17" s="72">
        <v>4877</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2264200</v>
      </c>
      <c r="BO17" s="217"/>
      <c r="BP17" s="217"/>
      <c r="BQ17" s="217"/>
      <c r="BR17" s="217"/>
      <c r="BS17" s="217"/>
      <c r="BT17" s="217"/>
      <c r="BU17" s="220"/>
      <c r="BV17" s="214">
        <v>2189193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886.47</v>
      </c>
      <c r="M18" s="70"/>
      <c r="N18" s="70"/>
      <c r="O18" s="70"/>
      <c r="P18" s="70"/>
      <c r="Q18" s="70"/>
      <c r="R18" s="102"/>
      <c r="S18" s="102"/>
      <c r="T18" s="102"/>
      <c r="U18" s="102"/>
      <c r="V18" s="123"/>
      <c r="W18" s="131"/>
      <c r="X18" s="138"/>
      <c r="Y18" s="138"/>
      <c r="Z18" s="138"/>
      <c r="AA18" s="138"/>
      <c r="AB18" s="26"/>
      <c r="AC18" s="150">
        <v>60.3</v>
      </c>
      <c r="AD18" s="157"/>
      <c r="AE18" s="157"/>
      <c r="AF18" s="157"/>
      <c r="AG18" s="160"/>
      <c r="AH18" s="150">
        <v>59.1</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7238307</v>
      </c>
      <c r="BO18" s="217"/>
      <c r="BP18" s="217"/>
      <c r="BQ18" s="217"/>
      <c r="BR18" s="217"/>
      <c r="BS18" s="217"/>
      <c r="BT18" s="217"/>
      <c r="BU18" s="220"/>
      <c r="BV18" s="214">
        <v>7529247</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16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237</v>
      </c>
      <c r="AZ19" s="198"/>
      <c r="BA19" s="198"/>
      <c r="BB19" s="198"/>
      <c r="BC19" s="198"/>
      <c r="BD19" s="198"/>
      <c r="BE19" s="198"/>
      <c r="BF19" s="198"/>
      <c r="BG19" s="198"/>
      <c r="BH19" s="198"/>
      <c r="BI19" s="198"/>
      <c r="BJ19" s="198"/>
      <c r="BK19" s="198"/>
      <c r="BL19" s="198"/>
      <c r="BM19" s="209"/>
      <c r="BN19" s="214">
        <v>10081500</v>
      </c>
      <c r="BO19" s="217"/>
      <c r="BP19" s="217"/>
      <c r="BQ19" s="217"/>
      <c r="BR19" s="217"/>
      <c r="BS19" s="217"/>
      <c r="BT19" s="217"/>
      <c r="BU19" s="220"/>
      <c r="BV19" s="214">
        <v>10324272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5894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8</v>
      </c>
      <c r="F22" s="56"/>
      <c r="G22" s="56"/>
      <c r="H22" s="56"/>
      <c r="I22" s="56"/>
      <c r="J22" s="56"/>
      <c r="K22" s="25"/>
      <c r="L22" s="50" t="s">
        <v>245</v>
      </c>
      <c r="M22" s="56"/>
      <c r="N22" s="56"/>
      <c r="O22" s="56"/>
      <c r="P22" s="25"/>
      <c r="Q22" s="92" t="s">
        <v>233</v>
      </c>
      <c r="R22" s="104"/>
      <c r="S22" s="104"/>
      <c r="T22" s="104"/>
      <c r="U22" s="104"/>
      <c r="V22" s="125"/>
      <c r="W22" s="133" t="s">
        <v>246</v>
      </c>
      <c r="X22" s="33"/>
      <c r="Y22" s="41"/>
      <c r="Z22" s="50" t="s">
        <v>8</v>
      </c>
      <c r="AA22" s="56"/>
      <c r="AB22" s="56"/>
      <c r="AC22" s="56"/>
      <c r="AD22" s="56"/>
      <c r="AE22" s="56"/>
      <c r="AF22" s="56"/>
      <c r="AG22" s="25"/>
      <c r="AH22" s="163" t="s">
        <v>182</v>
      </c>
      <c r="AI22" s="56"/>
      <c r="AJ22" s="56"/>
      <c r="AK22" s="56"/>
      <c r="AL22" s="25"/>
      <c r="AM22" s="163" t="s">
        <v>247</v>
      </c>
      <c r="AN22" s="178"/>
      <c r="AO22" s="178"/>
      <c r="AP22" s="178"/>
      <c r="AQ22" s="178"/>
      <c r="AR22" s="180"/>
      <c r="AS22" s="92" t="s">
        <v>233</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16413305</v>
      </c>
      <c r="BO22" s="216"/>
      <c r="BP22" s="216"/>
      <c r="BQ22" s="216"/>
      <c r="BR22" s="216"/>
      <c r="BS22" s="216"/>
      <c r="BT22" s="216"/>
      <c r="BU22" s="219"/>
      <c r="BV22" s="213">
        <v>16975738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12737150</v>
      </c>
      <c r="BO23" s="217"/>
      <c r="BP23" s="217"/>
      <c r="BQ23" s="217"/>
      <c r="BR23" s="217"/>
      <c r="BS23" s="217"/>
      <c r="BT23" s="217"/>
      <c r="BU23" s="220"/>
      <c r="BV23" s="214">
        <v>13009213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7950</v>
      </c>
      <c r="R24" s="80"/>
      <c r="S24" s="80"/>
      <c r="T24" s="80"/>
      <c r="U24" s="80"/>
      <c r="V24" s="84"/>
      <c r="W24" s="134"/>
      <c r="X24" s="34"/>
      <c r="Y24" s="42"/>
      <c r="Z24" s="52" t="s">
        <v>254</v>
      </c>
      <c r="AA24" s="58"/>
      <c r="AB24" s="58"/>
      <c r="AC24" s="58"/>
      <c r="AD24" s="58"/>
      <c r="AE24" s="58"/>
      <c r="AF24" s="58"/>
      <c r="AG24" s="63"/>
      <c r="AH24" s="72">
        <v>214</v>
      </c>
      <c r="AI24" s="80"/>
      <c r="AJ24" s="80"/>
      <c r="AK24" s="80"/>
      <c r="AL24" s="84"/>
      <c r="AM24" s="72">
        <v>650560</v>
      </c>
      <c r="AN24" s="80"/>
      <c r="AO24" s="80"/>
      <c r="AP24" s="80"/>
      <c r="AQ24" s="80"/>
      <c r="AR24" s="84"/>
      <c r="AS24" s="72">
        <v>3040</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12270390</v>
      </c>
      <c r="BO24" s="217"/>
      <c r="BP24" s="217"/>
      <c r="BQ24" s="217"/>
      <c r="BR24" s="217"/>
      <c r="BS24" s="217"/>
      <c r="BT24" s="217"/>
      <c r="BU24" s="220"/>
      <c r="BV24" s="214">
        <v>12418424</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6360</v>
      </c>
      <c r="R25" s="80"/>
      <c r="S25" s="80"/>
      <c r="T25" s="80"/>
      <c r="U25" s="80"/>
      <c r="V25" s="84"/>
      <c r="W25" s="134"/>
      <c r="X25" s="34"/>
      <c r="Y25" s="42"/>
      <c r="Z25" s="52" t="s">
        <v>259</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29597</v>
      </c>
      <c r="BO25" s="216"/>
      <c r="BP25" s="216"/>
      <c r="BQ25" s="216"/>
      <c r="BR25" s="216"/>
      <c r="BS25" s="216"/>
      <c r="BT25" s="216"/>
      <c r="BU25" s="219"/>
      <c r="BV25" s="213">
        <v>59375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5960</v>
      </c>
      <c r="R26" s="80"/>
      <c r="S26" s="80"/>
      <c r="T26" s="80"/>
      <c r="U26" s="80"/>
      <c r="V26" s="84"/>
      <c r="W26" s="134"/>
      <c r="X26" s="34"/>
      <c r="Y26" s="42"/>
      <c r="Z26" s="52" t="s">
        <v>261</v>
      </c>
      <c r="AA26" s="143"/>
      <c r="AB26" s="143"/>
      <c r="AC26" s="143"/>
      <c r="AD26" s="143"/>
      <c r="AE26" s="143"/>
      <c r="AF26" s="143"/>
      <c r="AG26" s="161"/>
      <c r="AH26" s="72">
        <v>7</v>
      </c>
      <c r="AI26" s="80"/>
      <c r="AJ26" s="80"/>
      <c r="AK26" s="80"/>
      <c r="AL26" s="84"/>
      <c r="AM26" s="72">
        <v>21826</v>
      </c>
      <c r="AN26" s="80"/>
      <c r="AO26" s="80"/>
      <c r="AP26" s="80"/>
      <c r="AQ26" s="80"/>
      <c r="AR26" s="84"/>
      <c r="AS26" s="72">
        <v>3118</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3240</v>
      </c>
      <c r="R27" s="80"/>
      <c r="S27" s="80"/>
      <c r="T27" s="80"/>
      <c r="U27" s="80"/>
      <c r="V27" s="84"/>
      <c r="W27" s="134"/>
      <c r="X27" s="34"/>
      <c r="Y27" s="42"/>
      <c r="Z27" s="52" t="s">
        <v>265</v>
      </c>
      <c r="AA27" s="58"/>
      <c r="AB27" s="58"/>
      <c r="AC27" s="58"/>
      <c r="AD27" s="58"/>
      <c r="AE27" s="58"/>
      <c r="AF27" s="58"/>
      <c r="AG27" s="63"/>
      <c r="AH27" s="72">
        <v>3</v>
      </c>
      <c r="AI27" s="80"/>
      <c r="AJ27" s="80"/>
      <c r="AK27" s="80"/>
      <c r="AL27" s="84"/>
      <c r="AM27" s="72">
        <v>10409</v>
      </c>
      <c r="AN27" s="80"/>
      <c r="AO27" s="80"/>
      <c r="AP27" s="80"/>
      <c r="AQ27" s="80"/>
      <c r="AR27" s="84"/>
      <c r="AS27" s="72">
        <v>3470</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404431</v>
      </c>
      <c r="BO27" s="218"/>
      <c r="BP27" s="218"/>
      <c r="BQ27" s="218"/>
      <c r="BR27" s="218"/>
      <c r="BS27" s="218"/>
      <c r="BT27" s="218"/>
      <c r="BU27" s="221"/>
      <c r="BV27" s="215">
        <v>404160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2530</v>
      </c>
      <c r="R28" s="80"/>
      <c r="S28" s="80"/>
      <c r="T28" s="80"/>
      <c r="U28" s="80"/>
      <c r="V28" s="84"/>
      <c r="W28" s="134"/>
      <c r="X28" s="34"/>
      <c r="Y28" s="42"/>
      <c r="Z28" s="52" t="s">
        <v>35</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271</v>
      </c>
      <c r="AZ28" s="201"/>
      <c r="BA28" s="201"/>
      <c r="BB28" s="204"/>
      <c r="BC28" s="189" t="s">
        <v>98</v>
      </c>
      <c r="BD28" s="197"/>
      <c r="BE28" s="197"/>
      <c r="BF28" s="197"/>
      <c r="BG28" s="197"/>
      <c r="BH28" s="197"/>
      <c r="BI28" s="197"/>
      <c r="BJ28" s="197"/>
      <c r="BK28" s="197"/>
      <c r="BL28" s="197"/>
      <c r="BM28" s="208"/>
      <c r="BN28" s="213">
        <v>1778647</v>
      </c>
      <c r="BO28" s="216"/>
      <c r="BP28" s="216"/>
      <c r="BQ28" s="216"/>
      <c r="BR28" s="216"/>
      <c r="BS28" s="216"/>
      <c r="BT28" s="216"/>
      <c r="BU28" s="219"/>
      <c r="BV28" s="213">
        <v>1776518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14</v>
      </c>
      <c r="M29" s="80"/>
      <c r="N29" s="80"/>
      <c r="O29" s="80"/>
      <c r="P29" s="84"/>
      <c r="Q29" s="72">
        <v>2300</v>
      </c>
      <c r="R29" s="80"/>
      <c r="S29" s="80"/>
      <c r="T29" s="80"/>
      <c r="U29" s="80"/>
      <c r="V29" s="84"/>
      <c r="W29" s="135"/>
      <c r="X29" s="140"/>
      <c r="Y29" s="142"/>
      <c r="Z29" s="52" t="s">
        <v>274</v>
      </c>
      <c r="AA29" s="58"/>
      <c r="AB29" s="58"/>
      <c r="AC29" s="58"/>
      <c r="AD29" s="58"/>
      <c r="AE29" s="58"/>
      <c r="AF29" s="58"/>
      <c r="AG29" s="63"/>
      <c r="AH29" s="72">
        <v>217</v>
      </c>
      <c r="AI29" s="80"/>
      <c r="AJ29" s="80"/>
      <c r="AK29" s="80"/>
      <c r="AL29" s="84"/>
      <c r="AM29" s="72">
        <v>660969</v>
      </c>
      <c r="AN29" s="80"/>
      <c r="AO29" s="80"/>
      <c r="AP29" s="80"/>
      <c r="AQ29" s="80"/>
      <c r="AR29" s="84"/>
      <c r="AS29" s="72">
        <v>3046</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647516</v>
      </c>
      <c r="BO29" s="217"/>
      <c r="BP29" s="217"/>
      <c r="BQ29" s="217"/>
      <c r="BR29" s="217"/>
      <c r="BS29" s="217"/>
      <c r="BT29" s="217"/>
      <c r="BU29" s="220"/>
      <c r="BV29" s="214">
        <v>684501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96.5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3509648</v>
      </c>
      <c r="BO30" s="218"/>
      <c r="BP30" s="218"/>
      <c r="BQ30" s="218"/>
      <c r="BR30" s="218"/>
      <c r="BS30" s="218"/>
      <c r="BT30" s="218"/>
      <c r="BU30" s="221"/>
      <c r="BV30" s="215">
        <v>3482364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284</v>
      </c>
      <c r="F33" s="54"/>
      <c r="G33" s="54"/>
      <c r="H33" s="54"/>
      <c r="I33" s="54"/>
      <c r="J33" s="54"/>
      <c r="K33" s="54"/>
      <c r="L33" s="54"/>
      <c r="M33" s="54"/>
      <c r="N33" s="54"/>
      <c r="O33" s="54"/>
      <c r="P33" s="54"/>
      <c r="Q33" s="54"/>
      <c r="R33" s="54"/>
      <c r="S33" s="54"/>
      <c r="T33" s="54"/>
      <c r="U33" s="37" t="s">
        <v>118</v>
      </c>
      <c r="V33" s="37"/>
      <c r="W33" s="54" t="s">
        <v>284</v>
      </c>
      <c r="X33" s="54"/>
      <c r="Y33" s="54"/>
      <c r="Z33" s="54"/>
      <c r="AA33" s="54"/>
      <c r="AB33" s="54"/>
      <c r="AC33" s="54"/>
      <c r="AD33" s="54"/>
      <c r="AE33" s="54"/>
      <c r="AF33" s="54"/>
      <c r="AG33" s="54"/>
      <c r="AH33" s="54"/>
      <c r="AI33" s="54"/>
      <c r="AJ33" s="54"/>
      <c r="AK33" s="54"/>
      <c r="AL33" s="54"/>
      <c r="AM33" s="37" t="s">
        <v>118</v>
      </c>
      <c r="AN33" s="37"/>
      <c r="AO33" s="54" t="s">
        <v>284</v>
      </c>
      <c r="AP33" s="54"/>
      <c r="AQ33" s="54"/>
      <c r="AR33" s="54"/>
      <c r="AS33" s="54"/>
      <c r="AT33" s="54"/>
      <c r="AU33" s="54"/>
      <c r="AV33" s="54"/>
      <c r="AW33" s="54"/>
      <c r="AX33" s="54"/>
      <c r="AY33" s="54"/>
      <c r="AZ33" s="54"/>
      <c r="BA33" s="54"/>
      <c r="BB33" s="54"/>
      <c r="BC33" s="54"/>
      <c r="BD33" s="37"/>
      <c r="BE33" s="54" t="s">
        <v>286</v>
      </c>
      <c r="BF33" s="54"/>
      <c r="BG33" s="54" t="s">
        <v>167</v>
      </c>
      <c r="BH33" s="54"/>
      <c r="BI33" s="54"/>
      <c r="BJ33" s="54"/>
      <c r="BK33" s="54"/>
      <c r="BL33" s="54"/>
      <c r="BM33" s="54"/>
      <c r="BN33" s="54"/>
      <c r="BO33" s="54"/>
      <c r="BP33" s="54"/>
      <c r="BQ33" s="54"/>
      <c r="BR33" s="54"/>
      <c r="BS33" s="54"/>
      <c r="BT33" s="54"/>
      <c r="BU33" s="54"/>
      <c r="BV33" s="37"/>
      <c r="BW33" s="37" t="s">
        <v>286</v>
      </c>
      <c r="BX33" s="37"/>
      <c r="BY33" s="54" t="s">
        <v>106</v>
      </c>
      <c r="BZ33" s="54"/>
      <c r="CA33" s="54"/>
      <c r="CB33" s="54"/>
      <c r="CC33" s="54"/>
      <c r="CD33" s="54"/>
      <c r="CE33" s="54"/>
      <c r="CF33" s="54"/>
      <c r="CG33" s="54"/>
      <c r="CH33" s="54"/>
      <c r="CI33" s="54"/>
      <c r="CJ33" s="54"/>
      <c r="CK33" s="54"/>
      <c r="CL33" s="54"/>
      <c r="CM33" s="54"/>
      <c r="CN33" s="54"/>
      <c r="CO33" s="37" t="s">
        <v>118</v>
      </c>
      <c r="CP33" s="37"/>
      <c r="CQ33" s="54" t="s">
        <v>287</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南会津地方環境衛生組合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公益財団法人南会津町振興公社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南会津地方広域市町村圏組合　一般会計</v>
      </c>
      <c r="BZ35" s="55"/>
      <c r="CA35" s="55"/>
      <c r="CB35" s="55"/>
      <c r="CC35" s="55"/>
      <c r="CD35" s="55"/>
      <c r="CE35" s="55"/>
      <c r="CF35" s="55"/>
      <c r="CG35" s="55"/>
      <c r="CH35" s="55"/>
      <c r="CI35" s="55"/>
      <c r="CJ35" s="55"/>
      <c r="CK35" s="55"/>
      <c r="CL35" s="55"/>
      <c r="CM35" s="55"/>
      <c r="CN35" s="2"/>
      <c r="CO35" s="38">
        <f t="shared" ref="CO35:CO43" si="5">IF(CQ35="","",CO34+1)</f>
        <v>17</v>
      </c>
      <c r="CP35" s="38"/>
      <c r="CQ35" s="55" t="str">
        <f>IF('各会計、関係団体の財政状況及び健全化判断比率'!BS8="","",'各会計、関係団体の財政状況及び健全化判断比率'!BS8)</f>
        <v>株式会社みなみあいづ</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福島県市町村総合事務組合　一般会計</v>
      </c>
      <c r="BZ36" s="55"/>
      <c r="CA36" s="55"/>
      <c r="CB36" s="55"/>
      <c r="CC36" s="55"/>
      <c r="CD36" s="55"/>
      <c r="CE36" s="55"/>
      <c r="CF36" s="55"/>
      <c r="CG36" s="55"/>
      <c r="CH36" s="55"/>
      <c r="CI36" s="55"/>
      <c r="CJ36" s="55"/>
      <c r="CK36" s="55"/>
      <c r="CL36" s="55"/>
      <c r="CM36" s="55"/>
      <c r="CN36" s="2"/>
      <c r="CO36" s="38">
        <f t="shared" si="5"/>
        <v>18</v>
      </c>
      <c r="CP36" s="38"/>
      <c r="CQ36" s="55" t="str">
        <f>IF('各会計、関係団体の財政状況及び健全化判断比率'!BS9="","",'各会計、関係団体の財政状況及び健全化判断比率'!BS9)</f>
        <v>会津高原たていわ農産有限会社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福島県市町村総合事務組合　消防補償等特別会計</v>
      </c>
      <c r="BZ37" s="55"/>
      <c r="CA37" s="55"/>
      <c r="CB37" s="55"/>
      <c r="CC37" s="55"/>
      <c r="CD37" s="55"/>
      <c r="CE37" s="55"/>
      <c r="CF37" s="55"/>
      <c r="CG37" s="55"/>
      <c r="CH37" s="55"/>
      <c r="CI37" s="55"/>
      <c r="CJ37" s="55"/>
      <c r="CK37" s="55"/>
      <c r="CL37" s="55"/>
      <c r="CM37" s="55"/>
      <c r="CN37" s="2"/>
      <c r="CO37" s="38">
        <f t="shared" si="5"/>
        <v>19</v>
      </c>
      <c r="CP37" s="38"/>
      <c r="CQ37" s="55" t="str">
        <f>IF('各会計、関係団体の財政状況及び健全化判断比率'!BS10="","",'各会計、関係団体の財政状況及び健全化判断比率'!BS10)</f>
        <v>有限会社伊南の郷</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福島県市町村総合事務組合　消防賞じゅつ金特別会計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福島県市町村総合事務組合　非常勤職員公務災害補償特別会計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福島県市町村総合事務組合　自治会館管理特別会計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福島県後期高齢者医療広域連合　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福島県後期高齢者医療広域連合　後期高齢者医療特別会計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6u1xoh5jiQ2G2VIOM8oadXuFa9Po3rlDVNeU4FKbk5lB54AP6Kc2tFvXT1feN/O4z2C1r5cQzQ6rRaDSI4o2UA==" saltValue="1TX8OmPXkDvHgR3m8yMCW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451</v>
      </c>
      <c r="D34" s="870"/>
      <c r="E34" s="875"/>
      <c r="F34" s="879">
        <v>4.9400000000000004</v>
      </c>
      <c r="G34" s="884">
        <v>4.99</v>
      </c>
      <c r="H34" s="884">
        <v>4.3099999999999996</v>
      </c>
      <c r="I34" s="884">
        <v>4.71</v>
      </c>
      <c r="J34" s="888">
        <v>5.27</v>
      </c>
      <c r="K34" s="862"/>
      <c r="L34" s="862"/>
      <c r="M34" s="862"/>
      <c r="N34" s="862"/>
      <c r="O34" s="862"/>
      <c r="P34" s="862"/>
    </row>
    <row r="35" spans="1:16" ht="39" customHeight="1">
      <c r="A35" s="862"/>
      <c r="B35" s="865"/>
      <c r="C35" s="871" t="s">
        <v>459</v>
      </c>
      <c r="D35" s="871"/>
      <c r="E35" s="876"/>
      <c r="F35" s="880">
        <v>0.81</v>
      </c>
      <c r="G35" s="885">
        <v>0.78</v>
      </c>
      <c r="H35" s="885">
        <v>0.65</v>
      </c>
      <c r="I35" s="885">
        <v>3.52</v>
      </c>
      <c r="J35" s="889">
        <v>3.54</v>
      </c>
      <c r="K35" s="862"/>
      <c r="L35" s="862"/>
      <c r="M35" s="862"/>
      <c r="N35" s="862"/>
      <c r="O35" s="862"/>
      <c r="P35" s="862"/>
    </row>
    <row r="36" spans="1:16" ht="39" customHeight="1">
      <c r="A36" s="862"/>
      <c r="B36" s="865"/>
      <c r="C36" s="871" t="s">
        <v>27</v>
      </c>
      <c r="D36" s="871"/>
      <c r="E36" s="876"/>
      <c r="F36" s="880">
        <v>0.43</v>
      </c>
      <c r="G36" s="885">
        <v>0.22</v>
      </c>
      <c r="H36" s="885">
        <v>0.4</v>
      </c>
      <c r="I36" s="885">
        <v>1.34</v>
      </c>
      <c r="J36" s="889">
        <v>1.1000000000000001</v>
      </c>
      <c r="K36" s="862"/>
      <c r="L36" s="862"/>
      <c r="M36" s="862"/>
      <c r="N36" s="862"/>
      <c r="O36" s="862"/>
      <c r="P36" s="862"/>
    </row>
    <row r="37" spans="1:16" ht="39" customHeight="1">
      <c r="A37" s="862"/>
      <c r="B37" s="865"/>
      <c r="C37" s="871" t="s">
        <v>354</v>
      </c>
      <c r="D37" s="871"/>
      <c r="E37" s="876"/>
      <c r="F37" s="880" t="s">
        <v>203</v>
      </c>
      <c r="G37" s="885" t="s">
        <v>203</v>
      </c>
      <c r="H37" s="885" t="s">
        <v>203</v>
      </c>
      <c r="I37" s="885">
        <v>1.06</v>
      </c>
      <c r="J37" s="889">
        <v>0.8</v>
      </c>
      <c r="K37" s="862"/>
      <c r="L37" s="862"/>
      <c r="M37" s="862"/>
      <c r="N37" s="862"/>
      <c r="O37" s="862"/>
      <c r="P37" s="862"/>
    </row>
    <row r="38" spans="1:16" ht="39" customHeight="1">
      <c r="A38" s="862"/>
      <c r="B38" s="865"/>
      <c r="C38" s="871" t="s">
        <v>458</v>
      </c>
      <c r="D38" s="871"/>
      <c r="E38" s="876"/>
      <c r="F38" s="880">
        <v>0.15</v>
      </c>
      <c r="G38" s="885">
        <v>1.07</v>
      </c>
      <c r="H38" s="885">
        <v>0.55000000000000004</v>
      </c>
      <c r="I38" s="885">
        <v>0.34</v>
      </c>
      <c r="J38" s="889">
        <v>0.52</v>
      </c>
      <c r="K38" s="862"/>
      <c r="L38" s="862"/>
      <c r="M38" s="862"/>
      <c r="N38" s="862"/>
      <c r="O38" s="862"/>
      <c r="P38" s="862"/>
    </row>
    <row r="39" spans="1:16" ht="39" customHeight="1">
      <c r="A39" s="862"/>
      <c r="B39" s="865"/>
      <c r="C39" s="871" t="s">
        <v>227</v>
      </c>
      <c r="D39" s="871"/>
      <c r="E39" s="876"/>
      <c r="F39" s="880">
        <v>1.e-002</v>
      </c>
      <c r="G39" s="885">
        <v>2.e-002</v>
      </c>
      <c r="H39" s="885">
        <v>2.e-002</v>
      </c>
      <c r="I39" s="885">
        <v>4.e-002</v>
      </c>
      <c r="J39" s="889">
        <v>4.e-002</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483</v>
      </c>
      <c r="D43" s="872"/>
      <c r="E43" s="877"/>
      <c r="F43" s="881">
        <v>0.69</v>
      </c>
      <c r="G43" s="886">
        <v>0.8</v>
      </c>
      <c r="H43" s="886">
        <v>1.18</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j4jEMRVZ91/fxk9pxy0yWv6WE1f0kFeSD1dKxXHcmqhYMtDb8uUOi1aSkWE9k1A/stwiUIGLp+LbsB8zqHx+pw==" saltValue="WJao/X1hRHJWX0BEJxQGM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26</v>
      </c>
      <c r="C45" s="906"/>
      <c r="D45" s="916"/>
      <c r="E45" s="925" t="s">
        <v>24</v>
      </c>
      <c r="F45" s="925"/>
      <c r="G45" s="925"/>
      <c r="H45" s="925"/>
      <c r="I45" s="925"/>
      <c r="J45" s="934"/>
      <c r="K45" s="942">
        <v>1605</v>
      </c>
      <c r="L45" s="951">
        <v>1591</v>
      </c>
      <c r="M45" s="951">
        <v>1546</v>
      </c>
      <c r="N45" s="951">
        <v>1549</v>
      </c>
      <c r="O45" s="960">
        <v>1690</v>
      </c>
      <c r="P45" s="734"/>
      <c r="Q45" s="734"/>
      <c r="R45" s="734"/>
      <c r="S45" s="734"/>
      <c r="T45" s="734"/>
      <c r="U45" s="734"/>
    </row>
    <row r="46" spans="1:21" ht="30.75" customHeight="1">
      <c r="A46" s="734"/>
      <c r="B46" s="893"/>
      <c r="C46" s="907"/>
      <c r="D46" s="917"/>
      <c r="E46" s="926" t="s">
        <v>28</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37</v>
      </c>
      <c r="F48" s="926"/>
      <c r="G48" s="926"/>
      <c r="H48" s="926"/>
      <c r="I48" s="926"/>
      <c r="J48" s="935"/>
      <c r="K48" s="943">
        <v>349</v>
      </c>
      <c r="L48" s="952">
        <v>345</v>
      </c>
      <c r="M48" s="952">
        <v>353</v>
      </c>
      <c r="N48" s="952">
        <v>358</v>
      </c>
      <c r="O48" s="961">
        <v>369</v>
      </c>
      <c r="P48" s="734"/>
      <c r="Q48" s="734"/>
      <c r="R48" s="734"/>
      <c r="S48" s="734"/>
      <c r="T48" s="734"/>
      <c r="U48" s="734"/>
    </row>
    <row r="49" spans="1:21" ht="30.75" customHeight="1">
      <c r="A49" s="734"/>
      <c r="B49" s="893"/>
      <c r="C49" s="907"/>
      <c r="D49" s="917"/>
      <c r="E49" s="926" t="s">
        <v>0</v>
      </c>
      <c r="F49" s="926"/>
      <c r="G49" s="926"/>
      <c r="H49" s="926"/>
      <c r="I49" s="926"/>
      <c r="J49" s="935"/>
      <c r="K49" s="943">
        <v>-5</v>
      </c>
      <c r="L49" s="952">
        <v>-5</v>
      </c>
      <c r="M49" s="952">
        <v>-3</v>
      </c>
      <c r="N49" s="952">
        <v>0</v>
      </c>
      <c r="O49" s="961" t="s">
        <v>203</v>
      </c>
      <c r="P49" s="734"/>
      <c r="Q49" s="734"/>
      <c r="R49" s="734"/>
      <c r="S49" s="734"/>
      <c r="T49" s="734"/>
      <c r="U49" s="734"/>
    </row>
    <row r="50" spans="1:21" ht="30.75" customHeight="1">
      <c r="A50" s="734"/>
      <c r="B50" s="893"/>
      <c r="C50" s="907"/>
      <c r="D50" s="917"/>
      <c r="E50" s="926" t="s">
        <v>39</v>
      </c>
      <c r="F50" s="926"/>
      <c r="G50" s="926"/>
      <c r="H50" s="926"/>
      <c r="I50" s="926"/>
      <c r="J50" s="935"/>
      <c r="K50" s="943">
        <v>7</v>
      </c>
      <c r="L50" s="952">
        <v>7</v>
      </c>
      <c r="M50" s="952">
        <v>32</v>
      </c>
      <c r="N50" s="952">
        <v>30</v>
      </c>
      <c r="O50" s="961">
        <v>30</v>
      </c>
      <c r="P50" s="734"/>
      <c r="Q50" s="734"/>
      <c r="R50" s="734"/>
      <c r="S50" s="734"/>
      <c r="T50" s="734"/>
      <c r="U50" s="734"/>
    </row>
    <row r="51" spans="1:21" ht="30.75" customHeight="1">
      <c r="A51" s="734"/>
      <c r="B51" s="894"/>
      <c r="C51" s="908"/>
      <c r="D51" s="918"/>
      <c r="E51" s="926" t="s">
        <v>43</v>
      </c>
      <c r="F51" s="926"/>
      <c r="G51" s="926"/>
      <c r="H51" s="926"/>
      <c r="I51" s="926"/>
      <c r="J51" s="935"/>
      <c r="K51" s="943" t="s">
        <v>203</v>
      </c>
      <c r="L51" s="952" t="s">
        <v>203</v>
      </c>
      <c r="M51" s="952" t="s">
        <v>203</v>
      </c>
      <c r="N51" s="952" t="s">
        <v>203</v>
      </c>
      <c r="O51" s="961" t="s">
        <v>203</v>
      </c>
      <c r="P51" s="734"/>
      <c r="Q51" s="734"/>
      <c r="R51" s="734"/>
      <c r="S51" s="734"/>
      <c r="T51" s="734"/>
      <c r="U51" s="734"/>
    </row>
    <row r="52" spans="1:21" ht="30.75" customHeight="1">
      <c r="A52" s="734"/>
      <c r="B52" s="895" t="s">
        <v>45</v>
      </c>
      <c r="C52" s="909"/>
      <c r="D52" s="918"/>
      <c r="E52" s="926" t="s">
        <v>46</v>
      </c>
      <c r="F52" s="926"/>
      <c r="G52" s="926"/>
      <c r="H52" s="926"/>
      <c r="I52" s="926"/>
      <c r="J52" s="935"/>
      <c r="K52" s="943">
        <v>1625</v>
      </c>
      <c r="L52" s="952">
        <v>1582</v>
      </c>
      <c r="M52" s="952">
        <v>1519</v>
      </c>
      <c r="N52" s="952">
        <v>1495</v>
      </c>
      <c r="O52" s="961">
        <v>1516</v>
      </c>
      <c r="P52" s="734"/>
      <c r="Q52" s="734"/>
      <c r="R52" s="734"/>
      <c r="S52" s="734"/>
      <c r="T52" s="734"/>
      <c r="U52" s="734"/>
    </row>
    <row r="53" spans="1:21" ht="30.75" customHeight="1">
      <c r="A53" s="734"/>
      <c r="B53" s="896" t="s">
        <v>47</v>
      </c>
      <c r="C53" s="910"/>
      <c r="D53" s="919"/>
      <c r="E53" s="927" t="s">
        <v>50</v>
      </c>
      <c r="F53" s="927"/>
      <c r="G53" s="927"/>
      <c r="H53" s="927"/>
      <c r="I53" s="927"/>
      <c r="J53" s="936"/>
      <c r="K53" s="944">
        <v>331</v>
      </c>
      <c r="L53" s="953">
        <v>356</v>
      </c>
      <c r="M53" s="953">
        <v>409</v>
      </c>
      <c r="N53" s="953">
        <v>442</v>
      </c>
      <c r="O53" s="962">
        <v>573</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FR0dkbI9yEkcC8kQq0BtSr4hv/z/IBi3ZV9mKYeJOcqC18FnNFJAP82JbcA6TEy2LzQoWB+OXH2uXNuHomVdxg==" saltValue="HMvfjZYIV2AjQC0c1a+Ri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1"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521</v>
      </c>
      <c r="J40" s="950" t="s">
        <v>522</v>
      </c>
      <c r="K40" s="950" t="s">
        <v>523</v>
      </c>
      <c r="L40" s="950" t="s">
        <v>524</v>
      </c>
      <c r="M40" s="990" t="s">
        <v>525</v>
      </c>
    </row>
    <row r="41" spans="2:13" ht="27.75" customHeight="1">
      <c r="B41" s="892" t="s">
        <v>33</v>
      </c>
      <c r="C41" s="906"/>
      <c r="D41" s="916"/>
      <c r="E41" s="973" t="s">
        <v>66</v>
      </c>
      <c r="F41" s="973"/>
      <c r="G41" s="973"/>
      <c r="H41" s="979"/>
      <c r="I41" s="983">
        <v>15733</v>
      </c>
      <c r="J41" s="987">
        <v>15978</v>
      </c>
      <c r="K41" s="987">
        <v>16951</v>
      </c>
      <c r="L41" s="987">
        <v>16976</v>
      </c>
      <c r="M41" s="991">
        <v>16413</v>
      </c>
    </row>
    <row r="42" spans="2:13" ht="27.75" customHeight="1">
      <c r="B42" s="893"/>
      <c r="C42" s="907"/>
      <c r="D42" s="917"/>
      <c r="E42" s="974" t="s">
        <v>74</v>
      </c>
      <c r="F42" s="974"/>
      <c r="G42" s="974"/>
      <c r="H42" s="980"/>
      <c r="I42" s="984">
        <v>9</v>
      </c>
      <c r="J42" s="988">
        <v>122</v>
      </c>
      <c r="K42" s="988">
        <v>89</v>
      </c>
      <c r="L42" s="988">
        <v>59</v>
      </c>
      <c r="M42" s="992">
        <v>30</v>
      </c>
    </row>
    <row r="43" spans="2:13" ht="27.75" customHeight="1">
      <c r="B43" s="893"/>
      <c r="C43" s="907"/>
      <c r="D43" s="917"/>
      <c r="E43" s="974" t="s">
        <v>75</v>
      </c>
      <c r="F43" s="974"/>
      <c r="G43" s="974"/>
      <c r="H43" s="980"/>
      <c r="I43" s="984">
        <v>3779</v>
      </c>
      <c r="J43" s="988">
        <v>3299</v>
      </c>
      <c r="K43" s="988">
        <v>3170</v>
      </c>
      <c r="L43" s="988">
        <v>3048</v>
      </c>
      <c r="M43" s="992">
        <v>3021</v>
      </c>
    </row>
    <row r="44" spans="2:13" ht="27.75" customHeight="1">
      <c r="B44" s="893"/>
      <c r="C44" s="907"/>
      <c r="D44" s="917"/>
      <c r="E44" s="974" t="s">
        <v>17</v>
      </c>
      <c r="F44" s="974"/>
      <c r="G44" s="974"/>
      <c r="H44" s="980"/>
      <c r="I44" s="984" t="s">
        <v>203</v>
      </c>
      <c r="J44" s="988" t="s">
        <v>203</v>
      </c>
      <c r="K44" s="988" t="s">
        <v>203</v>
      </c>
      <c r="L44" s="988" t="s">
        <v>203</v>
      </c>
      <c r="M44" s="992" t="s">
        <v>203</v>
      </c>
    </row>
    <row r="45" spans="2:13" ht="27.75" customHeight="1">
      <c r="B45" s="893"/>
      <c r="C45" s="907"/>
      <c r="D45" s="917"/>
      <c r="E45" s="974" t="s">
        <v>78</v>
      </c>
      <c r="F45" s="974"/>
      <c r="G45" s="974"/>
      <c r="H45" s="980"/>
      <c r="I45" s="984">
        <v>1912</v>
      </c>
      <c r="J45" s="988">
        <v>1881</v>
      </c>
      <c r="K45" s="988">
        <v>1813</v>
      </c>
      <c r="L45" s="988">
        <v>1736</v>
      </c>
      <c r="M45" s="992">
        <v>1693</v>
      </c>
    </row>
    <row r="46" spans="2:13" ht="27.75" customHeight="1">
      <c r="B46" s="893"/>
      <c r="C46" s="907"/>
      <c r="D46" s="918"/>
      <c r="E46" s="974" t="s">
        <v>77</v>
      </c>
      <c r="F46" s="974"/>
      <c r="G46" s="974"/>
      <c r="H46" s="980"/>
      <c r="I46" s="984" t="s">
        <v>203</v>
      </c>
      <c r="J46" s="988" t="s">
        <v>203</v>
      </c>
      <c r="K46" s="988" t="s">
        <v>203</v>
      </c>
      <c r="L46" s="988" t="s">
        <v>203</v>
      </c>
      <c r="M46" s="992" t="s">
        <v>203</v>
      </c>
    </row>
    <row r="47" spans="2:13" ht="27.75" customHeight="1">
      <c r="B47" s="893"/>
      <c r="C47" s="907"/>
      <c r="D47" s="971"/>
      <c r="E47" s="975" t="s">
        <v>80</v>
      </c>
      <c r="F47" s="978"/>
      <c r="G47" s="978"/>
      <c r="H47" s="981"/>
      <c r="I47" s="984" t="s">
        <v>203</v>
      </c>
      <c r="J47" s="988" t="s">
        <v>203</v>
      </c>
      <c r="K47" s="988" t="s">
        <v>203</v>
      </c>
      <c r="L47" s="988" t="s">
        <v>203</v>
      </c>
      <c r="M47" s="992" t="s">
        <v>203</v>
      </c>
    </row>
    <row r="48" spans="2:13" ht="27.75" customHeight="1">
      <c r="B48" s="893"/>
      <c r="C48" s="907"/>
      <c r="D48" s="917"/>
      <c r="E48" s="974" t="s">
        <v>55</v>
      </c>
      <c r="F48" s="974"/>
      <c r="G48" s="974"/>
      <c r="H48" s="980"/>
      <c r="I48" s="984" t="s">
        <v>203</v>
      </c>
      <c r="J48" s="988" t="s">
        <v>203</v>
      </c>
      <c r="K48" s="988" t="s">
        <v>203</v>
      </c>
      <c r="L48" s="988" t="s">
        <v>203</v>
      </c>
      <c r="M48" s="992" t="s">
        <v>203</v>
      </c>
    </row>
    <row r="49" spans="2:13" ht="27.75" customHeight="1">
      <c r="B49" s="894"/>
      <c r="C49" s="908"/>
      <c r="D49" s="917"/>
      <c r="E49" s="974" t="s">
        <v>84</v>
      </c>
      <c r="F49" s="974"/>
      <c r="G49" s="974"/>
      <c r="H49" s="980"/>
      <c r="I49" s="984" t="s">
        <v>203</v>
      </c>
      <c r="J49" s="988" t="s">
        <v>203</v>
      </c>
      <c r="K49" s="988" t="s">
        <v>203</v>
      </c>
      <c r="L49" s="988" t="s">
        <v>203</v>
      </c>
      <c r="M49" s="992" t="s">
        <v>203</v>
      </c>
    </row>
    <row r="50" spans="2:13" ht="27.75" customHeight="1">
      <c r="B50" s="968" t="s">
        <v>86</v>
      </c>
      <c r="C50" s="970"/>
      <c r="D50" s="972"/>
      <c r="E50" s="974" t="s">
        <v>88</v>
      </c>
      <c r="F50" s="974"/>
      <c r="G50" s="974"/>
      <c r="H50" s="980"/>
      <c r="I50" s="984">
        <v>4799</v>
      </c>
      <c r="J50" s="988">
        <v>4489</v>
      </c>
      <c r="K50" s="988">
        <v>4734</v>
      </c>
      <c r="L50" s="988">
        <v>5052</v>
      </c>
      <c r="M50" s="992">
        <v>5088</v>
      </c>
    </row>
    <row r="51" spans="2:13" ht="27.75" customHeight="1">
      <c r="B51" s="893"/>
      <c r="C51" s="907"/>
      <c r="D51" s="917"/>
      <c r="E51" s="974" t="s">
        <v>92</v>
      </c>
      <c r="F51" s="974"/>
      <c r="G51" s="974"/>
      <c r="H51" s="980"/>
      <c r="I51" s="984">
        <v>61</v>
      </c>
      <c r="J51" s="988">
        <v>42</v>
      </c>
      <c r="K51" s="988">
        <v>25</v>
      </c>
      <c r="L51" s="988">
        <v>15</v>
      </c>
      <c r="M51" s="992">
        <v>9</v>
      </c>
    </row>
    <row r="52" spans="2:13" ht="27.75" customHeight="1">
      <c r="B52" s="894"/>
      <c r="C52" s="908"/>
      <c r="D52" s="917"/>
      <c r="E52" s="974" t="s">
        <v>41</v>
      </c>
      <c r="F52" s="974"/>
      <c r="G52" s="974"/>
      <c r="H52" s="980"/>
      <c r="I52" s="984">
        <v>14906</v>
      </c>
      <c r="J52" s="988">
        <v>14560</v>
      </c>
      <c r="K52" s="988">
        <v>15058</v>
      </c>
      <c r="L52" s="988">
        <v>14517</v>
      </c>
      <c r="M52" s="992">
        <v>13928</v>
      </c>
    </row>
    <row r="53" spans="2:13" ht="27.75" customHeight="1">
      <c r="B53" s="896" t="s">
        <v>47</v>
      </c>
      <c r="C53" s="910"/>
      <c r="D53" s="919"/>
      <c r="E53" s="976" t="s">
        <v>94</v>
      </c>
      <c r="F53" s="976"/>
      <c r="G53" s="976"/>
      <c r="H53" s="982"/>
      <c r="I53" s="985">
        <v>1667</v>
      </c>
      <c r="J53" s="989">
        <v>2189</v>
      </c>
      <c r="K53" s="989">
        <v>2206</v>
      </c>
      <c r="L53" s="989">
        <v>2235</v>
      </c>
      <c r="M53" s="993">
        <v>2132</v>
      </c>
    </row>
    <row r="54" spans="2:13" ht="27.75" customHeight="1">
      <c r="B54" s="969" t="s">
        <v>68</v>
      </c>
      <c r="C54" s="868"/>
      <c r="D54" s="868"/>
      <c r="E54" s="977"/>
      <c r="F54" s="977"/>
      <c r="G54" s="977"/>
      <c r="H54" s="977"/>
      <c r="I54" s="986"/>
      <c r="J54" s="986"/>
      <c r="K54" s="986"/>
      <c r="L54" s="986"/>
      <c r="M54" s="986"/>
    </row>
    <row r="55" spans="2:13"/>
  </sheetData>
  <sheetProtection algorithmName="SHA-512" hashValue="Lh00J9JiZz9LD04xTT9G3ryFcfxbz9O9d0USk1SUuCoolvBf0pKa3RCyynZnzWEj3j4i7hadNVygsggQHIl2yA==" saltValue="qXIKAdf32p4t86UOyLTTp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8</v>
      </c>
      <c r="C54" s="1000"/>
      <c r="D54" s="1000"/>
      <c r="E54" s="1009" t="s">
        <v>16</v>
      </c>
      <c r="F54" s="1016" t="s">
        <v>523</v>
      </c>
      <c r="G54" s="1016" t="s">
        <v>524</v>
      </c>
      <c r="H54" s="1024" t="s">
        <v>525</v>
      </c>
    </row>
    <row r="55" spans="2:8" ht="52.5" customHeight="1">
      <c r="B55" s="995"/>
      <c r="C55" s="1001" t="s">
        <v>98</v>
      </c>
      <c r="D55" s="1001"/>
      <c r="E55" s="1010"/>
      <c r="F55" s="1017">
        <v>1598</v>
      </c>
      <c r="G55" s="1017">
        <v>1777</v>
      </c>
      <c r="H55" s="1025">
        <v>1779</v>
      </c>
    </row>
    <row r="56" spans="2:8" ht="52.5" customHeight="1">
      <c r="B56" s="996"/>
      <c r="C56" s="1002" t="s">
        <v>101</v>
      </c>
      <c r="D56" s="1002"/>
      <c r="E56" s="1011"/>
      <c r="F56" s="1018">
        <v>640</v>
      </c>
      <c r="G56" s="1018">
        <v>685</v>
      </c>
      <c r="H56" s="1026">
        <v>648</v>
      </c>
    </row>
    <row r="57" spans="2:8" ht="53.25" customHeight="1">
      <c r="B57" s="996"/>
      <c r="C57" s="1003" t="s">
        <v>71</v>
      </c>
      <c r="D57" s="1003"/>
      <c r="E57" s="1012"/>
      <c r="F57" s="1019">
        <v>3507</v>
      </c>
      <c r="G57" s="1019">
        <v>3482</v>
      </c>
      <c r="H57" s="1027">
        <v>3510</v>
      </c>
    </row>
    <row r="58" spans="2:8" ht="45.75" customHeight="1">
      <c r="B58" s="997"/>
      <c r="C58" s="1004" t="s">
        <v>314</v>
      </c>
      <c r="D58" s="1007"/>
      <c r="E58" s="1013"/>
      <c r="F58" s="1020">
        <v>1679</v>
      </c>
      <c r="G58" s="1020">
        <v>1661</v>
      </c>
      <c r="H58" s="1028">
        <v>1644</v>
      </c>
    </row>
    <row r="59" spans="2:8" ht="45.75" customHeight="1">
      <c r="B59" s="997"/>
      <c r="C59" s="1004" t="s">
        <v>411</v>
      </c>
      <c r="D59" s="1007"/>
      <c r="E59" s="1013"/>
      <c r="F59" s="1020">
        <v>1244</v>
      </c>
      <c r="G59" s="1020">
        <v>1238</v>
      </c>
      <c r="H59" s="1028">
        <v>1265</v>
      </c>
    </row>
    <row r="60" spans="2:8" ht="45.75" customHeight="1">
      <c r="B60" s="997"/>
      <c r="C60" s="1004" t="s">
        <v>530</v>
      </c>
      <c r="D60" s="1007"/>
      <c r="E60" s="1013"/>
      <c r="F60" s="1020">
        <v>243</v>
      </c>
      <c r="G60" s="1020">
        <v>229</v>
      </c>
      <c r="H60" s="1028">
        <v>222</v>
      </c>
    </row>
    <row r="61" spans="2:8" ht="45.75" customHeight="1">
      <c r="B61" s="997"/>
      <c r="C61" s="1004" t="s">
        <v>531</v>
      </c>
      <c r="D61" s="1007"/>
      <c r="E61" s="1013"/>
      <c r="F61" s="1020">
        <v>105</v>
      </c>
      <c r="G61" s="1020">
        <v>116</v>
      </c>
      <c r="H61" s="1028">
        <v>117</v>
      </c>
    </row>
    <row r="62" spans="2:8" ht="45.75" customHeight="1">
      <c r="B62" s="998"/>
      <c r="C62" s="1005" t="s">
        <v>532</v>
      </c>
      <c r="D62" s="1008"/>
      <c r="E62" s="1014"/>
      <c r="F62" s="1021">
        <v>38</v>
      </c>
      <c r="G62" s="1021">
        <v>43</v>
      </c>
      <c r="H62" s="1029">
        <v>71</v>
      </c>
    </row>
    <row r="63" spans="2:8" ht="52.5" customHeight="1">
      <c r="B63" s="999"/>
      <c r="C63" s="1006" t="s">
        <v>104</v>
      </c>
      <c r="D63" s="1006"/>
      <c r="E63" s="1015"/>
      <c r="F63" s="1022">
        <v>5745</v>
      </c>
      <c r="G63" s="1022">
        <v>5943</v>
      </c>
      <c r="H63" s="1030">
        <v>5936</v>
      </c>
    </row>
    <row r="64" spans="2:8"/>
  </sheetData>
  <sheetProtection algorithmName="SHA-512" hashValue="LyhnzIK2BweWB2RlTjkqp6yCJPWZ1TMLeUYW8RquPeFq9J2WykLPhgL9zb8DF+TU6F5/BuhsbOWirISL69KxVA==" saltValue="/WGJ/7LM5MLhGiNdritF0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520</v>
      </c>
      <c r="G2" s="818"/>
      <c r="H2" s="828"/>
    </row>
    <row r="3" spans="1:8">
      <c r="A3" s="782" t="s">
        <v>498</v>
      </c>
      <c r="B3" s="767"/>
      <c r="C3" s="1039"/>
      <c r="D3" s="1042">
        <v>177309</v>
      </c>
      <c r="E3" s="1044"/>
      <c r="F3" s="1047">
        <v>96462</v>
      </c>
      <c r="G3" s="1049"/>
      <c r="H3" s="1052"/>
    </row>
    <row r="4" spans="1:8">
      <c r="A4" s="754"/>
      <c r="B4" s="766"/>
      <c r="C4" s="1040"/>
      <c r="D4" s="1043">
        <v>135271</v>
      </c>
      <c r="E4" s="1045"/>
      <c r="F4" s="1048">
        <v>39886</v>
      </c>
      <c r="G4" s="1050"/>
      <c r="H4" s="1053"/>
    </row>
    <row r="5" spans="1:8">
      <c r="A5" s="782" t="s">
        <v>518</v>
      </c>
      <c r="B5" s="767"/>
      <c r="C5" s="1039"/>
      <c r="D5" s="1042">
        <v>133649</v>
      </c>
      <c r="E5" s="1044"/>
      <c r="F5" s="1047">
        <v>83103</v>
      </c>
      <c r="G5" s="1049"/>
      <c r="H5" s="1052"/>
    </row>
    <row r="6" spans="1:8">
      <c r="A6" s="754"/>
      <c r="B6" s="766"/>
      <c r="C6" s="1040"/>
      <c r="D6" s="1043">
        <v>69108</v>
      </c>
      <c r="E6" s="1045"/>
      <c r="F6" s="1048">
        <v>41378</v>
      </c>
      <c r="G6" s="1050"/>
      <c r="H6" s="1053"/>
    </row>
    <row r="7" spans="1:8">
      <c r="A7" s="782" t="s">
        <v>474</v>
      </c>
      <c r="B7" s="767"/>
      <c r="C7" s="1039"/>
      <c r="D7" s="1042">
        <v>205119</v>
      </c>
      <c r="E7" s="1044"/>
      <c r="F7" s="1047">
        <v>94796</v>
      </c>
      <c r="G7" s="1049"/>
      <c r="H7" s="1052"/>
    </row>
    <row r="8" spans="1:8">
      <c r="A8" s="754"/>
      <c r="B8" s="766"/>
      <c r="C8" s="1040"/>
      <c r="D8" s="1043">
        <v>123588</v>
      </c>
      <c r="E8" s="1045"/>
      <c r="F8" s="1048">
        <v>55781</v>
      </c>
      <c r="G8" s="1050"/>
      <c r="H8" s="1053"/>
    </row>
    <row r="9" spans="1:8">
      <c r="A9" s="782" t="s">
        <v>319</v>
      </c>
      <c r="B9" s="767"/>
      <c r="C9" s="1039"/>
      <c r="D9" s="1042">
        <v>147049</v>
      </c>
      <c r="E9" s="1044"/>
      <c r="F9" s="1047">
        <v>85942</v>
      </c>
      <c r="G9" s="1049"/>
      <c r="H9" s="1052"/>
    </row>
    <row r="10" spans="1:8">
      <c r="A10" s="754"/>
      <c r="B10" s="766"/>
      <c r="C10" s="1040"/>
      <c r="D10" s="1043">
        <v>81095</v>
      </c>
      <c r="E10" s="1045"/>
      <c r="F10" s="1048">
        <v>48630</v>
      </c>
      <c r="G10" s="1050"/>
      <c r="H10" s="1053"/>
    </row>
    <row r="11" spans="1:8">
      <c r="A11" s="782" t="s">
        <v>136</v>
      </c>
      <c r="B11" s="767"/>
      <c r="C11" s="1039"/>
      <c r="D11" s="1042">
        <v>137028</v>
      </c>
      <c r="E11" s="1044"/>
      <c r="F11" s="1047">
        <v>95007</v>
      </c>
      <c r="G11" s="1049"/>
      <c r="H11" s="1052"/>
    </row>
    <row r="12" spans="1:8">
      <c r="A12" s="754"/>
      <c r="B12" s="766"/>
      <c r="C12" s="1041"/>
      <c r="D12" s="1043">
        <v>76877</v>
      </c>
      <c r="E12" s="1045"/>
      <c r="F12" s="1048">
        <v>48509</v>
      </c>
      <c r="G12" s="1050"/>
      <c r="H12" s="1053"/>
    </row>
    <row r="13" spans="1:8">
      <c r="A13" s="782"/>
      <c r="B13" s="767"/>
      <c r="C13" s="1039"/>
      <c r="D13" s="1042">
        <v>160031</v>
      </c>
      <c r="E13" s="1044"/>
      <c r="F13" s="1047">
        <v>91062</v>
      </c>
      <c r="G13" s="1051"/>
      <c r="H13" s="1052"/>
    </row>
    <row r="14" spans="1:8">
      <c r="A14" s="754"/>
      <c r="B14" s="766"/>
      <c r="C14" s="1040"/>
      <c r="D14" s="1043">
        <v>97188</v>
      </c>
      <c r="E14" s="1045"/>
      <c r="F14" s="1048">
        <v>46837</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4.9400000000000004</v>
      </c>
      <c r="C19" s="1032">
        <f>ROUND(VALUE(SUBSTITUTE(実質収支比率等に係る経年分析!G$48,"▲","-")),2)</f>
        <v>5</v>
      </c>
      <c r="D19" s="1032">
        <f>ROUND(VALUE(SUBSTITUTE(実質収支比率等に係る経年分析!H$48,"▲","-")),2)</f>
        <v>4.32</v>
      </c>
      <c r="E19" s="1032">
        <f>ROUND(VALUE(SUBSTITUTE(実質収支比率等に係る経年分析!I$48,"▲","-")),2)</f>
        <v>4.71</v>
      </c>
      <c r="F19" s="1032">
        <f>ROUND(VALUE(SUBSTITUTE(実質収支比率等に係る経年分析!J$48,"▲","-")),2)</f>
        <v>5.28</v>
      </c>
    </row>
    <row r="20" spans="1:11">
      <c r="A20" s="1032" t="s">
        <v>32</v>
      </c>
      <c r="B20" s="1032">
        <f>ROUND(VALUE(SUBSTITUTE(実質収支比率等に係る経年分析!F$47,"▲","-")),2)</f>
        <v>20.21</v>
      </c>
      <c r="C20" s="1032">
        <f>ROUND(VALUE(SUBSTITUTE(実質収支比率等に係る経年分析!G$47,"▲","-")),2)</f>
        <v>17.46</v>
      </c>
      <c r="D20" s="1032">
        <f>ROUND(VALUE(SUBSTITUTE(実質収支比率等に係る経年分析!H$47,"▲","-")),2)</f>
        <v>19.37</v>
      </c>
      <c r="E20" s="1032">
        <f>ROUND(VALUE(SUBSTITUTE(実質収支比率等に係る経年分析!I$47,"▲","-")),2)</f>
        <v>20.73</v>
      </c>
      <c r="F20" s="1032">
        <f>ROUND(VALUE(SUBSTITUTE(実質収支比率等に係る経年分析!J$47,"▲","-")),2)</f>
        <v>21.42</v>
      </c>
    </row>
    <row r="21" spans="1:11">
      <c r="A21" s="1032" t="s">
        <v>108</v>
      </c>
      <c r="B21" s="1032">
        <f>IF(ISNUMBER(VALUE(SUBSTITUTE(実質収支比率等に係る経年分析!F$49,"▲","-"))),ROUND(VALUE(SUBSTITUTE(実質収支比率等に係る経年分析!F$49,"▲","-")),2),NA())</f>
        <v>-1.28</v>
      </c>
      <c r="C21" s="1032">
        <f>IF(ISNUMBER(VALUE(SUBSTITUTE(実質収支比率等に係る経年分析!G$49,"▲","-"))),ROUND(VALUE(SUBSTITUTE(実質収支比率等に係る経年分析!G$49,"▲","-")),2),NA())</f>
        <v>-3.03</v>
      </c>
      <c r="D21" s="1032">
        <f>IF(ISNUMBER(VALUE(SUBSTITUTE(実質収支比率等に係る経年分析!H$49,"▲","-"))),ROUND(VALUE(SUBSTITUTE(実質収支比率等に係る経年分析!H$49,"▲","-")),2),NA())</f>
        <v>1.53</v>
      </c>
      <c r="E21" s="1032">
        <f>IF(ISNUMBER(VALUE(SUBSTITUTE(実質収支比率等に係る経年分析!I$49,"▲","-"))),ROUND(VALUE(SUBSTITUTE(実質収支比率等に係る経年分析!I$49,"▲","-")),2),NA())</f>
        <v>2.63</v>
      </c>
      <c r="F21" s="1032">
        <f>IF(ISNUMBER(VALUE(SUBSTITUTE(実質収支比率等に係る経年分析!J$49,"▲","-"))),ROUND(VALUE(SUBSTITUTE(実質収支比率等に係る経年分析!J$49,"▲","-")),2),NA())</f>
        <v>0.44</v>
      </c>
    </row>
    <row r="24" spans="1:11">
      <c r="A24" s="1031" t="s">
        <v>96</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0.69</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0.8</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1.18</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4.e-002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4.e-002</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0.15</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1.07</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0.55000000000000004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0.34</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0.52</v>
      </c>
    </row>
    <row r="33" spans="1:16">
      <c r="A33" s="1033" t="str">
        <f>IF('連結実質赤字比率に係る赤字・黒字の構成分析'!C$37="",NA(),'連結実質赤字比率に係る赤字・黒字の構成分析'!C$37)</f>
        <v>下水道事業会計</v>
      </c>
      <c r="B33" s="1033" t="e">
        <f>IF(ROUND(VALUE(SUBSTITUTE('連結実質赤字比率に係る赤字・黒字の構成分析'!F$37,"▲","-")),2)&lt;0,ABS(ROUND(VALUE(SUBSTITUTE('連結実質赤字比率に係る赤字・黒字の構成分析'!F$37,"▲","-")),2)),NA())</f>
        <v>#VALUE!</v>
      </c>
      <c r="C33" s="1033" t="e">
        <f>IF(ROUND(VALUE(SUBSTITUTE('連結実質赤字比率に係る赤字・黒字の構成分析'!F$37,"▲","-")),2)&gt;=0,ABS(ROUND(VALUE(SUBSTITUTE('連結実質赤字比率に係る赤字・黒字の構成分析'!F$37,"▲","-")),2)),NA())</f>
        <v>#VALUE!</v>
      </c>
      <c r="D33" s="1033" t="e">
        <f>IF(ROUND(VALUE(SUBSTITUTE('連結実質赤字比率に係る赤字・黒字の構成分析'!G$37,"▲","-")),2)&lt;0,ABS(ROUND(VALUE(SUBSTITUTE('連結実質赤字比率に係る赤字・黒字の構成分析'!G$37,"▲","-")),2)),NA())</f>
        <v>#VALUE!</v>
      </c>
      <c r="E33" s="1033" t="e">
        <f>IF(ROUND(VALUE(SUBSTITUTE('連結実質赤字比率に係る赤字・黒字の構成分析'!G$37,"▲","-")),2)&gt;=0,ABS(ROUND(VALUE(SUBSTITUTE('連結実質赤字比率に係る赤字・黒字の構成分析'!G$37,"▲","-")),2)),NA())</f>
        <v>#VALUE!</v>
      </c>
      <c r="F33" s="1033" t="e">
        <f>IF(ROUND(VALUE(SUBSTITUTE('連結実質赤字比率に係る赤字・黒字の構成分析'!H$37,"▲","-")),2)&lt;0,ABS(ROUND(VALUE(SUBSTITUTE('連結実質赤字比率に係る赤字・黒字の構成分析'!H$37,"▲","-")),2)),NA())</f>
        <v>#VALUE!</v>
      </c>
      <c r="G33" s="1033" t="e">
        <f>IF(ROUND(VALUE(SUBSTITUTE('連結実質赤字比率に係る赤字・黒字の構成分析'!H$37,"▲","-")),2)&gt;=0,ABS(ROUND(VALUE(SUBSTITUTE('連結実質赤字比率に係る赤字・黒字の構成分析'!H$37,"▲","-")),2)),NA())</f>
        <v>#VALUE!</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1.06</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0.8</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0.43</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0.22</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1.34</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1.1000000000000001</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0.81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0.78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0.65</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3.52</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3.54</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4.9400000000000004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4.99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4.3099999999999996</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4.71</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5.27</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114</v>
      </c>
      <c r="B42" s="1034"/>
      <c r="C42" s="1034"/>
      <c r="D42" s="1034">
        <f>'実質公債費比率（分子）の構造'!K$52</f>
        <v>1625</v>
      </c>
      <c r="E42" s="1034"/>
      <c r="F42" s="1034"/>
      <c r="G42" s="1034">
        <f>'実質公債費比率（分子）の構造'!L$52</f>
        <v>1582</v>
      </c>
      <c r="H42" s="1034"/>
      <c r="I42" s="1034"/>
      <c r="J42" s="1034">
        <f>'実質公債費比率（分子）の構造'!M$52</f>
        <v>1519</v>
      </c>
      <c r="K42" s="1034"/>
      <c r="L42" s="1034"/>
      <c r="M42" s="1034">
        <f>'実質公債費比率（分子）の構造'!N$52</f>
        <v>1495</v>
      </c>
      <c r="N42" s="1034"/>
      <c r="O42" s="1034"/>
      <c r="P42" s="1034">
        <f>'実質公債費比率（分子）の構造'!O$52</f>
        <v>1516</v>
      </c>
    </row>
    <row r="43" spans="1:16">
      <c r="A43" s="1034" t="s">
        <v>43</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7</v>
      </c>
      <c r="C44" s="1034"/>
      <c r="D44" s="1034"/>
      <c r="E44" s="1034">
        <f>'実質公債費比率（分子）の構造'!L$50</f>
        <v>7</v>
      </c>
      <c r="F44" s="1034"/>
      <c r="G44" s="1034"/>
      <c r="H44" s="1034">
        <f>'実質公債費比率（分子）の構造'!M$50</f>
        <v>32</v>
      </c>
      <c r="I44" s="1034"/>
      <c r="J44" s="1034"/>
      <c r="K44" s="1034">
        <f>'実質公債費比率（分子）の構造'!N$50</f>
        <v>30</v>
      </c>
      <c r="L44" s="1034"/>
      <c r="M44" s="1034"/>
      <c r="N44" s="1034">
        <f>'実質公債費比率（分子）の構造'!O$50</f>
        <v>30</v>
      </c>
      <c r="O44" s="1034"/>
      <c r="P44" s="1034"/>
    </row>
    <row r="45" spans="1:16">
      <c r="A45" s="1034" t="s">
        <v>0</v>
      </c>
      <c r="B45" s="1034">
        <f>'実質公債費比率（分子）の構造'!K$49</f>
        <v>-5</v>
      </c>
      <c r="C45" s="1034"/>
      <c r="D45" s="1034"/>
      <c r="E45" s="1034">
        <f>'実質公債費比率（分子）の構造'!L$49</f>
        <v>-5</v>
      </c>
      <c r="F45" s="1034"/>
      <c r="G45" s="1034"/>
      <c r="H45" s="1034">
        <f>'実質公債費比率（分子）の構造'!M$49</f>
        <v>-3</v>
      </c>
      <c r="I45" s="1034"/>
      <c r="J45" s="1034"/>
      <c r="K45" s="1034">
        <f>'実質公債費比率（分子）の構造'!N$49</f>
        <v>0</v>
      </c>
      <c r="L45" s="1034"/>
      <c r="M45" s="1034"/>
      <c r="N45" s="1034" t="str">
        <f>'実質公債費比率（分子）の構造'!O$49</f>
        <v>-</v>
      </c>
      <c r="O45" s="1034"/>
      <c r="P45" s="1034"/>
    </row>
    <row r="46" spans="1:16">
      <c r="A46" s="1034" t="s">
        <v>37</v>
      </c>
      <c r="B46" s="1034">
        <f>'実質公債費比率（分子）の構造'!K$48</f>
        <v>349</v>
      </c>
      <c r="C46" s="1034"/>
      <c r="D46" s="1034"/>
      <c r="E46" s="1034">
        <f>'実質公債費比率（分子）の構造'!L$48</f>
        <v>345</v>
      </c>
      <c r="F46" s="1034"/>
      <c r="G46" s="1034"/>
      <c r="H46" s="1034">
        <f>'実質公債費比率（分子）の構造'!M$48</f>
        <v>353</v>
      </c>
      <c r="I46" s="1034"/>
      <c r="J46" s="1034"/>
      <c r="K46" s="1034">
        <f>'実質公債費比率（分子）の構造'!N$48</f>
        <v>358</v>
      </c>
      <c r="L46" s="1034"/>
      <c r="M46" s="1034"/>
      <c r="N46" s="1034">
        <f>'実質公債費比率（分子）の構造'!O$48</f>
        <v>369</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1605</v>
      </c>
      <c r="C49" s="1034"/>
      <c r="D49" s="1034"/>
      <c r="E49" s="1034">
        <f>'実質公債費比率（分子）の構造'!L$45</f>
        <v>1591</v>
      </c>
      <c r="F49" s="1034"/>
      <c r="G49" s="1034"/>
      <c r="H49" s="1034">
        <f>'実質公債費比率（分子）の構造'!M$45</f>
        <v>1546</v>
      </c>
      <c r="I49" s="1034"/>
      <c r="J49" s="1034"/>
      <c r="K49" s="1034">
        <f>'実質公債費比率（分子）の構造'!N$45</f>
        <v>1549</v>
      </c>
      <c r="L49" s="1034"/>
      <c r="M49" s="1034"/>
      <c r="N49" s="1034">
        <f>'実質公債費比率（分子）の構造'!O$45</f>
        <v>1690</v>
      </c>
      <c r="O49" s="1034"/>
      <c r="P49" s="1034"/>
    </row>
    <row r="50" spans="1:16">
      <c r="A50" s="1034" t="s">
        <v>50</v>
      </c>
      <c r="B50" s="1034" t="e">
        <f>NA()</f>
        <v>#N/A</v>
      </c>
      <c r="C50" s="1034">
        <f>IF(ISNUMBER('実質公債費比率（分子）の構造'!K$53),'実質公債費比率（分子）の構造'!K$53,NA())</f>
        <v>331</v>
      </c>
      <c r="D50" s="1034" t="e">
        <f>NA()</f>
        <v>#N/A</v>
      </c>
      <c r="E50" s="1034" t="e">
        <f>NA()</f>
        <v>#N/A</v>
      </c>
      <c r="F50" s="1034">
        <f>IF(ISNUMBER('実質公債費比率（分子）の構造'!L$53),'実質公債費比率（分子）の構造'!L$53,NA())</f>
        <v>356</v>
      </c>
      <c r="G50" s="1034" t="e">
        <f>NA()</f>
        <v>#N/A</v>
      </c>
      <c r="H50" s="1034" t="e">
        <f>NA()</f>
        <v>#N/A</v>
      </c>
      <c r="I50" s="1034">
        <f>IF(ISNUMBER('実質公債費比率（分子）の構造'!M$53),'実質公債費比率（分子）の構造'!M$53,NA())</f>
        <v>409</v>
      </c>
      <c r="J50" s="1034" t="e">
        <f>NA()</f>
        <v>#N/A</v>
      </c>
      <c r="K50" s="1034" t="e">
        <f>NA()</f>
        <v>#N/A</v>
      </c>
      <c r="L50" s="1034">
        <f>IF(ISNUMBER('実質公債費比率（分子）の構造'!N$53),'実質公債費比率（分子）の構造'!N$53,NA())</f>
        <v>442</v>
      </c>
      <c r="M50" s="1034" t="e">
        <f>NA()</f>
        <v>#N/A</v>
      </c>
      <c r="N50" s="1034" t="e">
        <f>NA()</f>
        <v>#N/A</v>
      </c>
      <c r="O50" s="1034">
        <f>IF(ISNUMBER('実質公債費比率（分子）の構造'!O$53),'実質公債費比率（分子）の構造'!O$53,NA())</f>
        <v>573</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14906</v>
      </c>
      <c r="E56" s="1033"/>
      <c r="F56" s="1033"/>
      <c r="G56" s="1033">
        <f>'将来負担比率（分子）の構造'!J$52</f>
        <v>14560</v>
      </c>
      <c r="H56" s="1033"/>
      <c r="I56" s="1033"/>
      <c r="J56" s="1033">
        <f>'将来負担比率（分子）の構造'!K$52</f>
        <v>15058</v>
      </c>
      <c r="K56" s="1033"/>
      <c r="L56" s="1033"/>
      <c r="M56" s="1033">
        <f>'将来負担比率（分子）の構造'!L$52</f>
        <v>14517</v>
      </c>
      <c r="N56" s="1033"/>
      <c r="O56" s="1033"/>
      <c r="P56" s="1033">
        <f>'将来負担比率（分子）の構造'!M$52</f>
        <v>13928</v>
      </c>
    </row>
    <row r="57" spans="1:16">
      <c r="A57" s="1033" t="s">
        <v>92</v>
      </c>
      <c r="B57" s="1033"/>
      <c r="C57" s="1033"/>
      <c r="D57" s="1033">
        <f>'将来負担比率（分子）の構造'!I$51</f>
        <v>61</v>
      </c>
      <c r="E57" s="1033"/>
      <c r="F57" s="1033"/>
      <c r="G57" s="1033">
        <f>'将来負担比率（分子）の構造'!J$51</f>
        <v>42</v>
      </c>
      <c r="H57" s="1033"/>
      <c r="I57" s="1033"/>
      <c r="J57" s="1033">
        <f>'将来負担比率（分子）の構造'!K$51</f>
        <v>25</v>
      </c>
      <c r="K57" s="1033"/>
      <c r="L57" s="1033"/>
      <c r="M57" s="1033">
        <f>'将来負担比率（分子）の構造'!L$51</f>
        <v>15</v>
      </c>
      <c r="N57" s="1033"/>
      <c r="O57" s="1033"/>
      <c r="P57" s="1033">
        <f>'将来負担比率（分子）の構造'!M$51</f>
        <v>9</v>
      </c>
    </row>
    <row r="58" spans="1:16">
      <c r="A58" s="1033" t="s">
        <v>88</v>
      </c>
      <c r="B58" s="1033"/>
      <c r="C58" s="1033"/>
      <c r="D58" s="1033">
        <f>'将来負担比率（分子）の構造'!I$50</f>
        <v>4799</v>
      </c>
      <c r="E58" s="1033"/>
      <c r="F58" s="1033"/>
      <c r="G58" s="1033">
        <f>'将来負担比率（分子）の構造'!J$50</f>
        <v>4489</v>
      </c>
      <c r="H58" s="1033"/>
      <c r="I58" s="1033"/>
      <c r="J58" s="1033">
        <f>'将来負担比率（分子）の構造'!K$50</f>
        <v>4734</v>
      </c>
      <c r="K58" s="1033"/>
      <c r="L58" s="1033"/>
      <c r="M58" s="1033">
        <f>'将来負担比率（分子）の構造'!L$50</f>
        <v>5052</v>
      </c>
      <c r="N58" s="1033"/>
      <c r="O58" s="1033"/>
      <c r="P58" s="1033">
        <f>'将来負担比率（分子）の構造'!M$50</f>
        <v>5088</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1912</v>
      </c>
      <c r="C62" s="1033"/>
      <c r="D62" s="1033"/>
      <c r="E62" s="1033">
        <f>'将来負担比率（分子）の構造'!J$45</f>
        <v>1881</v>
      </c>
      <c r="F62" s="1033"/>
      <c r="G62" s="1033"/>
      <c r="H62" s="1033">
        <f>'将来負担比率（分子）の構造'!K$45</f>
        <v>1813</v>
      </c>
      <c r="I62" s="1033"/>
      <c r="J62" s="1033"/>
      <c r="K62" s="1033">
        <f>'将来負担比率（分子）の構造'!L$45</f>
        <v>1736</v>
      </c>
      <c r="L62" s="1033"/>
      <c r="M62" s="1033"/>
      <c r="N62" s="1033">
        <f>'将来負担比率（分子）の構造'!M$45</f>
        <v>1693</v>
      </c>
      <c r="O62" s="1033"/>
      <c r="P62" s="1033"/>
    </row>
    <row r="63" spans="1:16">
      <c r="A63" s="1033" t="s">
        <v>17</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75</v>
      </c>
      <c r="B64" s="1033">
        <f>'将来負担比率（分子）の構造'!I$43</f>
        <v>3779</v>
      </c>
      <c r="C64" s="1033"/>
      <c r="D64" s="1033"/>
      <c r="E64" s="1033">
        <f>'将来負担比率（分子）の構造'!J$43</f>
        <v>3299</v>
      </c>
      <c r="F64" s="1033"/>
      <c r="G64" s="1033"/>
      <c r="H64" s="1033">
        <f>'将来負担比率（分子）の構造'!K$43</f>
        <v>3170</v>
      </c>
      <c r="I64" s="1033"/>
      <c r="J64" s="1033"/>
      <c r="K64" s="1033">
        <f>'将来負担比率（分子）の構造'!L$43</f>
        <v>3048</v>
      </c>
      <c r="L64" s="1033"/>
      <c r="M64" s="1033"/>
      <c r="N64" s="1033">
        <f>'将来負担比率（分子）の構造'!M$43</f>
        <v>3021</v>
      </c>
      <c r="O64" s="1033"/>
      <c r="P64" s="1033"/>
    </row>
    <row r="65" spans="1:16">
      <c r="A65" s="1033" t="s">
        <v>74</v>
      </c>
      <c r="B65" s="1033">
        <f>'将来負担比率（分子）の構造'!I$42</f>
        <v>9</v>
      </c>
      <c r="C65" s="1033"/>
      <c r="D65" s="1033"/>
      <c r="E65" s="1033">
        <f>'将来負担比率（分子）の構造'!J$42</f>
        <v>122</v>
      </c>
      <c r="F65" s="1033"/>
      <c r="G65" s="1033"/>
      <c r="H65" s="1033">
        <f>'将来負担比率（分子）の構造'!K$42</f>
        <v>89</v>
      </c>
      <c r="I65" s="1033"/>
      <c r="J65" s="1033"/>
      <c r="K65" s="1033">
        <f>'将来負担比率（分子）の構造'!L$42</f>
        <v>59</v>
      </c>
      <c r="L65" s="1033"/>
      <c r="M65" s="1033"/>
      <c r="N65" s="1033">
        <f>'将来負担比率（分子）の構造'!M$42</f>
        <v>30</v>
      </c>
      <c r="O65" s="1033"/>
      <c r="P65" s="1033"/>
    </row>
    <row r="66" spans="1:16">
      <c r="A66" s="1033" t="s">
        <v>66</v>
      </c>
      <c r="B66" s="1033">
        <f>'将来負担比率（分子）の構造'!I$41</f>
        <v>15733</v>
      </c>
      <c r="C66" s="1033"/>
      <c r="D66" s="1033"/>
      <c r="E66" s="1033">
        <f>'将来負担比率（分子）の構造'!J$41</f>
        <v>15978</v>
      </c>
      <c r="F66" s="1033"/>
      <c r="G66" s="1033"/>
      <c r="H66" s="1033">
        <f>'将来負担比率（分子）の構造'!K$41</f>
        <v>16951</v>
      </c>
      <c r="I66" s="1033"/>
      <c r="J66" s="1033"/>
      <c r="K66" s="1033">
        <f>'将来負担比率（分子）の構造'!L$41</f>
        <v>16976</v>
      </c>
      <c r="L66" s="1033"/>
      <c r="M66" s="1033"/>
      <c r="N66" s="1033">
        <f>'将来負担比率（分子）の構造'!M$41</f>
        <v>16413</v>
      </c>
      <c r="O66" s="1033"/>
      <c r="P66" s="1033"/>
    </row>
    <row r="67" spans="1:16">
      <c r="A67" s="1033" t="s">
        <v>94</v>
      </c>
      <c r="B67" s="1033" t="e">
        <f>NA()</f>
        <v>#N/A</v>
      </c>
      <c r="C67" s="1033">
        <f>IF(ISNUMBER('将来負担比率（分子）の構造'!I$53),IF('将来負担比率（分子）の構造'!I$53&lt;0,0,'将来負担比率（分子）の構造'!I$53),NA())</f>
        <v>1667</v>
      </c>
      <c r="D67" s="1033" t="e">
        <f>NA()</f>
        <v>#N/A</v>
      </c>
      <c r="E67" s="1033" t="e">
        <f>NA()</f>
        <v>#N/A</v>
      </c>
      <c r="F67" s="1033">
        <f>IF(ISNUMBER('将来負担比率（分子）の構造'!J$53),IF('将来負担比率（分子）の構造'!J$53&lt;0,0,'将来負担比率（分子）の構造'!J$53),NA())</f>
        <v>2189</v>
      </c>
      <c r="G67" s="1033" t="e">
        <f>NA()</f>
        <v>#N/A</v>
      </c>
      <c r="H67" s="1033" t="e">
        <f>NA()</f>
        <v>#N/A</v>
      </c>
      <c r="I67" s="1033">
        <f>IF(ISNUMBER('将来負担比率（分子）の構造'!K$53),IF('将来負担比率（分子）の構造'!K$53&lt;0,0,'将来負担比率（分子）の構造'!K$53),NA())</f>
        <v>2206</v>
      </c>
      <c r="J67" s="1033" t="e">
        <f>NA()</f>
        <v>#N/A</v>
      </c>
      <c r="K67" s="1033" t="e">
        <f>NA()</f>
        <v>#N/A</v>
      </c>
      <c r="L67" s="1033">
        <f>IF(ISNUMBER('将来負担比率（分子）の構造'!L$53),IF('将来負担比率（分子）の構造'!L$53&lt;0,0,'将来負担比率（分子）の構造'!L$53),NA())</f>
        <v>2235</v>
      </c>
      <c r="M67" s="1033" t="e">
        <f>NA()</f>
        <v>#N/A</v>
      </c>
      <c r="N67" s="1033" t="e">
        <f>NA()</f>
        <v>#N/A</v>
      </c>
      <c r="O67" s="1033">
        <f>IF(ISNUMBER('将来負担比率（分子）の構造'!M$53),IF('将来負担比率（分子）の構造'!M$53&lt;0,0,'将来負担比率（分子）の構造'!M$53),NA())</f>
        <v>2132</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1598</v>
      </c>
      <c r="C72" s="1037">
        <f>基金残高に係る経年分析!G55</f>
        <v>1777</v>
      </c>
      <c r="D72" s="1037">
        <f>基金残高に係る経年分析!H55</f>
        <v>1779</v>
      </c>
    </row>
    <row r="73" spans="1:16">
      <c r="A73" s="1035" t="s">
        <v>130</v>
      </c>
      <c r="B73" s="1037">
        <f>基金残高に係る経年分析!F56</f>
        <v>640</v>
      </c>
      <c r="C73" s="1037">
        <f>基金残高に係る経年分析!G56</f>
        <v>685</v>
      </c>
      <c r="D73" s="1037">
        <f>基金残高に係る経年分析!H56</f>
        <v>648</v>
      </c>
    </row>
    <row r="74" spans="1:16">
      <c r="A74" s="1035" t="s">
        <v>133</v>
      </c>
      <c r="B74" s="1037">
        <f>基金残高に係る経年分析!F57</f>
        <v>3507</v>
      </c>
      <c r="C74" s="1037">
        <f>基金残高に係る経年分析!G57</f>
        <v>3482</v>
      </c>
      <c r="D74" s="1037">
        <f>基金残高に係る経年分析!H57</f>
        <v>3510</v>
      </c>
    </row>
  </sheetData>
  <sheetProtection algorithmName="SHA-512" hashValue="tt8hytpQJ8StF7iHDUspaRpnN0WO/eXVAtOzeSqz46z8wKP9wZNzoRXIeN3rap0DnwF4ccMCTfFU7rm4Eglqwg==" saltValue="6fDDHDgazRaQBvRpE1Mjx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150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312</v>
      </c>
      <c r="AA4" s="139"/>
      <c r="AB4" s="139"/>
      <c r="AC4" s="144"/>
      <c r="AD4" s="182" t="s">
        <v>257</v>
      </c>
      <c r="AE4" s="139"/>
      <c r="AF4" s="139"/>
      <c r="AG4" s="139"/>
      <c r="AH4" s="139"/>
      <c r="AI4" s="139"/>
      <c r="AJ4" s="139"/>
      <c r="AK4" s="144"/>
      <c r="AL4" s="182" t="s">
        <v>312</v>
      </c>
      <c r="AM4" s="139"/>
      <c r="AN4" s="139"/>
      <c r="AO4" s="144"/>
      <c r="AP4" s="298" t="s">
        <v>316</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312</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311</v>
      </c>
      <c r="C5" s="265"/>
      <c r="D5" s="265"/>
      <c r="E5" s="265"/>
      <c r="F5" s="265"/>
      <c r="G5" s="265"/>
      <c r="H5" s="265"/>
      <c r="I5" s="265"/>
      <c r="J5" s="265"/>
      <c r="K5" s="265"/>
      <c r="L5" s="265"/>
      <c r="M5" s="265"/>
      <c r="N5" s="265"/>
      <c r="O5" s="265"/>
      <c r="P5" s="265"/>
      <c r="Q5" s="268"/>
      <c r="R5" s="273">
        <v>1606497</v>
      </c>
      <c r="S5" s="276"/>
      <c r="T5" s="276"/>
      <c r="U5" s="276"/>
      <c r="V5" s="276"/>
      <c r="W5" s="276"/>
      <c r="X5" s="276"/>
      <c r="Y5" s="278"/>
      <c r="Z5" s="281">
        <v>12</v>
      </c>
      <c r="AA5" s="281"/>
      <c r="AB5" s="281"/>
      <c r="AC5" s="281"/>
      <c r="AD5" s="286">
        <v>1606497</v>
      </c>
      <c r="AE5" s="286"/>
      <c r="AF5" s="286"/>
      <c r="AG5" s="286"/>
      <c r="AH5" s="286"/>
      <c r="AI5" s="286"/>
      <c r="AJ5" s="286"/>
      <c r="AK5" s="286"/>
      <c r="AL5" s="291">
        <v>19.399999999999999</v>
      </c>
      <c r="AM5" s="293"/>
      <c r="AN5" s="293"/>
      <c r="AO5" s="295"/>
      <c r="AP5" s="260" t="s">
        <v>320</v>
      </c>
      <c r="AQ5" s="265"/>
      <c r="AR5" s="265"/>
      <c r="AS5" s="265"/>
      <c r="AT5" s="265"/>
      <c r="AU5" s="265"/>
      <c r="AV5" s="265"/>
      <c r="AW5" s="265"/>
      <c r="AX5" s="265"/>
      <c r="AY5" s="265"/>
      <c r="AZ5" s="265"/>
      <c r="BA5" s="265"/>
      <c r="BB5" s="265"/>
      <c r="BC5" s="265"/>
      <c r="BD5" s="265"/>
      <c r="BE5" s="265"/>
      <c r="BF5" s="268"/>
      <c r="BG5" s="274">
        <v>1592778</v>
      </c>
      <c r="BH5" s="217"/>
      <c r="BI5" s="217"/>
      <c r="BJ5" s="217"/>
      <c r="BK5" s="217"/>
      <c r="BL5" s="217"/>
      <c r="BM5" s="217"/>
      <c r="BN5" s="279"/>
      <c r="BO5" s="282">
        <v>99.1</v>
      </c>
      <c r="BP5" s="282"/>
      <c r="BQ5" s="282"/>
      <c r="BR5" s="282"/>
      <c r="BS5" s="287" t="s">
        <v>203</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312</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217544</v>
      </c>
      <c r="S6" s="217"/>
      <c r="T6" s="217"/>
      <c r="U6" s="217"/>
      <c r="V6" s="217"/>
      <c r="W6" s="217"/>
      <c r="X6" s="217"/>
      <c r="Y6" s="279"/>
      <c r="Z6" s="282">
        <v>1.6</v>
      </c>
      <c r="AA6" s="282"/>
      <c r="AB6" s="282"/>
      <c r="AC6" s="282"/>
      <c r="AD6" s="287">
        <v>217544</v>
      </c>
      <c r="AE6" s="287"/>
      <c r="AF6" s="287"/>
      <c r="AG6" s="287"/>
      <c r="AH6" s="287"/>
      <c r="AI6" s="287"/>
      <c r="AJ6" s="287"/>
      <c r="AK6" s="287"/>
      <c r="AL6" s="283">
        <v>2.6</v>
      </c>
      <c r="AM6" s="238"/>
      <c r="AN6" s="238"/>
      <c r="AO6" s="296"/>
      <c r="AP6" s="261" t="s">
        <v>102</v>
      </c>
      <c r="AQ6" s="1"/>
      <c r="AR6" s="1"/>
      <c r="AS6" s="1"/>
      <c r="AT6" s="1"/>
      <c r="AU6" s="1"/>
      <c r="AV6" s="1"/>
      <c r="AW6" s="1"/>
      <c r="AX6" s="1"/>
      <c r="AY6" s="1"/>
      <c r="AZ6" s="1"/>
      <c r="BA6" s="1"/>
      <c r="BB6" s="1"/>
      <c r="BC6" s="1"/>
      <c r="BD6" s="1"/>
      <c r="BE6" s="1"/>
      <c r="BF6" s="269"/>
      <c r="BG6" s="274">
        <v>1592778</v>
      </c>
      <c r="BH6" s="217"/>
      <c r="BI6" s="217"/>
      <c r="BJ6" s="217"/>
      <c r="BK6" s="217"/>
      <c r="BL6" s="217"/>
      <c r="BM6" s="217"/>
      <c r="BN6" s="279"/>
      <c r="BO6" s="282">
        <v>99.1</v>
      </c>
      <c r="BP6" s="282"/>
      <c r="BQ6" s="282"/>
      <c r="BR6" s="282"/>
      <c r="BS6" s="287" t="s">
        <v>203</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103979</v>
      </c>
      <c r="CS6" s="217"/>
      <c r="CT6" s="217"/>
      <c r="CU6" s="217"/>
      <c r="CV6" s="217"/>
      <c r="CW6" s="217"/>
      <c r="CX6" s="217"/>
      <c r="CY6" s="279"/>
      <c r="CZ6" s="291">
        <v>0.8</v>
      </c>
      <c r="DA6" s="293"/>
      <c r="DB6" s="293"/>
      <c r="DC6" s="337"/>
      <c r="DD6" s="288" t="s">
        <v>203</v>
      </c>
      <c r="DE6" s="217"/>
      <c r="DF6" s="217"/>
      <c r="DG6" s="217"/>
      <c r="DH6" s="217"/>
      <c r="DI6" s="217"/>
      <c r="DJ6" s="217"/>
      <c r="DK6" s="217"/>
      <c r="DL6" s="217"/>
      <c r="DM6" s="217"/>
      <c r="DN6" s="217"/>
      <c r="DO6" s="217"/>
      <c r="DP6" s="279"/>
      <c r="DQ6" s="288">
        <v>103979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509</v>
      </c>
      <c r="S7" s="217"/>
      <c r="T7" s="217"/>
      <c r="U7" s="217"/>
      <c r="V7" s="217"/>
      <c r="W7" s="217"/>
      <c r="X7" s="217"/>
      <c r="Y7" s="279"/>
      <c r="Z7" s="282">
        <v>0</v>
      </c>
      <c r="AA7" s="282"/>
      <c r="AB7" s="282"/>
      <c r="AC7" s="282"/>
      <c r="AD7" s="287">
        <v>509</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641391</v>
      </c>
      <c r="BH7" s="217"/>
      <c r="BI7" s="217"/>
      <c r="BJ7" s="217"/>
      <c r="BK7" s="217"/>
      <c r="BL7" s="217"/>
      <c r="BM7" s="217"/>
      <c r="BN7" s="279"/>
      <c r="BO7" s="282">
        <v>39.9</v>
      </c>
      <c r="BP7" s="282"/>
      <c r="BQ7" s="282"/>
      <c r="BR7" s="282"/>
      <c r="BS7" s="287" t="s">
        <v>203</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2166625</v>
      </c>
      <c r="CS7" s="217"/>
      <c r="CT7" s="217"/>
      <c r="CU7" s="217"/>
      <c r="CV7" s="217"/>
      <c r="CW7" s="217"/>
      <c r="CX7" s="217"/>
      <c r="CY7" s="279"/>
      <c r="CZ7" s="282">
        <v>16.8</v>
      </c>
      <c r="DA7" s="282"/>
      <c r="DB7" s="282"/>
      <c r="DC7" s="282"/>
      <c r="DD7" s="288">
        <v>287528</v>
      </c>
      <c r="DE7" s="217"/>
      <c r="DF7" s="217"/>
      <c r="DG7" s="217"/>
      <c r="DH7" s="217"/>
      <c r="DI7" s="217"/>
      <c r="DJ7" s="217"/>
      <c r="DK7" s="217"/>
      <c r="DL7" s="217"/>
      <c r="DM7" s="217"/>
      <c r="DN7" s="217"/>
      <c r="DO7" s="217"/>
      <c r="DP7" s="279"/>
      <c r="DQ7" s="288">
        <v>1747634</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5039</v>
      </c>
      <c r="S8" s="217"/>
      <c r="T8" s="217"/>
      <c r="U8" s="217"/>
      <c r="V8" s="217"/>
      <c r="W8" s="217"/>
      <c r="X8" s="217"/>
      <c r="Y8" s="279"/>
      <c r="Z8" s="282">
        <v>0</v>
      </c>
      <c r="AA8" s="282"/>
      <c r="AB8" s="282"/>
      <c r="AC8" s="282"/>
      <c r="AD8" s="287">
        <v>5039</v>
      </c>
      <c r="AE8" s="287"/>
      <c r="AF8" s="287"/>
      <c r="AG8" s="287"/>
      <c r="AH8" s="287"/>
      <c r="AI8" s="287"/>
      <c r="AJ8" s="287"/>
      <c r="AK8" s="287"/>
      <c r="AL8" s="283">
        <v>0.1</v>
      </c>
      <c r="AM8" s="238"/>
      <c r="AN8" s="238"/>
      <c r="AO8" s="296"/>
      <c r="AP8" s="261" t="s">
        <v>123</v>
      </c>
      <c r="AQ8" s="1"/>
      <c r="AR8" s="1"/>
      <c r="AS8" s="1"/>
      <c r="AT8" s="1"/>
      <c r="AU8" s="1"/>
      <c r="AV8" s="1"/>
      <c r="AW8" s="1"/>
      <c r="AX8" s="1"/>
      <c r="AY8" s="1"/>
      <c r="AZ8" s="1"/>
      <c r="BA8" s="1"/>
      <c r="BB8" s="1"/>
      <c r="BC8" s="1"/>
      <c r="BD8" s="1"/>
      <c r="BE8" s="1"/>
      <c r="BF8" s="269"/>
      <c r="BG8" s="274">
        <v>24002</v>
      </c>
      <c r="BH8" s="217"/>
      <c r="BI8" s="217"/>
      <c r="BJ8" s="217"/>
      <c r="BK8" s="217"/>
      <c r="BL8" s="217"/>
      <c r="BM8" s="217"/>
      <c r="BN8" s="279"/>
      <c r="BO8" s="282">
        <v>1.5</v>
      </c>
      <c r="BP8" s="282"/>
      <c r="BQ8" s="282"/>
      <c r="BR8" s="282"/>
      <c r="BS8" s="287" t="s">
        <v>203</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2655797</v>
      </c>
      <c r="CS8" s="217"/>
      <c r="CT8" s="217"/>
      <c r="CU8" s="217"/>
      <c r="CV8" s="217"/>
      <c r="CW8" s="217"/>
      <c r="CX8" s="217"/>
      <c r="CY8" s="279"/>
      <c r="CZ8" s="282">
        <v>20.5</v>
      </c>
      <c r="DA8" s="282"/>
      <c r="DB8" s="282"/>
      <c r="DC8" s="282"/>
      <c r="DD8" s="288">
        <v>42140</v>
      </c>
      <c r="DE8" s="217"/>
      <c r="DF8" s="217"/>
      <c r="DG8" s="217"/>
      <c r="DH8" s="217"/>
      <c r="DI8" s="217"/>
      <c r="DJ8" s="217"/>
      <c r="DK8" s="217"/>
      <c r="DL8" s="217"/>
      <c r="DM8" s="217"/>
      <c r="DN8" s="217"/>
      <c r="DO8" s="217"/>
      <c r="DP8" s="279"/>
      <c r="DQ8" s="288">
        <v>1629248</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3533</v>
      </c>
      <c r="S9" s="217"/>
      <c r="T9" s="217"/>
      <c r="U9" s="217"/>
      <c r="V9" s="217"/>
      <c r="W9" s="217"/>
      <c r="X9" s="217"/>
      <c r="Y9" s="279"/>
      <c r="Z9" s="282">
        <v>0</v>
      </c>
      <c r="AA9" s="282"/>
      <c r="AB9" s="282"/>
      <c r="AC9" s="282"/>
      <c r="AD9" s="287">
        <v>3533</v>
      </c>
      <c r="AE9" s="287"/>
      <c r="AF9" s="287"/>
      <c r="AG9" s="287"/>
      <c r="AH9" s="287"/>
      <c r="AI9" s="287"/>
      <c r="AJ9" s="287"/>
      <c r="AK9" s="287"/>
      <c r="AL9" s="283">
        <v>0</v>
      </c>
      <c r="AM9" s="238"/>
      <c r="AN9" s="238"/>
      <c r="AO9" s="296"/>
      <c r="AP9" s="261" t="s">
        <v>337</v>
      </c>
      <c r="AQ9" s="1"/>
      <c r="AR9" s="1"/>
      <c r="AS9" s="1"/>
      <c r="AT9" s="1"/>
      <c r="AU9" s="1"/>
      <c r="AV9" s="1"/>
      <c r="AW9" s="1"/>
      <c r="AX9" s="1"/>
      <c r="AY9" s="1"/>
      <c r="AZ9" s="1"/>
      <c r="BA9" s="1"/>
      <c r="BB9" s="1"/>
      <c r="BC9" s="1"/>
      <c r="BD9" s="1"/>
      <c r="BE9" s="1"/>
      <c r="BF9" s="269"/>
      <c r="BG9" s="274">
        <v>525520</v>
      </c>
      <c r="BH9" s="217"/>
      <c r="BI9" s="217"/>
      <c r="BJ9" s="217"/>
      <c r="BK9" s="217"/>
      <c r="BL9" s="217"/>
      <c r="BM9" s="217"/>
      <c r="BN9" s="279"/>
      <c r="BO9" s="282">
        <v>32.700000000000003</v>
      </c>
      <c r="BP9" s="282"/>
      <c r="BQ9" s="282"/>
      <c r="BR9" s="282"/>
      <c r="BS9" s="287" t="s">
        <v>203</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1097718</v>
      </c>
      <c r="CS9" s="217"/>
      <c r="CT9" s="217"/>
      <c r="CU9" s="217"/>
      <c r="CV9" s="217"/>
      <c r="CW9" s="217"/>
      <c r="CX9" s="217"/>
      <c r="CY9" s="279"/>
      <c r="CZ9" s="282">
        <v>8.5</v>
      </c>
      <c r="DA9" s="282"/>
      <c r="DB9" s="282"/>
      <c r="DC9" s="282"/>
      <c r="DD9" s="288">
        <v>12608</v>
      </c>
      <c r="DE9" s="217"/>
      <c r="DF9" s="217"/>
      <c r="DG9" s="217"/>
      <c r="DH9" s="217"/>
      <c r="DI9" s="217"/>
      <c r="DJ9" s="217"/>
      <c r="DK9" s="217"/>
      <c r="DL9" s="217"/>
      <c r="DM9" s="217"/>
      <c r="DN9" s="217"/>
      <c r="DO9" s="217"/>
      <c r="DP9" s="279"/>
      <c r="DQ9" s="288">
        <v>972398</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191</v>
      </c>
      <c r="AQ10" s="1"/>
      <c r="AR10" s="1"/>
      <c r="AS10" s="1"/>
      <c r="AT10" s="1"/>
      <c r="AU10" s="1"/>
      <c r="AV10" s="1"/>
      <c r="AW10" s="1"/>
      <c r="AX10" s="1"/>
      <c r="AY10" s="1"/>
      <c r="AZ10" s="1"/>
      <c r="BA10" s="1"/>
      <c r="BB10" s="1"/>
      <c r="BC10" s="1"/>
      <c r="BD10" s="1"/>
      <c r="BE10" s="1"/>
      <c r="BF10" s="269"/>
      <c r="BG10" s="274">
        <v>45284</v>
      </c>
      <c r="BH10" s="217"/>
      <c r="BI10" s="217"/>
      <c r="BJ10" s="217"/>
      <c r="BK10" s="217"/>
      <c r="BL10" s="217"/>
      <c r="BM10" s="217"/>
      <c r="BN10" s="279"/>
      <c r="BO10" s="282">
        <v>2.8</v>
      </c>
      <c r="BP10" s="282"/>
      <c r="BQ10" s="282"/>
      <c r="BR10" s="282"/>
      <c r="BS10" s="287" t="s">
        <v>203</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5514</v>
      </c>
      <c r="CS10" s="217"/>
      <c r="CT10" s="217"/>
      <c r="CU10" s="217"/>
      <c r="CV10" s="217"/>
      <c r="CW10" s="217"/>
      <c r="CX10" s="217"/>
      <c r="CY10" s="279"/>
      <c r="CZ10" s="282">
        <v>0</v>
      </c>
      <c r="DA10" s="282"/>
      <c r="DB10" s="282"/>
      <c r="DC10" s="282"/>
      <c r="DD10" s="288" t="s">
        <v>203</v>
      </c>
      <c r="DE10" s="217"/>
      <c r="DF10" s="217"/>
      <c r="DG10" s="217"/>
      <c r="DH10" s="217"/>
      <c r="DI10" s="217"/>
      <c r="DJ10" s="217"/>
      <c r="DK10" s="217"/>
      <c r="DL10" s="217"/>
      <c r="DM10" s="217"/>
      <c r="DN10" s="217"/>
      <c r="DO10" s="217"/>
      <c r="DP10" s="279"/>
      <c r="DQ10" s="288">
        <v>5469</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391234</v>
      </c>
      <c r="S11" s="217"/>
      <c r="T11" s="217"/>
      <c r="U11" s="217"/>
      <c r="V11" s="217"/>
      <c r="W11" s="217"/>
      <c r="X11" s="217"/>
      <c r="Y11" s="279"/>
      <c r="Z11" s="283">
        <v>2.9</v>
      </c>
      <c r="AA11" s="238"/>
      <c r="AB11" s="238"/>
      <c r="AC11" s="285"/>
      <c r="AD11" s="288">
        <v>391234</v>
      </c>
      <c r="AE11" s="217"/>
      <c r="AF11" s="217"/>
      <c r="AG11" s="217"/>
      <c r="AH11" s="217"/>
      <c r="AI11" s="217"/>
      <c r="AJ11" s="217"/>
      <c r="AK11" s="279"/>
      <c r="AL11" s="283">
        <v>4.7</v>
      </c>
      <c r="AM11" s="238"/>
      <c r="AN11" s="238"/>
      <c r="AO11" s="296"/>
      <c r="AP11" s="261" t="s">
        <v>342</v>
      </c>
      <c r="AQ11" s="1"/>
      <c r="AR11" s="1"/>
      <c r="AS11" s="1"/>
      <c r="AT11" s="1"/>
      <c r="AU11" s="1"/>
      <c r="AV11" s="1"/>
      <c r="AW11" s="1"/>
      <c r="AX11" s="1"/>
      <c r="AY11" s="1"/>
      <c r="AZ11" s="1"/>
      <c r="BA11" s="1"/>
      <c r="BB11" s="1"/>
      <c r="BC11" s="1"/>
      <c r="BD11" s="1"/>
      <c r="BE11" s="1"/>
      <c r="BF11" s="269"/>
      <c r="BG11" s="274">
        <v>46585</v>
      </c>
      <c r="BH11" s="217"/>
      <c r="BI11" s="217"/>
      <c r="BJ11" s="217"/>
      <c r="BK11" s="217"/>
      <c r="BL11" s="217"/>
      <c r="BM11" s="217"/>
      <c r="BN11" s="279"/>
      <c r="BO11" s="282">
        <v>2.9</v>
      </c>
      <c r="BP11" s="282"/>
      <c r="BQ11" s="282"/>
      <c r="BR11" s="282"/>
      <c r="BS11" s="287" t="s">
        <v>203</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835223</v>
      </c>
      <c r="CS11" s="217"/>
      <c r="CT11" s="217"/>
      <c r="CU11" s="217"/>
      <c r="CV11" s="217"/>
      <c r="CW11" s="217"/>
      <c r="CX11" s="217"/>
      <c r="CY11" s="279"/>
      <c r="CZ11" s="282">
        <v>6.5</v>
      </c>
      <c r="DA11" s="282"/>
      <c r="DB11" s="282"/>
      <c r="DC11" s="282"/>
      <c r="DD11" s="288">
        <v>236867</v>
      </c>
      <c r="DE11" s="217"/>
      <c r="DF11" s="217"/>
      <c r="DG11" s="217"/>
      <c r="DH11" s="217"/>
      <c r="DI11" s="217"/>
      <c r="DJ11" s="217"/>
      <c r="DK11" s="217"/>
      <c r="DL11" s="217"/>
      <c r="DM11" s="217"/>
      <c r="DN11" s="217"/>
      <c r="DO11" s="217"/>
      <c r="DP11" s="279"/>
      <c r="DQ11" s="288">
        <v>525490</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v>2368</v>
      </c>
      <c r="S12" s="217"/>
      <c r="T12" s="217"/>
      <c r="U12" s="217"/>
      <c r="V12" s="217"/>
      <c r="W12" s="217"/>
      <c r="X12" s="217"/>
      <c r="Y12" s="279"/>
      <c r="Z12" s="282">
        <v>0</v>
      </c>
      <c r="AA12" s="282"/>
      <c r="AB12" s="282"/>
      <c r="AC12" s="282"/>
      <c r="AD12" s="287">
        <v>2368</v>
      </c>
      <c r="AE12" s="287"/>
      <c r="AF12" s="287"/>
      <c r="AG12" s="287"/>
      <c r="AH12" s="287"/>
      <c r="AI12" s="287"/>
      <c r="AJ12" s="287"/>
      <c r="AK12" s="287"/>
      <c r="AL12" s="283">
        <v>0</v>
      </c>
      <c r="AM12" s="238"/>
      <c r="AN12" s="238"/>
      <c r="AO12" s="296"/>
      <c r="AP12" s="261" t="s">
        <v>346</v>
      </c>
      <c r="AQ12" s="1"/>
      <c r="AR12" s="1"/>
      <c r="AS12" s="1"/>
      <c r="AT12" s="1"/>
      <c r="AU12" s="1"/>
      <c r="AV12" s="1"/>
      <c r="AW12" s="1"/>
      <c r="AX12" s="1"/>
      <c r="AY12" s="1"/>
      <c r="AZ12" s="1"/>
      <c r="BA12" s="1"/>
      <c r="BB12" s="1"/>
      <c r="BC12" s="1"/>
      <c r="BD12" s="1"/>
      <c r="BE12" s="1"/>
      <c r="BF12" s="269"/>
      <c r="BG12" s="274">
        <v>772105</v>
      </c>
      <c r="BH12" s="217"/>
      <c r="BI12" s="217"/>
      <c r="BJ12" s="217"/>
      <c r="BK12" s="217"/>
      <c r="BL12" s="217"/>
      <c r="BM12" s="217"/>
      <c r="BN12" s="279"/>
      <c r="BO12" s="282">
        <v>48.1</v>
      </c>
      <c r="BP12" s="282"/>
      <c r="BQ12" s="282"/>
      <c r="BR12" s="282"/>
      <c r="BS12" s="287" t="s">
        <v>203</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726921</v>
      </c>
      <c r="CS12" s="217"/>
      <c r="CT12" s="217"/>
      <c r="CU12" s="217"/>
      <c r="CV12" s="217"/>
      <c r="CW12" s="217"/>
      <c r="CX12" s="217"/>
      <c r="CY12" s="279"/>
      <c r="CZ12" s="282">
        <v>5.6</v>
      </c>
      <c r="DA12" s="282"/>
      <c r="DB12" s="282"/>
      <c r="DC12" s="282"/>
      <c r="DD12" s="288">
        <v>196804</v>
      </c>
      <c r="DE12" s="217"/>
      <c r="DF12" s="217"/>
      <c r="DG12" s="217"/>
      <c r="DH12" s="217"/>
      <c r="DI12" s="217"/>
      <c r="DJ12" s="217"/>
      <c r="DK12" s="217"/>
      <c r="DL12" s="217"/>
      <c r="DM12" s="217"/>
      <c r="DN12" s="217"/>
      <c r="DO12" s="217"/>
      <c r="DP12" s="279"/>
      <c r="DQ12" s="288">
        <v>563550</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349</v>
      </c>
      <c r="AQ13" s="1"/>
      <c r="AR13" s="1"/>
      <c r="AS13" s="1"/>
      <c r="AT13" s="1"/>
      <c r="AU13" s="1"/>
      <c r="AV13" s="1"/>
      <c r="AW13" s="1"/>
      <c r="AX13" s="1"/>
      <c r="AY13" s="1"/>
      <c r="AZ13" s="1"/>
      <c r="BA13" s="1"/>
      <c r="BB13" s="1"/>
      <c r="BC13" s="1"/>
      <c r="BD13" s="1"/>
      <c r="BE13" s="1"/>
      <c r="BF13" s="269"/>
      <c r="BG13" s="274">
        <v>755990</v>
      </c>
      <c r="BH13" s="217"/>
      <c r="BI13" s="217"/>
      <c r="BJ13" s="217"/>
      <c r="BK13" s="217"/>
      <c r="BL13" s="217"/>
      <c r="BM13" s="217"/>
      <c r="BN13" s="279"/>
      <c r="BO13" s="282">
        <v>47.1</v>
      </c>
      <c r="BP13" s="282"/>
      <c r="BQ13" s="282"/>
      <c r="BR13" s="282"/>
      <c r="BS13" s="287" t="s">
        <v>203</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1690532</v>
      </c>
      <c r="CS13" s="217"/>
      <c r="CT13" s="217"/>
      <c r="CU13" s="217"/>
      <c r="CV13" s="217"/>
      <c r="CW13" s="217"/>
      <c r="CX13" s="217"/>
      <c r="CY13" s="279"/>
      <c r="CZ13" s="282">
        <v>13.1</v>
      </c>
      <c r="DA13" s="282"/>
      <c r="DB13" s="282"/>
      <c r="DC13" s="282"/>
      <c r="DD13" s="288">
        <v>819703</v>
      </c>
      <c r="DE13" s="217"/>
      <c r="DF13" s="217"/>
      <c r="DG13" s="217"/>
      <c r="DH13" s="217"/>
      <c r="DI13" s="217"/>
      <c r="DJ13" s="217"/>
      <c r="DK13" s="217"/>
      <c r="DL13" s="217"/>
      <c r="DM13" s="217"/>
      <c r="DN13" s="217"/>
      <c r="DO13" s="217"/>
      <c r="DP13" s="279"/>
      <c r="DQ13" s="288">
        <v>861183</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t="s">
        <v>203</v>
      </c>
      <c r="S14" s="217"/>
      <c r="T14" s="217"/>
      <c r="U14" s="217"/>
      <c r="V14" s="217"/>
      <c r="W14" s="217"/>
      <c r="X14" s="217"/>
      <c r="Y14" s="279"/>
      <c r="Z14" s="282" t="s">
        <v>203</v>
      </c>
      <c r="AA14" s="282"/>
      <c r="AB14" s="282"/>
      <c r="AC14" s="282"/>
      <c r="AD14" s="287" t="s">
        <v>203</v>
      </c>
      <c r="AE14" s="287"/>
      <c r="AF14" s="287"/>
      <c r="AG14" s="287"/>
      <c r="AH14" s="287"/>
      <c r="AI14" s="287"/>
      <c r="AJ14" s="287"/>
      <c r="AK14" s="287"/>
      <c r="AL14" s="283" t="s">
        <v>203</v>
      </c>
      <c r="AM14" s="238"/>
      <c r="AN14" s="238"/>
      <c r="AO14" s="296"/>
      <c r="AP14" s="261" t="s">
        <v>220</v>
      </c>
      <c r="AQ14" s="1"/>
      <c r="AR14" s="1"/>
      <c r="AS14" s="1"/>
      <c r="AT14" s="1"/>
      <c r="AU14" s="1"/>
      <c r="AV14" s="1"/>
      <c r="AW14" s="1"/>
      <c r="AX14" s="1"/>
      <c r="AY14" s="1"/>
      <c r="AZ14" s="1"/>
      <c r="BA14" s="1"/>
      <c r="BB14" s="1"/>
      <c r="BC14" s="1"/>
      <c r="BD14" s="1"/>
      <c r="BE14" s="1"/>
      <c r="BF14" s="269"/>
      <c r="BG14" s="274">
        <v>54638</v>
      </c>
      <c r="BH14" s="217"/>
      <c r="BI14" s="217"/>
      <c r="BJ14" s="217"/>
      <c r="BK14" s="217"/>
      <c r="BL14" s="217"/>
      <c r="BM14" s="217"/>
      <c r="BN14" s="279"/>
      <c r="BO14" s="282">
        <v>3.4</v>
      </c>
      <c r="BP14" s="282"/>
      <c r="BQ14" s="282"/>
      <c r="BR14" s="282"/>
      <c r="BS14" s="287" t="s">
        <v>203</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660945</v>
      </c>
      <c r="CS14" s="217"/>
      <c r="CT14" s="217"/>
      <c r="CU14" s="217"/>
      <c r="CV14" s="217"/>
      <c r="CW14" s="217"/>
      <c r="CX14" s="217"/>
      <c r="CY14" s="279"/>
      <c r="CZ14" s="282">
        <v>5.0999999999999996</v>
      </c>
      <c r="DA14" s="282"/>
      <c r="DB14" s="282"/>
      <c r="DC14" s="282"/>
      <c r="DD14" s="288">
        <v>190640</v>
      </c>
      <c r="DE14" s="217"/>
      <c r="DF14" s="217"/>
      <c r="DG14" s="217"/>
      <c r="DH14" s="217"/>
      <c r="DI14" s="217"/>
      <c r="DJ14" s="217"/>
      <c r="DK14" s="217"/>
      <c r="DL14" s="217"/>
      <c r="DM14" s="217"/>
      <c r="DN14" s="217"/>
      <c r="DO14" s="217"/>
      <c r="DP14" s="279"/>
      <c r="DQ14" s="288">
        <v>455864</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353</v>
      </c>
      <c r="AQ15" s="1"/>
      <c r="AR15" s="1"/>
      <c r="AS15" s="1"/>
      <c r="AT15" s="1"/>
      <c r="AU15" s="1"/>
      <c r="AV15" s="1"/>
      <c r="AW15" s="1"/>
      <c r="AX15" s="1"/>
      <c r="AY15" s="1"/>
      <c r="AZ15" s="1"/>
      <c r="BA15" s="1"/>
      <c r="BB15" s="1"/>
      <c r="BC15" s="1"/>
      <c r="BD15" s="1"/>
      <c r="BE15" s="1"/>
      <c r="BF15" s="269"/>
      <c r="BG15" s="274">
        <v>124644</v>
      </c>
      <c r="BH15" s="217"/>
      <c r="BI15" s="217"/>
      <c r="BJ15" s="217"/>
      <c r="BK15" s="217"/>
      <c r="BL15" s="217"/>
      <c r="BM15" s="217"/>
      <c r="BN15" s="279"/>
      <c r="BO15" s="282">
        <v>7.8</v>
      </c>
      <c r="BP15" s="282"/>
      <c r="BQ15" s="282"/>
      <c r="BR15" s="282"/>
      <c r="BS15" s="287" t="s">
        <v>203</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1190545</v>
      </c>
      <c r="CS15" s="217"/>
      <c r="CT15" s="217"/>
      <c r="CU15" s="217"/>
      <c r="CV15" s="217"/>
      <c r="CW15" s="217"/>
      <c r="CX15" s="217"/>
      <c r="CY15" s="279"/>
      <c r="CZ15" s="282">
        <v>9.1999999999999993</v>
      </c>
      <c r="DA15" s="282"/>
      <c r="DB15" s="282"/>
      <c r="DC15" s="282"/>
      <c r="DD15" s="288">
        <v>156214</v>
      </c>
      <c r="DE15" s="217"/>
      <c r="DF15" s="217"/>
      <c r="DG15" s="217"/>
      <c r="DH15" s="217"/>
      <c r="DI15" s="217"/>
      <c r="DJ15" s="217"/>
      <c r="DK15" s="217"/>
      <c r="DL15" s="217"/>
      <c r="DM15" s="217"/>
      <c r="DN15" s="217"/>
      <c r="DO15" s="217"/>
      <c r="DP15" s="279"/>
      <c r="DQ15" s="288">
        <v>1007506</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11697</v>
      </c>
      <c r="S16" s="217"/>
      <c r="T16" s="217"/>
      <c r="U16" s="217"/>
      <c r="V16" s="217"/>
      <c r="W16" s="217"/>
      <c r="X16" s="217"/>
      <c r="Y16" s="279"/>
      <c r="Z16" s="282">
        <v>0.1</v>
      </c>
      <c r="AA16" s="282"/>
      <c r="AB16" s="282"/>
      <c r="AC16" s="282"/>
      <c r="AD16" s="287">
        <v>11697</v>
      </c>
      <c r="AE16" s="287"/>
      <c r="AF16" s="287"/>
      <c r="AG16" s="287"/>
      <c r="AH16" s="287"/>
      <c r="AI16" s="287"/>
      <c r="AJ16" s="287"/>
      <c r="AK16" s="287"/>
      <c r="AL16" s="283">
        <v>0.1</v>
      </c>
      <c r="AM16" s="238"/>
      <c r="AN16" s="238"/>
      <c r="AO16" s="296"/>
      <c r="AP16" s="261" t="s">
        <v>357</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v>105853</v>
      </c>
      <c r="CS16" s="217"/>
      <c r="CT16" s="217"/>
      <c r="CU16" s="217"/>
      <c r="CV16" s="217"/>
      <c r="CW16" s="217"/>
      <c r="CX16" s="217"/>
      <c r="CY16" s="279"/>
      <c r="CZ16" s="282">
        <v>0.8</v>
      </c>
      <c r="DA16" s="282"/>
      <c r="DB16" s="282"/>
      <c r="DC16" s="282"/>
      <c r="DD16" s="288" t="s">
        <v>203</v>
      </c>
      <c r="DE16" s="217"/>
      <c r="DF16" s="217"/>
      <c r="DG16" s="217"/>
      <c r="DH16" s="217"/>
      <c r="DI16" s="217"/>
      <c r="DJ16" s="217"/>
      <c r="DK16" s="217"/>
      <c r="DL16" s="217"/>
      <c r="DM16" s="217"/>
      <c r="DN16" s="217"/>
      <c r="DO16" s="217"/>
      <c r="DP16" s="279"/>
      <c r="DQ16" s="288">
        <v>66281</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31923</v>
      </c>
      <c r="S17" s="217"/>
      <c r="T17" s="217"/>
      <c r="U17" s="217"/>
      <c r="V17" s="217"/>
      <c r="W17" s="217"/>
      <c r="X17" s="217"/>
      <c r="Y17" s="279"/>
      <c r="Z17" s="282">
        <v>0.2</v>
      </c>
      <c r="AA17" s="282"/>
      <c r="AB17" s="282"/>
      <c r="AC17" s="282"/>
      <c r="AD17" s="287">
        <v>31923</v>
      </c>
      <c r="AE17" s="287"/>
      <c r="AF17" s="287"/>
      <c r="AG17" s="287"/>
      <c r="AH17" s="287"/>
      <c r="AI17" s="287"/>
      <c r="AJ17" s="287"/>
      <c r="AK17" s="287"/>
      <c r="AL17" s="283">
        <v>0.4</v>
      </c>
      <c r="AM17" s="238"/>
      <c r="AN17" s="238"/>
      <c r="AO17" s="296"/>
      <c r="AP17" s="261" t="s">
        <v>360</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1689526</v>
      </c>
      <c r="CS17" s="217"/>
      <c r="CT17" s="217"/>
      <c r="CU17" s="217"/>
      <c r="CV17" s="217"/>
      <c r="CW17" s="217"/>
      <c r="CX17" s="217"/>
      <c r="CY17" s="279"/>
      <c r="CZ17" s="282">
        <v>13.1</v>
      </c>
      <c r="DA17" s="282"/>
      <c r="DB17" s="282"/>
      <c r="DC17" s="282"/>
      <c r="DD17" s="288" t="s">
        <v>203</v>
      </c>
      <c r="DE17" s="217"/>
      <c r="DF17" s="217"/>
      <c r="DG17" s="217"/>
      <c r="DH17" s="217"/>
      <c r="DI17" s="217"/>
      <c r="DJ17" s="217"/>
      <c r="DK17" s="217"/>
      <c r="DL17" s="217"/>
      <c r="DM17" s="217"/>
      <c r="DN17" s="217"/>
      <c r="DO17" s="217"/>
      <c r="DP17" s="279"/>
      <c r="DQ17" s="288">
        <v>1683348</v>
      </c>
      <c r="DR17" s="217"/>
      <c r="DS17" s="217"/>
      <c r="DT17" s="217"/>
      <c r="DU17" s="217"/>
      <c r="DV17" s="217"/>
      <c r="DW17" s="217"/>
      <c r="DX17" s="217"/>
      <c r="DY17" s="217"/>
      <c r="DZ17" s="217"/>
      <c r="EA17" s="217"/>
      <c r="EB17" s="217"/>
      <c r="EC17" s="326"/>
    </row>
    <row r="18" spans="2:133" ht="11.25" customHeight="1">
      <c r="B18" s="261" t="s">
        <v>363</v>
      </c>
      <c r="C18" s="1"/>
      <c r="D18" s="1"/>
      <c r="E18" s="1"/>
      <c r="F18" s="1"/>
      <c r="G18" s="1"/>
      <c r="H18" s="1"/>
      <c r="I18" s="1"/>
      <c r="J18" s="1"/>
      <c r="K18" s="1"/>
      <c r="L18" s="1"/>
      <c r="M18" s="1"/>
      <c r="N18" s="1"/>
      <c r="O18" s="1"/>
      <c r="P18" s="1"/>
      <c r="Q18" s="269"/>
      <c r="R18" s="274">
        <v>6280</v>
      </c>
      <c r="S18" s="217"/>
      <c r="T18" s="217"/>
      <c r="U18" s="217"/>
      <c r="V18" s="217"/>
      <c r="W18" s="217"/>
      <c r="X18" s="217"/>
      <c r="Y18" s="279"/>
      <c r="Z18" s="282">
        <v>0</v>
      </c>
      <c r="AA18" s="282"/>
      <c r="AB18" s="282"/>
      <c r="AC18" s="282"/>
      <c r="AD18" s="287">
        <v>6280</v>
      </c>
      <c r="AE18" s="287"/>
      <c r="AF18" s="287"/>
      <c r="AG18" s="287"/>
      <c r="AH18" s="287"/>
      <c r="AI18" s="287"/>
      <c r="AJ18" s="287"/>
      <c r="AK18" s="287"/>
      <c r="AL18" s="283">
        <v>0.1</v>
      </c>
      <c r="AM18" s="238"/>
      <c r="AN18" s="238"/>
      <c r="AO18" s="296"/>
      <c r="AP18" s="261" t="s">
        <v>97</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364</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365</v>
      </c>
      <c r="C19" s="1"/>
      <c r="D19" s="1"/>
      <c r="E19" s="1"/>
      <c r="F19" s="1"/>
      <c r="G19" s="1"/>
      <c r="H19" s="1"/>
      <c r="I19" s="1"/>
      <c r="J19" s="1"/>
      <c r="K19" s="1"/>
      <c r="L19" s="1"/>
      <c r="M19" s="1"/>
      <c r="N19" s="1"/>
      <c r="O19" s="1"/>
      <c r="P19" s="1"/>
      <c r="Q19" s="269"/>
      <c r="R19" s="274">
        <v>6280</v>
      </c>
      <c r="S19" s="217"/>
      <c r="T19" s="217"/>
      <c r="U19" s="217"/>
      <c r="V19" s="217"/>
      <c r="W19" s="217"/>
      <c r="X19" s="217"/>
      <c r="Y19" s="279"/>
      <c r="Z19" s="282">
        <v>0</v>
      </c>
      <c r="AA19" s="282"/>
      <c r="AB19" s="282"/>
      <c r="AC19" s="282"/>
      <c r="AD19" s="287">
        <v>6280</v>
      </c>
      <c r="AE19" s="287"/>
      <c r="AF19" s="287"/>
      <c r="AG19" s="287"/>
      <c r="AH19" s="287"/>
      <c r="AI19" s="287"/>
      <c r="AJ19" s="287"/>
      <c r="AK19" s="287"/>
      <c r="AL19" s="283">
        <v>0.1</v>
      </c>
      <c r="AM19" s="238"/>
      <c r="AN19" s="238"/>
      <c r="AO19" s="296"/>
      <c r="AP19" s="261" t="s">
        <v>255</v>
      </c>
      <c r="AQ19" s="1"/>
      <c r="AR19" s="1"/>
      <c r="AS19" s="1"/>
      <c r="AT19" s="1"/>
      <c r="AU19" s="1"/>
      <c r="AV19" s="1"/>
      <c r="AW19" s="1"/>
      <c r="AX19" s="1"/>
      <c r="AY19" s="1"/>
      <c r="AZ19" s="1"/>
      <c r="BA19" s="1"/>
      <c r="BB19" s="1"/>
      <c r="BC19" s="1"/>
      <c r="BD19" s="1"/>
      <c r="BE19" s="1"/>
      <c r="BF19" s="269"/>
      <c r="BG19" s="274">
        <v>13719</v>
      </c>
      <c r="BH19" s="217"/>
      <c r="BI19" s="217"/>
      <c r="BJ19" s="217"/>
      <c r="BK19" s="217"/>
      <c r="BL19" s="217"/>
      <c r="BM19" s="217"/>
      <c r="BN19" s="279"/>
      <c r="BO19" s="282">
        <v>0.9</v>
      </c>
      <c r="BP19" s="282"/>
      <c r="BQ19" s="282"/>
      <c r="BR19" s="282"/>
      <c r="BS19" s="287" t="s">
        <v>203</v>
      </c>
      <c r="BT19" s="287"/>
      <c r="BU19" s="287"/>
      <c r="BV19" s="287"/>
      <c r="BW19" s="287"/>
      <c r="BX19" s="287"/>
      <c r="BY19" s="287"/>
      <c r="BZ19" s="287"/>
      <c r="CA19" s="287"/>
      <c r="CB19" s="325"/>
      <c r="CD19" s="261" t="s">
        <v>366</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367</v>
      </c>
      <c r="C20" s="266"/>
      <c r="D20" s="266"/>
      <c r="E20" s="266"/>
      <c r="F20" s="266"/>
      <c r="G20" s="266"/>
      <c r="H20" s="266"/>
      <c r="I20" s="266"/>
      <c r="J20" s="266"/>
      <c r="K20" s="266"/>
      <c r="L20" s="266"/>
      <c r="M20" s="266"/>
      <c r="N20" s="266"/>
      <c r="O20" s="266"/>
      <c r="P20" s="266"/>
      <c r="Q20" s="270"/>
      <c r="R20" s="274" t="s">
        <v>203</v>
      </c>
      <c r="S20" s="217"/>
      <c r="T20" s="217"/>
      <c r="U20" s="217"/>
      <c r="V20" s="217"/>
      <c r="W20" s="217"/>
      <c r="X20" s="217"/>
      <c r="Y20" s="279"/>
      <c r="Z20" s="282" t="s">
        <v>203</v>
      </c>
      <c r="AA20" s="282"/>
      <c r="AB20" s="282"/>
      <c r="AC20" s="282"/>
      <c r="AD20" s="287" t="s">
        <v>203</v>
      </c>
      <c r="AE20" s="287"/>
      <c r="AF20" s="287"/>
      <c r="AG20" s="287"/>
      <c r="AH20" s="287"/>
      <c r="AI20" s="287"/>
      <c r="AJ20" s="287"/>
      <c r="AK20" s="287"/>
      <c r="AL20" s="283" t="s">
        <v>203</v>
      </c>
      <c r="AM20" s="238"/>
      <c r="AN20" s="238"/>
      <c r="AO20" s="296"/>
      <c r="AP20" s="261" t="s">
        <v>368</v>
      </c>
      <c r="AQ20" s="1"/>
      <c r="AR20" s="1"/>
      <c r="AS20" s="1"/>
      <c r="AT20" s="1"/>
      <c r="AU20" s="1"/>
      <c r="AV20" s="1"/>
      <c r="AW20" s="1"/>
      <c r="AX20" s="1"/>
      <c r="AY20" s="1"/>
      <c r="AZ20" s="1"/>
      <c r="BA20" s="1"/>
      <c r="BB20" s="1"/>
      <c r="BC20" s="1"/>
      <c r="BD20" s="1"/>
      <c r="BE20" s="1"/>
      <c r="BF20" s="269"/>
      <c r="BG20" s="274">
        <v>13719</v>
      </c>
      <c r="BH20" s="217"/>
      <c r="BI20" s="217"/>
      <c r="BJ20" s="217"/>
      <c r="BK20" s="217"/>
      <c r="BL20" s="217"/>
      <c r="BM20" s="217"/>
      <c r="BN20" s="279"/>
      <c r="BO20" s="282">
        <v>0.9</v>
      </c>
      <c r="BP20" s="282"/>
      <c r="BQ20" s="282"/>
      <c r="BR20" s="282"/>
      <c r="BS20" s="287" t="s">
        <v>203</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12929178</v>
      </c>
      <c r="CS20" s="217"/>
      <c r="CT20" s="217"/>
      <c r="CU20" s="217"/>
      <c r="CV20" s="217"/>
      <c r="CW20" s="217"/>
      <c r="CX20" s="217"/>
      <c r="CY20" s="279"/>
      <c r="CZ20" s="282">
        <v>100</v>
      </c>
      <c r="DA20" s="282"/>
      <c r="DB20" s="282"/>
      <c r="DC20" s="282"/>
      <c r="DD20" s="288">
        <v>1942504</v>
      </c>
      <c r="DE20" s="217"/>
      <c r="DF20" s="217"/>
      <c r="DG20" s="217"/>
      <c r="DH20" s="217"/>
      <c r="DI20" s="217"/>
      <c r="DJ20" s="217"/>
      <c r="DK20" s="217"/>
      <c r="DL20" s="217"/>
      <c r="DM20" s="217"/>
      <c r="DN20" s="217"/>
      <c r="DO20" s="217"/>
      <c r="DP20" s="279"/>
      <c r="DQ20" s="288">
        <v>9621950</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6695640</v>
      </c>
      <c r="S21" s="217"/>
      <c r="T21" s="217"/>
      <c r="U21" s="217"/>
      <c r="V21" s="217"/>
      <c r="W21" s="217"/>
      <c r="X21" s="217"/>
      <c r="Y21" s="279"/>
      <c r="Z21" s="282">
        <v>50</v>
      </c>
      <c r="AA21" s="282"/>
      <c r="AB21" s="282"/>
      <c r="AC21" s="282"/>
      <c r="AD21" s="287">
        <v>5964448</v>
      </c>
      <c r="AE21" s="287"/>
      <c r="AF21" s="287"/>
      <c r="AG21" s="287"/>
      <c r="AH21" s="287"/>
      <c r="AI21" s="287"/>
      <c r="AJ21" s="287"/>
      <c r="AK21" s="287"/>
      <c r="AL21" s="283">
        <v>72</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v>13719</v>
      </c>
      <c r="BH21" s="217"/>
      <c r="BI21" s="217"/>
      <c r="BJ21" s="217"/>
      <c r="BK21" s="217"/>
      <c r="BL21" s="217"/>
      <c r="BM21" s="217"/>
      <c r="BN21" s="279"/>
      <c r="BO21" s="282">
        <v>0.9</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5964448</v>
      </c>
      <c r="S22" s="217"/>
      <c r="T22" s="217"/>
      <c r="U22" s="217"/>
      <c r="V22" s="217"/>
      <c r="W22" s="217"/>
      <c r="X22" s="217"/>
      <c r="Y22" s="279"/>
      <c r="Z22" s="282">
        <v>44.5</v>
      </c>
      <c r="AA22" s="282"/>
      <c r="AB22" s="282"/>
      <c r="AC22" s="282"/>
      <c r="AD22" s="287">
        <v>5964448</v>
      </c>
      <c r="AE22" s="287"/>
      <c r="AF22" s="287"/>
      <c r="AG22" s="287"/>
      <c r="AH22" s="287"/>
      <c r="AI22" s="287"/>
      <c r="AJ22" s="287"/>
      <c r="AK22" s="287"/>
      <c r="AL22" s="283">
        <v>72</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295</v>
      </c>
      <c r="C23" s="1"/>
      <c r="D23" s="1"/>
      <c r="E23" s="1"/>
      <c r="F23" s="1"/>
      <c r="G23" s="1"/>
      <c r="H23" s="1"/>
      <c r="I23" s="1"/>
      <c r="J23" s="1"/>
      <c r="K23" s="1"/>
      <c r="L23" s="1"/>
      <c r="M23" s="1"/>
      <c r="N23" s="1"/>
      <c r="O23" s="1"/>
      <c r="P23" s="1"/>
      <c r="Q23" s="269"/>
      <c r="R23" s="274">
        <v>659761</v>
      </c>
      <c r="S23" s="217"/>
      <c r="T23" s="217"/>
      <c r="U23" s="217"/>
      <c r="V23" s="217"/>
      <c r="W23" s="217"/>
      <c r="X23" s="217"/>
      <c r="Y23" s="279"/>
      <c r="Z23" s="282">
        <v>4.9000000000000004</v>
      </c>
      <c r="AA23" s="282"/>
      <c r="AB23" s="282"/>
      <c r="AC23" s="282"/>
      <c r="AD23" s="287" t="s">
        <v>203</v>
      </c>
      <c r="AE23" s="287"/>
      <c r="AF23" s="287"/>
      <c r="AG23" s="287"/>
      <c r="AH23" s="287"/>
      <c r="AI23" s="287"/>
      <c r="AJ23" s="287"/>
      <c r="AK23" s="287"/>
      <c r="AL23" s="283" t="s">
        <v>203</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375</v>
      </c>
      <c r="DA23" s="139"/>
      <c r="DB23" s="139"/>
      <c r="DC23" s="144"/>
      <c r="DD23" s="182" t="s">
        <v>301</v>
      </c>
      <c r="DE23" s="139"/>
      <c r="DF23" s="139"/>
      <c r="DG23" s="139"/>
      <c r="DH23" s="139"/>
      <c r="DI23" s="139"/>
      <c r="DJ23" s="139"/>
      <c r="DK23" s="144"/>
      <c r="DL23" s="345" t="s">
        <v>377</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v>71431</v>
      </c>
      <c r="S24" s="217"/>
      <c r="T24" s="217"/>
      <c r="U24" s="217"/>
      <c r="V24" s="217"/>
      <c r="W24" s="217"/>
      <c r="X24" s="217"/>
      <c r="Y24" s="279"/>
      <c r="Z24" s="282">
        <v>0.5</v>
      </c>
      <c r="AA24" s="282"/>
      <c r="AB24" s="282"/>
      <c r="AC24" s="282"/>
      <c r="AD24" s="287" t="s">
        <v>203</v>
      </c>
      <c r="AE24" s="287"/>
      <c r="AF24" s="287"/>
      <c r="AG24" s="287"/>
      <c r="AH24" s="287"/>
      <c r="AI24" s="287"/>
      <c r="AJ24" s="287"/>
      <c r="AK24" s="287"/>
      <c r="AL24" s="283" t="s">
        <v>203</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4702856</v>
      </c>
      <c r="CS24" s="276"/>
      <c r="CT24" s="276"/>
      <c r="CU24" s="276"/>
      <c r="CV24" s="276"/>
      <c r="CW24" s="276"/>
      <c r="CX24" s="276"/>
      <c r="CY24" s="278"/>
      <c r="CZ24" s="291">
        <v>36.4</v>
      </c>
      <c r="DA24" s="293"/>
      <c r="DB24" s="293"/>
      <c r="DC24" s="337"/>
      <c r="DD24" s="341">
        <v>3840725</v>
      </c>
      <c r="DE24" s="276"/>
      <c r="DF24" s="276"/>
      <c r="DG24" s="276"/>
      <c r="DH24" s="276"/>
      <c r="DI24" s="276"/>
      <c r="DJ24" s="276"/>
      <c r="DK24" s="278"/>
      <c r="DL24" s="341">
        <v>3731790</v>
      </c>
      <c r="DM24" s="276"/>
      <c r="DN24" s="276"/>
      <c r="DO24" s="276"/>
      <c r="DP24" s="276"/>
      <c r="DQ24" s="276"/>
      <c r="DR24" s="276"/>
      <c r="DS24" s="276"/>
      <c r="DT24" s="276"/>
      <c r="DU24" s="276"/>
      <c r="DV24" s="278"/>
      <c r="DW24" s="291">
        <v>44.6</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8972264</v>
      </c>
      <c r="S25" s="217"/>
      <c r="T25" s="217"/>
      <c r="U25" s="217"/>
      <c r="V25" s="217"/>
      <c r="W25" s="217"/>
      <c r="X25" s="217"/>
      <c r="Y25" s="279"/>
      <c r="Z25" s="282">
        <v>67</v>
      </c>
      <c r="AA25" s="282"/>
      <c r="AB25" s="282"/>
      <c r="AC25" s="282"/>
      <c r="AD25" s="287">
        <v>8241072</v>
      </c>
      <c r="AE25" s="287"/>
      <c r="AF25" s="287"/>
      <c r="AG25" s="287"/>
      <c r="AH25" s="287"/>
      <c r="AI25" s="287"/>
      <c r="AJ25" s="287"/>
      <c r="AK25" s="287"/>
      <c r="AL25" s="283">
        <v>99.5</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2011012</v>
      </c>
      <c r="CS25" s="313"/>
      <c r="CT25" s="313"/>
      <c r="CU25" s="313"/>
      <c r="CV25" s="313"/>
      <c r="CW25" s="313"/>
      <c r="CX25" s="313"/>
      <c r="CY25" s="332"/>
      <c r="CZ25" s="283">
        <v>15.6</v>
      </c>
      <c r="DA25" s="335"/>
      <c r="DB25" s="335"/>
      <c r="DC25" s="338"/>
      <c r="DD25" s="288">
        <v>1864606</v>
      </c>
      <c r="DE25" s="313"/>
      <c r="DF25" s="313"/>
      <c r="DG25" s="313"/>
      <c r="DH25" s="313"/>
      <c r="DI25" s="313"/>
      <c r="DJ25" s="313"/>
      <c r="DK25" s="332"/>
      <c r="DL25" s="288">
        <v>1766082</v>
      </c>
      <c r="DM25" s="313"/>
      <c r="DN25" s="313"/>
      <c r="DO25" s="313"/>
      <c r="DP25" s="313"/>
      <c r="DQ25" s="313"/>
      <c r="DR25" s="313"/>
      <c r="DS25" s="313"/>
      <c r="DT25" s="313"/>
      <c r="DU25" s="313"/>
      <c r="DV25" s="332"/>
      <c r="DW25" s="283">
        <v>21.1</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v>1288</v>
      </c>
      <c r="S26" s="217"/>
      <c r="T26" s="217"/>
      <c r="U26" s="217"/>
      <c r="V26" s="217"/>
      <c r="W26" s="217"/>
      <c r="X26" s="217"/>
      <c r="Y26" s="279"/>
      <c r="Z26" s="282">
        <v>0</v>
      </c>
      <c r="AA26" s="282"/>
      <c r="AB26" s="282"/>
      <c r="AC26" s="282"/>
      <c r="AD26" s="287">
        <v>1288</v>
      </c>
      <c r="AE26" s="287"/>
      <c r="AF26" s="287"/>
      <c r="AG26" s="287"/>
      <c r="AH26" s="287"/>
      <c r="AI26" s="287"/>
      <c r="AJ26" s="287"/>
      <c r="AK26" s="287"/>
      <c r="AL26" s="283">
        <v>0</v>
      </c>
      <c r="AM26" s="238"/>
      <c r="AN26" s="238"/>
      <c r="AO26" s="296"/>
      <c r="AP26" s="261" t="s">
        <v>386</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1269359</v>
      </c>
      <c r="CS26" s="217"/>
      <c r="CT26" s="217"/>
      <c r="CU26" s="217"/>
      <c r="CV26" s="217"/>
      <c r="CW26" s="217"/>
      <c r="CX26" s="217"/>
      <c r="CY26" s="279"/>
      <c r="CZ26" s="283">
        <v>9.8000000000000007</v>
      </c>
      <c r="DA26" s="335"/>
      <c r="DB26" s="335"/>
      <c r="DC26" s="338"/>
      <c r="DD26" s="288">
        <v>1149846</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30552</v>
      </c>
      <c r="S27" s="217"/>
      <c r="T27" s="217"/>
      <c r="U27" s="217"/>
      <c r="V27" s="217"/>
      <c r="W27" s="217"/>
      <c r="X27" s="217"/>
      <c r="Y27" s="279"/>
      <c r="Z27" s="282">
        <v>0.2</v>
      </c>
      <c r="AA27" s="282"/>
      <c r="AB27" s="282"/>
      <c r="AC27" s="282"/>
      <c r="AD27" s="287" t="s">
        <v>203</v>
      </c>
      <c r="AE27" s="287"/>
      <c r="AF27" s="287"/>
      <c r="AG27" s="287"/>
      <c r="AH27" s="287"/>
      <c r="AI27" s="287"/>
      <c r="AJ27" s="287"/>
      <c r="AK27" s="287"/>
      <c r="AL27" s="283" t="s">
        <v>203</v>
      </c>
      <c r="AM27" s="238"/>
      <c r="AN27" s="238"/>
      <c r="AO27" s="296"/>
      <c r="AP27" s="261" t="s">
        <v>387</v>
      </c>
      <c r="AQ27" s="1"/>
      <c r="AR27" s="1"/>
      <c r="AS27" s="1"/>
      <c r="AT27" s="1"/>
      <c r="AU27" s="1"/>
      <c r="AV27" s="1"/>
      <c r="AW27" s="1"/>
      <c r="AX27" s="1"/>
      <c r="AY27" s="1"/>
      <c r="AZ27" s="1"/>
      <c r="BA27" s="1"/>
      <c r="BB27" s="1"/>
      <c r="BC27" s="1"/>
      <c r="BD27" s="1"/>
      <c r="BE27" s="1"/>
      <c r="BF27" s="269"/>
      <c r="BG27" s="274">
        <v>1606497</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1002318</v>
      </c>
      <c r="CS27" s="313"/>
      <c r="CT27" s="313"/>
      <c r="CU27" s="313"/>
      <c r="CV27" s="313"/>
      <c r="CW27" s="313"/>
      <c r="CX27" s="313"/>
      <c r="CY27" s="332"/>
      <c r="CZ27" s="283">
        <v>7.8</v>
      </c>
      <c r="DA27" s="335"/>
      <c r="DB27" s="335"/>
      <c r="DC27" s="338"/>
      <c r="DD27" s="288">
        <v>292771</v>
      </c>
      <c r="DE27" s="313"/>
      <c r="DF27" s="313"/>
      <c r="DG27" s="313"/>
      <c r="DH27" s="313"/>
      <c r="DI27" s="313"/>
      <c r="DJ27" s="313"/>
      <c r="DK27" s="332"/>
      <c r="DL27" s="288">
        <v>282360</v>
      </c>
      <c r="DM27" s="313"/>
      <c r="DN27" s="313"/>
      <c r="DO27" s="313"/>
      <c r="DP27" s="313"/>
      <c r="DQ27" s="313"/>
      <c r="DR27" s="313"/>
      <c r="DS27" s="313"/>
      <c r="DT27" s="313"/>
      <c r="DU27" s="313"/>
      <c r="DV27" s="332"/>
      <c r="DW27" s="283">
        <v>3.4</v>
      </c>
      <c r="DX27" s="335"/>
      <c r="DY27" s="335"/>
      <c r="DZ27" s="335"/>
      <c r="EA27" s="335"/>
      <c r="EB27" s="335"/>
      <c r="EC27" s="360"/>
    </row>
    <row r="28" spans="2:133" ht="11.25" customHeight="1">
      <c r="B28" s="261" t="s">
        <v>313</v>
      </c>
      <c r="C28" s="1"/>
      <c r="D28" s="1"/>
      <c r="E28" s="1"/>
      <c r="F28" s="1"/>
      <c r="G28" s="1"/>
      <c r="H28" s="1"/>
      <c r="I28" s="1"/>
      <c r="J28" s="1"/>
      <c r="K28" s="1"/>
      <c r="L28" s="1"/>
      <c r="M28" s="1"/>
      <c r="N28" s="1"/>
      <c r="O28" s="1"/>
      <c r="P28" s="1"/>
      <c r="Q28" s="269"/>
      <c r="R28" s="274">
        <v>67710</v>
      </c>
      <c r="S28" s="217"/>
      <c r="T28" s="217"/>
      <c r="U28" s="217"/>
      <c r="V28" s="217"/>
      <c r="W28" s="217"/>
      <c r="X28" s="217"/>
      <c r="Y28" s="279"/>
      <c r="Z28" s="282">
        <v>0.5</v>
      </c>
      <c r="AA28" s="282"/>
      <c r="AB28" s="282"/>
      <c r="AC28" s="282"/>
      <c r="AD28" s="287">
        <v>5938</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1689526</v>
      </c>
      <c r="CS28" s="217"/>
      <c r="CT28" s="217"/>
      <c r="CU28" s="217"/>
      <c r="CV28" s="217"/>
      <c r="CW28" s="217"/>
      <c r="CX28" s="217"/>
      <c r="CY28" s="279"/>
      <c r="CZ28" s="283">
        <v>13.1</v>
      </c>
      <c r="DA28" s="335"/>
      <c r="DB28" s="335"/>
      <c r="DC28" s="338"/>
      <c r="DD28" s="288">
        <v>1683348</v>
      </c>
      <c r="DE28" s="217"/>
      <c r="DF28" s="217"/>
      <c r="DG28" s="217"/>
      <c r="DH28" s="217"/>
      <c r="DI28" s="217"/>
      <c r="DJ28" s="217"/>
      <c r="DK28" s="279"/>
      <c r="DL28" s="288">
        <v>1683348</v>
      </c>
      <c r="DM28" s="217"/>
      <c r="DN28" s="217"/>
      <c r="DO28" s="217"/>
      <c r="DP28" s="217"/>
      <c r="DQ28" s="217"/>
      <c r="DR28" s="217"/>
      <c r="DS28" s="217"/>
      <c r="DT28" s="217"/>
      <c r="DU28" s="217"/>
      <c r="DV28" s="279"/>
      <c r="DW28" s="283">
        <v>20.100000000000001</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8452</v>
      </c>
      <c r="S29" s="217"/>
      <c r="T29" s="217"/>
      <c r="U29" s="217"/>
      <c r="V29" s="217"/>
      <c r="W29" s="217"/>
      <c r="X29" s="217"/>
      <c r="Y29" s="279"/>
      <c r="Z29" s="282">
        <v>0.1</v>
      </c>
      <c r="AA29" s="282"/>
      <c r="AB29" s="282"/>
      <c r="AC29" s="282"/>
      <c r="AD29" s="287">
        <v>6509</v>
      </c>
      <c r="AE29" s="287"/>
      <c r="AF29" s="287"/>
      <c r="AG29" s="287"/>
      <c r="AH29" s="287"/>
      <c r="AI29" s="287"/>
      <c r="AJ29" s="287"/>
      <c r="AK29" s="287"/>
      <c r="AL29" s="283">
        <v>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24</v>
      </c>
      <c r="CG29" s="1"/>
      <c r="CH29" s="1"/>
      <c r="CI29" s="1"/>
      <c r="CJ29" s="1"/>
      <c r="CK29" s="1"/>
      <c r="CL29" s="1"/>
      <c r="CM29" s="1"/>
      <c r="CN29" s="1"/>
      <c r="CO29" s="1"/>
      <c r="CP29" s="1"/>
      <c r="CQ29" s="269"/>
      <c r="CR29" s="274">
        <v>1689526</v>
      </c>
      <c r="CS29" s="313"/>
      <c r="CT29" s="313"/>
      <c r="CU29" s="313"/>
      <c r="CV29" s="313"/>
      <c r="CW29" s="313"/>
      <c r="CX29" s="313"/>
      <c r="CY29" s="332"/>
      <c r="CZ29" s="283">
        <v>13.1</v>
      </c>
      <c r="DA29" s="335"/>
      <c r="DB29" s="335"/>
      <c r="DC29" s="338"/>
      <c r="DD29" s="288">
        <v>1683348</v>
      </c>
      <c r="DE29" s="313"/>
      <c r="DF29" s="313"/>
      <c r="DG29" s="313"/>
      <c r="DH29" s="313"/>
      <c r="DI29" s="313"/>
      <c r="DJ29" s="313"/>
      <c r="DK29" s="332"/>
      <c r="DL29" s="288">
        <v>1683348</v>
      </c>
      <c r="DM29" s="313"/>
      <c r="DN29" s="313"/>
      <c r="DO29" s="313"/>
      <c r="DP29" s="313"/>
      <c r="DQ29" s="313"/>
      <c r="DR29" s="313"/>
      <c r="DS29" s="313"/>
      <c r="DT29" s="313"/>
      <c r="DU29" s="313"/>
      <c r="DV29" s="332"/>
      <c r="DW29" s="283">
        <v>20.100000000000001</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1403453</v>
      </c>
      <c r="S30" s="217"/>
      <c r="T30" s="217"/>
      <c r="U30" s="217"/>
      <c r="V30" s="217"/>
      <c r="W30" s="217"/>
      <c r="X30" s="217"/>
      <c r="Y30" s="279"/>
      <c r="Z30" s="282">
        <v>10.5</v>
      </c>
      <c r="AA30" s="282"/>
      <c r="AB30" s="282"/>
      <c r="AC30" s="282"/>
      <c r="AD30" s="287" t="s">
        <v>203</v>
      </c>
      <c r="AE30" s="287"/>
      <c r="AF30" s="287"/>
      <c r="AG30" s="287"/>
      <c r="AH30" s="287"/>
      <c r="AI30" s="287"/>
      <c r="AJ30" s="287"/>
      <c r="AK30" s="287"/>
      <c r="AL30" s="283" t="s">
        <v>203</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1634697</v>
      </c>
      <c r="CS30" s="217"/>
      <c r="CT30" s="217"/>
      <c r="CU30" s="217"/>
      <c r="CV30" s="217"/>
      <c r="CW30" s="217"/>
      <c r="CX30" s="217"/>
      <c r="CY30" s="279"/>
      <c r="CZ30" s="283">
        <v>12.6</v>
      </c>
      <c r="DA30" s="335"/>
      <c r="DB30" s="335"/>
      <c r="DC30" s="338"/>
      <c r="DD30" s="288">
        <v>1628772</v>
      </c>
      <c r="DE30" s="217"/>
      <c r="DF30" s="217"/>
      <c r="DG30" s="217"/>
      <c r="DH30" s="217"/>
      <c r="DI30" s="217"/>
      <c r="DJ30" s="217"/>
      <c r="DK30" s="279"/>
      <c r="DL30" s="288">
        <v>1628772</v>
      </c>
      <c r="DM30" s="217"/>
      <c r="DN30" s="217"/>
      <c r="DO30" s="217"/>
      <c r="DP30" s="217"/>
      <c r="DQ30" s="217"/>
      <c r="DR30" s="217"/>
      <c r="DS30" s="217"/>
      <c r="DT30" s="217"/>
      <c r="DU30" s="217"/>
      <c r="DV30" s="279"/>
      <c r="DW30" s="283">
        <v>19.5</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9</v>
      </c>
      <c r="AQ31" s="178"/>
      <c r="AR31" s="178"/>
      <c r="AS31" s="178"/>
      <c r="AT31" s="306" t="s">
        <v>392</v>
      </c>
      <c r="AU31" s="265"/>
      <c r="AV31" s="265"/>
      <c r="AW31" s="265"/>
      <c r="AX31" s="260" t="s">
        <v>274</v>
      </c>
      <c r="AY31" s="265"/>
      <c r="AZ31" s="265"/>
      <c r="BA31" s="265"/>
      <c r="BB31" s="265"/>
      <c r="BC31" s="265"/>
      <c r="BD31" s="265"/>
      <c r="BE31" s="265"/>
      <c r="BF31" s="268"/>
      <c r="BG31" s="318">
        <v>98.4</v>
      </c>
      <c r="BH31" s="322"/>
      <c r="BI31" s="322"/>
      <c r="BJ31" s="322"/>
      <c r="BK31" s="322"/>
      <c r="BL31" s="322"/>
      <c r="BM31" s="293">
        <v>90.1</v>
      </c>
      <c r="BN31" s="322"/>
      <c r="BO31" s="322"/>
      <c r="BP31" s="322"/>
      <c r="BQ31" s="324"/>
      <c r="BR31" s="318">
        <v>98.6</v>
      </c>
      <c r="BS31" s="322"/>
      <c r="BT31" s="322"/>
      <c r="BU31" s="322"/>
      <c r="BV31" s="322"/>
      <c r="BW31" s="322"/>
      <c r="BX31" s="293">
        <v>90.4</v>
      </c>
      <c r="BY31" s="322"/>
      <c r="BZ31" s="322"/>
      <c r="CA31" s="322"/>
      <c r="CB31" s="324"/>
      <c r="CD31" s="134"/>
      <c r="CE31" s="42"/>
      <c r="CF31" s="261" t="s">
        <v>315</v>
      </c>
      <c r="CG31" s="1"/>
      <c r="CH31" s="1"/>
      <c r="CI31" s="1"/>
      <c r="CJ31" s="1"/>
      <c r="CK31" s="1"/>
      <c r="CL31" s="1"/>
      <c r="CM31" s="1"/>
      <c r="CN31" s="1"/>
      <c r="CO31" s="1"/>
      <c r="CP31" s="1"/>
      <c r="CQ31" s="269"/>
      <c r="CR31" s="274">
        <v>54829</v>
      </c>
      <c r="CS31" s="313"/>
      <c r="CT31" s="313"/>
      <c r="CU31" s="313"/>
      <c r="CV31" s="313"/>
      <c r="CW31" s="313"/>
      <c r="CX31" s="313"/>
      <c r="CY31" s="332"/>
      <c r="CZ31" s="283">
        <v>0.4</v>
      </c>
      <c r="DA31" s="335"/>
      <c r="DB31" s="335"/>
      <c r="DC31" s="338"/>
      <c r="DD31" s="288">
        <v>54576</v>
      </c>
      <c r="DE31" s="313"/>
      <c r="DF31" s="313"/>
      <c r="DG31" s="313"/>
      <c r="DH31" s="313"/>
      <c r="DI31" s="313"/>
      <c r="DJ31" s="313"/>
      <c r="DK31" s="332"/>
      <c r="DL31" s="288">
        <v>54576</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393</v>
      </c>
      <c r="C32" s="1"/>
      <c r="D32" s="1"/>
      <c r="E32" s="1"/>
      <c r="F32" s="1"/>
      <c r="G32" s="1"/>
      <c r="H32" s="1"/>
      <c r="I32" s="1"/>
      <c r="J32" s="1"/>
      <c r="K32" s="1"/>
      <c r="L32" s="1"/>
      <c r="M32" s="1"/>
      <c r="N32" s="1"/>
      <c r="O32" s="1"/>
      <c r="P32" s="1"/>
      <c r="Q32" s="269"/>
      <c r="R32" s="274">
        <v>742174</v>
      </c>
      <c r="S32" s="217"/>
      <c r="T32" s="217"/>
      <c r="U32" s="217"/>
      <c r="V32" s="217"/>
      <c r="W32" s="217"/>
      <c r="X32" s="217"/>
      <c r="Y32" s="279"/>
      <c r="Z32" s="282">
        <v>5.5</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250</v>
      </c>
      <c r="AX32" s="261" t="s">
        <v>290</v>
      </c>
      <c r="AY32" s="1"/>
      <c r="AZ32" s="1"/>
      <c r="BA32" s="1"/>
      <c r="BB32" s="1"/>
      <c r="BC32" s="1"/>
      <c r="BD32" s="1"/>
      <c r="BE32" s="1"/>
      <c r="BF32" s="269"/>
      <c r="BG32" s="319">
        <v>99.3</v>
      </c>
      <c r="BH32" s="313"/>
      <c r="BI32" s="313"/>
      <c r="BJ32" s="313"/>
      <c r="BK32" s="313"/>
      <c r="BL32" s="313"/>
      <c r="BM32" s="238">
        <v>96.9</v>
      </c>
      <c r="BN32" s="313"/>
      <c r="BO32" s="313"/>
      <c r="BP32" s="313"/>
      <c r="BQ32" s="316"/>
      <c r="BR32" s="319">
        <v>99.4</v>
      </c>
      <c r="BS32" s="313"/>
      <c r="BT32" s="313"/>
      <c r="BU32" s="313"/>
      <c r="BV32" s="313"/>
      <c r="BW32" s="313"/>
      <c r="BX32" s="238">
        <v>96.9</v>
      </c>
      <c r="BY32" s="313"/>
      <c r="BZ32" s="313"/>
      <c r="CA32" s="313"/>
      <c r="CB32" s="316"/>
      <c r="CD32" s="135"/>
      <c r="CE32" s="142"/>
      <c r="CF32" s="261" t="s">
        <v>395</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238</v>
      </c>
      <c r="C33" s="1"/>
      <c r="D33" s="1"/>
      <c r="E33" s="1"/>
      <c r="F33" s="1"/>
      <c r="G33" s="1"/>
      <c r="H33" s="1"/>
      <c r="I33" s="1"/>
      <c r="J33" s="1"/>
      <c r="K33" s="1"/>
      <c r="L33" s="1"/>
      <c r="M33" s="1"/>
      <c r="N33" s="1"/>
      <c r="O33" s="1"/>
      <c r="P33" s="1"/>
      <c r="Q33" s="269"/>
      <c r="R33" s="274">
        <v>39399</v>
      </c>
      <c r="S33" s="217"/>
      <c r="T33" s="217"/>
      <c r="U33" s="217"/>
      <c r="V33" s="217"/>
      <c r="W33" s="217"/>
      <c r="X33" s="217"/>
      <c r="Y33" s="279"/>
      <c r="Z33" s="282">
        <v>0.3</v>
      </c>
      <c r="AA33" s="282"/>
      <c r="AB33" s="282"/>
      <c r="AC33" s="282"/>
      <c r="AD33" s="287">
        <v>29001</v>
      </c>
      <c r="AE33" s="287"/>
      <c r="AF33" s="287"/>
      <c r="AG33" s="287"/>
      <c r="AH33" s="287"/>
      <c r="AI33" s="287"/>
      <c r="AJ33" s="287"/>
      <c r="AK33" s="287"/>
      <c r="AL33" s="283">
        <v>0.4</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97.3</v>
      </c>
      <c r="BH33" s="312"/>
      <c r="BI33" s="312"/>
      <c r="BJ33" s="312"/>
      <c r="BK33" s="312"/>
      <c r="BL33" s="312"/>
      <c r="BM33" s="294">
        <v>83.1</v>
      </c>
      <c r="BN33" s="312"/>
      <c r="BO33" s="312"/>
      <c r="BP33" s="312"/>
      <c r="BQ33" s="317"/>
      <c r="BR33" s="320">
        <v>97.6</v>
      </c>
      <c r="BS33" s="312"/>
      <c r="BT33" s="312"/>
      <c r="BU33" s="312"/>
      <c r="BV33" s="312"/>
      <c r="BW33" s="312"/>
      <c r="BX33" s="294">
        <v>83.8</v>
      </c>
      <c r="BY33" s="312"/>
      <c r="BZ33" s="312"/>
      <c r="CA33" s="312"/>
      <c r="CB33" s="317"/>
      <c r="CD33" s="261" t="s">
        <v>396</v>
      </c>
      <c r="CE33" s="1"/>
      <c r="CF33" s="1"/>
      <c r="CG33" s="1"/>
      <c r="CH33" s="1"/>
      <c r="CI33" s="1"/>
      <c r="CJ33" s="1"/>
      <c r="CK33" s="1"/>
      <c r="CL33" s="1"/>
      <c r="CM33" s="1"/>
      <c r="CN33" s="1"/>
      <c r="CO33" s="1"/>
      <c r="CP33" s="1"/>
      <c r="CQ33" s="269"/>
      <c r="CR33" s="274">
        <v>6177965</v>
      </c>
      <c r="CS33" s="313"/>
      <c r="CT33" s="313"/>
      <c r="CU33" s="313"/>
      <c r="CV33" s="313"/>
      <c r="CW33" s="313"/>
      <c r="CX33" s="313"/>
      <c r="CY33" s="332"/>
      <c r="CZ33" s="283">
        <v>47.8</v>
      </c>
      <c r="DA33" s="335"/>
      <c r="DB33" s="335"/>
      <c r="DC33" s="338"/>
      <c r="DD33" s="288">
        <v>5252255</v>
      </c>
      <c r="DE33" s="313"/>
      <c r="DF33" s="313"/>
      <c r="DG33" s="313"/>
      <c r="DH33" s="313"/>
      <c r="DI33" s="313"/>
      <c r="DJ33" s="313"/>
      <c r="DK33" s="332"/>
      <c r="DL33" s="288">
        <v>3506517</v>
      </c>
      <c r="DM33" s="313"/>
      <c r="DN33" s="313"/>
      <c r="DO33" s="313"/>
      <c r="DP33" s="313"/>
      <c r="DQ33" s="313"/>
      <c r="DR33" s="313"/>
      <c r="DS33" s="313"/>
      <c r="DT33" s="313"/>
      <c r="DU33" s="313"/>
      <c r="DV33" s="332"/>
      <c r="DW33" s="283">
        <v>41.9</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49583</v>
      </c>
      <c r="S34" s="217"/>
      <c r="T34" s="217"/>
      <c r="U34" s="217"/>
      <c r="V34" s="217"/>
      <c r="W34" s="217"/>
      <c r="X34" s="217"/>
      <c r="Y34" s="279"/>
      <c r="Z34" s="282">
        <v>0.4</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399</v>
      </c>
      <c r="CE34" s="1"/>
      <c r="CF34" s="1"/>
      <c r="CG34" s="1"/>
      <c r="CH34" s="1"/>
      <c r="CI34" s="1"/>
      <c r="CJ34" s="1"/>
      <c r="CK34" s="1"/>
      <c r="CL34" s="1"/>
      <c r="CM34" s="1"/>
      <c r="CN34" s="1"/>
      <c r="CO34" s="1"/>
      <c r="CP34" s="1"/>
      <c r="CQ34" s="269"/>
      <c r="CR34" s="274">
        <v>1833860</v>
      </c>
      <c r="CS34" s="217"/>
      <c r="CT34" s="217"/>
      <c r="CU34" s="217"/>
      <c r="CV34" s="217"/>
      <c r="CW34" s="217"/>
      <c r="CX34" s="217"/>
      <c r="CY34" s="279"/>
      <c r="CZ34" s="283">
        <v>14.2</v>
      </c>
      <c r="DA34" s="335"/>
      <c r="DB34" s="335"/>
      <c r="DC34" s="338"/>
      <c r="DD34" s="288">
        <v>1507775</v>
      </c>
      <c r="DE34" s="217"/>
      <c r="DF34" s="217"/>
      <c r="DG34" s="217"/>
      <c r="DH34" s="217"/>
      <c r="DI34" s="217"/>
      <c r="DJ34" s="217"/>
      <c r="DK34" s="279"/>
      <c r="DL34" s="288">
        <v>1227225</v>
      </c>
      <c r="DM34" s="217"/>
      <c r="DN34" s="217"/>
      <c r="DO34" s="217"/>
      <c r="DP34" s="217"/>
      <c r="DQ34" s="217"/>
      <c r="DR34" s="217"/>
      <c r="DS34" s="217"/>
      <c r="DT34" s="217"/>
      <c r="DU34" s="217"/>
      <c r="DV34" s="279"/>
      <c r="DW34" s="283">
        <v>14.7</v>
      </c>
      <c r="DX34" s="335"/>
      <c r="DY34" s="335"/>
      <c r="DZ34" s="335"/>
      <c r="EA34" s="335"/>
      <c r="EB34" s="335"/>
      <c r="EC34" s="360"/>
    </row>
    <row r="35" spans="2:133" ht="11.25" customHeight="1">
      <c r="B35" s="261" t="s">
        <v>401</v>
      </c>
      <c r="C35" s="1"/>
      <c r="D35" s="1"/>
      <c r="E35" s="1"/>
      <c r="F35" s="1"/>
      <c r="G35" s="1"/>
      <c r="H35" s="1"/>
      <c r="I35" s="1"/>
      <c r="J35" s="1"/>
      <c r="K35" s="1"/>
      <c r="L35" s="1"/>
      <c r="M35" s="1"/>
      <c r="N35" s="1"/>
      <c r="O35" s="1"/>
      <c r="P35" s="1"/>
      <c r="Q35" s="269"/>
      <c r="R35" s="274">
        <v>426548</v>
      </c>
      <c r="S35" s="217"/>
      <c r="T35" s="217"/>
      <c r="U35" s="217"/>
      <c r="V35" s="217"/>
      <c r="W35" s="217"/>
      <c r="X35" s="217"/>
      <c r="Y35" s="279"/>
      <c r="Z35" s="282">
        <v>3.2</v>
      </c>
      <c r="AA35" s="282"/>
      <c r="AB35" s="282"/>
      <c r="AC35" s="282"/>
      <c r="AD35" s="287" t="s">
        <v>203</v>
      </c>
      <c r="AE35" s="287"/>
      <c r="AF35" s="287"/>
      <c r="AG35" s="287"/>
      <c r="AH35" s="287"/>
      <c r="AI35" s="287"/>
      <c r="AJ35" s="287"/>
      <c r="AK35" s="287"/>
      <c r="AL35" s="283" t="s">
        <v>203</v>
      </c>
      <c r="AM35" s="238"/>
      <c r="AN35" s="238"/>
      <c r="AO35" s="296"/>
      <c r="AP35" s="95"/>
      <c r="AQ35" s="182" t="s">
        <v>402</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403</v>
      </c>
      <c r="CE35" s="1"/>
      <c r="CF35" s="1"/>
      <c r="CG35" s="1"/>
      <c r="CH35" s="1"/>
      <c r="CI35" s="1"/>
      <c r="CJ35" s="1"/>
      <c r="CK35" s="1"/>
      <c r="CL35" s="1"/>
      <c r="CM35" s="1"/>
      <c r="CN35" s="1"/>
      <c r="CO35" s="1"/>
      <c r="CP35" s="1"/>
      <c r="CQ35" s="269"/>
      <c r="CR35" s="274">
        <v>636526</v>
      </c>
      <c r="CS35" s="313"/>
      <c r="CT35" s="313"/>
      <c r="CU35" s="313"/>
      <c r="CV35" s="313"/>
      <c r="CW35" s="313"/>
      <c r="CX35" s="313"/>
      <c r="CY35" s="332"/>
      <c r="CZ35" s="283">
        <v>4.9000000000000004</v>
      </c>
      <c r="DA35" s="335"/>
      <c r="DB35" s="335"/>
      <c r="DC35" s="338"/>
      <c r="DD35" s="288">
        <v>516787</v>
      </c>
      <c r="DE35" s="313"/>
      <c r="DF35" s="313"/>
      <c r="DG35" s="313"/>
      <c r="DH35" s="313"/>
      <c r="DI35" s="313"/>
      <c r="DJ35" s="313"/>
      <c r="DK35" s="332"/>
      <c r="DL35" s="288">
        <v>394080</v>
      </c>
      <c r="DM35" s="313"/>
      <c r="DN35" s="313"/>
      <c r="DO35" s="313"/>
      <c r="DP35" s="313"/>
      <c r="DQ35" s="313"/>
      <c r="DR35" s="313"/>
      <c r="DS35" s="313"/>
      <c r="DT35" s="313"/>
      <c r="DU35" s="313"/>
      <c r="DV35" s="332"/>
      <c r="DW35" s="283">
        <v>4.7</v>
      </c>
      <c r="DX35" s="335"/>
      <c r="DY35" s="335"/>
      <c r="DZ35" s="335"/>
      <c r="EA35" s="335"/>
      <c r="EB35" s="335"/>
      <c r="EC35" s="360"/>
    </row>
    <row r="36" spans="2:133" ht="11.25" customHeight="1">
      <c r="B36" s="261" t="s">
        <v>291</v>
      </c>
      <c r="C36" s="1"/>
      <c r="D36" s="1"/>
      <c r="E36" s="1"/>
      <c r="F36" s="1"/>
      <c r="G36" s="1"/>
      <c r="H36" s="1"/>
      <c r="I36" s="1"/>
      <c r="J36" s="1"/>
      <c r="K36" s="1"/>
      <c r="L36" s="1"/>
      <c r="M36" s="1"/>
      <c r="N36" s="1"/>
      <c r="O36" s="1"/>
      <c r="P36" s="1"/>
      <c r="Q36" s="269"/>
      <c r="R36" s="274">
        <v>417015</v>
      </c>
      <c r="S36" s="217"/>
      <c r="T36" s="217"/>
      <c r="U36" s="217"/>
      <c r="V36" s="217"/>
      <c r="W36" s="217"/>
      <c r="X36" s="217"/>
      <c r="Y36" s="279"/>
      <c r="Z36" s="282">
        <v>3.1</v>
      </c>
      <c r="AA36" s="282"/>
      <c r="AB36" s="282"/>
      <c r="AC36" s="282"/>
      <c r="AD36" s="287" t="s">
        <v>203</v>
      </c>
      <c r="AE36" s="287"/>
      <c r="AF36" s="287"/>
      <c r="AG36" s="287"/>
      <c r="AH36" s="287"/>
      <c r="AI36" s="287"/>
      <c r="AJ36" s="287"/>
      <c r="AK36" s="287"/>
      <c r="AL36" s="283" t="s">
        <v>203</v>
      </c>
      <c r="AM36" s="238"/>
      <c r="AN36" s="238"/>
      <c r="AO36" s="296"/>
      <c r="AP36" s="95"/>
      <c r="AQ36" s="301" t="s">
        <v>387</v>
      </c>
      <c r="AR36" s="304"/>
      <c r="AS36" s="304"/>
      <c r="AT36" s="304"/>
      <c r="AU36" s="304"/>
      <c r="AV36" s="304"/>
      <c r="AW36" s="304"/>
      <c r="AX36" s="304"/>
      <c r="AY36" s="309"/>
      <c r="AZ36" s="273">
        <v>1219693</v>
      </c>
      <c r="BA36" s="276"/>
      <c r="BB36" s="276"/>
      <c r="BC36" s="276"/>
      <c r="BD36" s="276"/>
      <c r="BE36" s="276"/>
      <c r="BF36" s="315"/>
      <c r="BG36" s="260" t="s">
        <v>406</v>
      </c>
      <c r="BH36" s="265"/>
      <c r="BI36" s="265"/>
      <c r="BJ36" s="265"/>
      <c r="BK36" s="265"/>
      <c r="BL36" s="265"/>
      <c r="BM36" s="265"/>
      <c r="BN36" s="265"/>
      <c r="BO36" s="265"/>
      <c r="BP36" s="265"/>
      <c r="BQ36" s="265"/>
      <c r="BR36" s="265"/>
      <c r="BS36" s="265"/>
      <c r="BT36" s="265"/>
      <c r="BU36" s="268"/>
      <c r="BV36" s="273">
        <v>43904</v>
      </c>
      <c r="BW36" s="276"/>
      <c r="BX36" s="276"/>
      <c r="BY36" s="276"/>
      <c r="BZ36" s="276"/>
      <c r="CA36" s="276"/>
      <c r="CB36" s="315"/>
      <c r="CD36" s="261" t="s">
        <v>29</v>
      </c>
      <c r="CE36" s="1"/>
      <c r="CF36" s="1"/>
      <c r="CG36" s="1"/>
      <c r="CH36" s="1"/>
      <c r="CI36" s="1"/>
      <c r="CJ36" s="1"/>
      <c r="CK36" s="1"/>
      <c r="CL36" s="1"/>
      <c r="CM36" s="1"/>
      <c r="CN36" s="1"/>
      <c r="CO36" s="1"/>
      <c r="CP36" s="1"/>
      <c r="CQ36" s="269"/>
      <c r="CR36" s="274">
        <v>2494237</v>
      </c>
      <c r="CS36" s="217"/>
      <c r="CT36" s="217"/>
      <c r="CU36" s="217"/>
      <c r="CV36" s="217"/>
      <c r="CW36" s="217"/>
      <c r="CX36" s="217"/>
      <c r="CY36" s="279"/>
      <c r="CZ36" s="283">
        <v>19.3</v>
      </c>
      <c r="DA36" s="335"/>
      <c r="DB36" s="335"/>
      <c r="DC36" s="338"/>
      <c r="DD36" s="288">
        <v>2214132</v>
      </c>
      <c r="DE36" s="217"/>
      <c r="DF36" s="217"/>
      <c r="DG36" s="217"/>
      <c r="DH36" s="217"/>
      <c r="DI36" s="217"/>
      <c r="DJ36" s="217"/>
      <c r="DK36" s="279"/>
      <c r="DL36" s="288">
        <v>1281965</v>
      </c>
      <c r="DM36" s="217"/>
      <c r="DN36" s="217"/>
      <c r="DO36" s="217"/>
      <c r="DP36" s="217"/>
      <c r="DQ36" s="217"/>
      <c r="DR36" s="217"/>
      <c r="DS36" s="217"/>
      <c r="DT36" s="217"/>
      <c r="DU36" s="217"/>
      <c r="DV36" s="279"/>
      <c r="DW36" s="283">
        <v>15.3</v>
      </c>
      <c r="DX36" s="335"/>
      <c r="DY36" s="335"/>
      <c r="DZ36" s="335"/>
      <c r="EA36" s="335"/>
      <c r="EB36" s="335"/>
      <c r="EC36" s="360"/>
    </row>
    <row r="37" spans="2:133" ht="11.25" customHeight="1">
      <c r="B37" s="261" t="s">
        <v>397</v>
      </c>
      <c r="C37" s="1"/>
      <c r="D37" s="1"/>
      <c r="E37" s="1"/>
      <c r="F37" s="1"/>
      <c r="G37" s="1"/>
      <c r="H37" s="1"/>
      <c r="I37" s="1"/>
      <c r="J37" s="1"/>
      <c r="K37" s="1"/>
      <c r="L37" s="1"/>
      <c r="M37" s="1"/>
      <c r="N37" s="1"/>
      <c r="O37" s="1"/>
      <c r="P37" s="1"/>
      <c r="Q37" s="269"/>
      <c r="R37" s="274">
        <v>158026</v>
      </c>
      <c r="S37" s="217"/>
      <c r="T37" s="217"/>
      <c r="U37" s="217"/>
      <c r="V37" s="217"/>
      <c r="W37" s="217"/>
      <c r="X37" s="217"/>
      <c r="Y37" s="279"/>
      <c r="Z37" s="282">
        <v>1.2</v>
      </c>
      <c r="AA37" s="282"/>
      <c r="AB37" s="282"/>
      <c r="AC37" s="282"/>
      <c r="AD37" s="287">
        <v>379</v>
      </c>
      <c r="AE37" s="287"/>
      <c r="AF37" s="287"/>
      <c r="AG37" s="287"/>
      <c r="AH37" s="287"/>
      <c r="AI37" s="287"/>
      <c r="AJ37" s="287"/>
      <c r="AK37" s="287"/>
      <c r="AL37" s="283">
        <v>0</v>
      </c>
      <c r="AM37" s="238"/>
      <c r="AN37" s="238"/>
      <c r="AO37" s="296"/>
      <c r="AQ37" s="302" t="s">
        <v>407</v>
      </c>
      <c r="AR37" s="111"/>
      <c r="AS37" s="111"/>
      <c r="AT37" s="111"/>
      <c r="AU37" s="111"/>
      <c r="AV37" s="111"/>
      <c r="AW37" s="111"/>
      <c r="AX37" s="111"/>
      <c r="AY37" s="310"/>
      <c r="AZ37" s="274">
        <v>279852</v>
      </c>
      <c r="BA37" s="217"/>
      <c r="BB37" s="217"/>
      <c r="BC37" s="217"/>
      <c r="BD37" s="313"/>
      <c r="BE37" s="313"/>
      <c r="BF37" s="316"/>
      <c r="BG37" s="261" t="s">
        <v>409</v>
      </c>
      <c r="BH37" s="1"/>
      <c r="BI37" s="1"/>
      <c r="BJ37" s="1"/>
      <c r="BK37" s="1"/>
      <c r="BL37" s="1"/>
      <c r="BM37" s="1"/>
      <c r="BN37" s="1"/>
      <c r="BO37" s="1"/>
      <c r="BP37" s="1"/>
      <c r="BQ37" s="1"/>
      <c r="BR37" s="1"/>
      <c r="BS37" s="1"/>
      <c r="BT37" s="1"/>
      <c r="BU37" s="269"/>
      <c r="BV37" s="274">
        <v>17486</v>
      </c>
      <c r="BW37" s="217"/>
      <c r="BX37" s="217"/>
      <c r="BY37" s="217"/>
      <c r="BZ37" s="217"/>
      <c r="CA37" s="217"/>
      <c r="CB37" s="326"/>
      <c r="CD37" s="261" t="s">
        <v>160</v>
      </c>
      <c r="CE37" s="1"/>
      <c r="CF37" s="1"/>
      <c r="CG37" s="1"/>
      <c r="CH37" s="1"/>
      <c r="CI37" s="1"/>
      <c r="CJ37" s="1"/>
      <c r="CK37" s="1"/>
      <c r="CL37" s="1"/>
      <c r="CM37" s="1"/>
      <c r="CN37" s="1"/>
      <c r="CO37" s="1"/>
      <c r="CP37" s="1"/>
      <c r="CQ37" s="269"/>
      <c r="CR37" s="274">
        <v>1063344</v>
      </c>
      <c r="CS37" s="313"/>
      <c r="CT37" s="313"/>
      <c r="CU37" s="313"/>
      <c r="CV37" s="313"/>
      <c r="CW37" s="313"/>
      <c r="CX37" s="313"/>
      <c r="CY37" s="332"/>
      <c r="CZ37" s="283">
        <v>8.1999999999999993</v>
      </c>
      <c r="DA37" s="335"/>
      <c r="DB37" s="335"/>
      <c r="DC37" s="338"/>
      <c r="DD37" s="288">
        <v>1020345</v>
      </c>
      <c r="DE37" s="313"/>
      <c r="DF37" s="313"/>
      <c r="DG37" s="313"/>
      <c r="DH37" s="313"/>
      <c r="DI37" s="313"/>
      <c r="DJ37" s="313"/>
      <c r="DK37" s="332"/>
      <c r="DL37" s="288">
        <v>923177</v>
      </c>
      <c r="DM37" s="313"/>
      <c r="DN37" s="313"/>
      <c r="DO37" s="313"/>
      <c r="DP37" s="313"/>
      <c r="DQ37" s="313"/>
      <c r="DR37" s="313"/>
      <c r="DS37" s="313"/>
      <c r="DT37" s="313"/>
      <c r="DU37" s="313"/>
      <c r="DV37" s="332"/>
      <c r="DW37" s="283">
        <v>11</v>
      </c>
      <c r="DX37" s="335"/>
      <c r="DY37" s="335"/>
      <c r="DZ37" s="335"/>
      <c r="EA37" s="335"/>
      <c r="EB37" s="335"/>
      <c r="EC37" s="360"/>
    </row>
    <row r="38" spans="2:133" ht="11.25" customHeight="1">
      <c r="B38" s="261" t="s">
        <v>410</v>
      </c>
      <c r="C38" s="1"/>
      <c r="D38" s="1"/>
      <c r="E38" s="1"/>
      <c r="F38" s="1"/>
      <c r="G38" s="1"/>
      <c r="H38" s="1"/>
      <c r="I38" s="1"/>
      <c r="J38" s="1"/>
      <c r="K38" s="1"/>
      <c r="L38" s="1"/>
      <c r="M38" s="1"/>
      <c r="N38" s="1"/>
      <c r="O38" s="1"/>
      <c r="P38" s="1"/>
      <c r="Q38" s="269"/>
      <c r="R38" s="274">
        <v>1072264</v>
      </c>
      <c r="S38" s="217"/>
      <c r="T38" s="217"/>
      <c r="U38" s="217"/>
      <c r="V38" s="217"/>
      <c r="W38" s="217"/>
      <c r="X38" s="217"/>
      <c r="Y38" s="279"/>
      <c r="Z38" s="282">
        <v>8</v>
      </c>
      <c r="AA38" s="282"/>
      <c r="AB38" s="282"/>
      <c r="AC38" s="282"/>
      <c r="AD38" s="287" t="s">
        <v>203</v>
      </c>
      <c r="AE38" s="287"/>
      <c r="AF38" s="287"/>
      <c r="AG38" s="287"/>
      <c r="AH38" s="287"/>
      <c r="AI38" s="287"/>
      <c r="AJ38" s="287"/>
      <c r="AK38" s="287"/>
      <c r="AL38" s="283" t="s">
        <v>203</v>
      </c>
      <c r="AM38" s="238"/>
      <c r="AN38" s="238"/>
      <c r="AO38" s="296"/>
      <c r="AQ38" s="302" t="s">
        <v>307</v>
      </c>
      <c r="AR38" s="111"/>
      <c r="AS38" s="111"/>
      <c r="AT38" s="111"/>
      <c r="AU38" s="111"/>
      <c r="AV38" s="111"/>
      <c r="AW38" s="111"/>
      <c r="AX38" s="111"/>
      <c r="AY38" s="310"/>
      <c r="AZ38" s="274">
        <v>159765</v>
      </c>
      <c r="BA38" s="217"/>
      <c r="BB38" s="217"/>
      <c r="BC38" s="217"/>
      <c r="BD38" s="313"/>
      <c r="BE38" s="313"/>
      <c r="BF38" s="316"/>
      <c r="BG38" s="261" t="s">
        <v>412</v>
      </c>
      <c r="BH38" s="1"/>
      <c r="BI38" s="1"/>
      <c r="BJ38" s="1"/>
      <c r="BK38" s="1"/>
      <c r="BL38" s="1"/>
      <c r="BM38" s="1"/>
      <c r="BN38" s="1"/>
      <c r="BO38" s="1"/>
      <c r="BP38" s="1"/>
      <c r="BQ38" s="1"/>
      <c r="BR38" s="1"/>
      <c r="BS38" s="1"/>
      <c r="BT38" s="1"/>
      <c r="BU38" s="269"/>
      <c r="BV38" s="274">
        <v>2063</v>
      </c>
      <c r="BW38" s="217"/>
      <c r="BX38" s="217"/>
      <c r="BY38" s="217"/>
      <c r="BZ38" s="217"/>
      <c r="CA38" s="217"/>
      <c r="CB38" s="326"/>
      <c r="CD38" s="261" t="s">
        <v>413</v>
      </c>
      <c r="CE38" s="1"/>
      <c r="CF38" s="1"/>
      <c r="CG38" s="1"/>
      <c r="CH38" s="1"/>
      <c r="CI38" s="1"/>
      <c r="CJ38" s="1"/>
      <c r="CK38" s="1"/>
      <c r="CL38" s="1"/>
      <c r="CM38" s="1"/>
      <c r="CN38" s="1"/>
      <c r="CO38" s="1"/>
      <c r="CP38" s="1"/>
      <c r="CQ38" s="269"/>
      <c r="CR38" s="274">
        <v>780076</v>
      </c>
      <c r="CS38" s="217"/>
      <c r="CT38" s="217"/>
      <c r="CU38" s="217"/>
      <c r="CV38" s="217"/>
      <c r="CW38" s="217"/>
      <c r="CX38" s="217"/>
      <c r="CY38" s="279"/>
      <c r="CZ38" s="283">
        <v>6</v>
      </c>
      <c r="DA38" s="335"/>
      <c r="DB38" s="335"/>
      <c r="DC38" s="338"/>
      <c r="DD38" s="288">
        <v>630620</v>
      </c>
      <c r="DE38" s="217"/>
      <c r="DF38" s="217"/>
      <c r="DG38" s="217"/>
      <c r="DH38" s="217"/>
      <c r="DI38" s="217"/>
      <c r="DJ38" s="217"/>
      <c r="DK38" s="279"/>
      <c r="DL38" s="288">
        <v>603247</v>
      </c>
      <c r="DM38" s="217"/>
      <c r="DN38" s="217"/>
      <c r="DO38" s="217"/>
      <c r="DP38" s="217"/>
      <c r="DQ38" s="217"/>
      <c r="DR38" s="217"/>
      <c r="DS38" s="217"/>
      <c r="DT38" s="217"/>
      <c r="DU38" s="217"/>
      <c r="DV38" s="279"/>
      <c r="DW38" s="283">
        <v>7.2</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415</v>
      </c>
      <c r="AR39" s="111"/>
      <c r="AS39" s="111"/>
      <c r="AT39" s="111"/>
      <c r="AU39" s="111"/>
      <c r="AV39" s="111"/>
      <c r="AW39" s="111"/>
      <c r="AX39" s="111"/>
      <c r="AY39" s="310"/>
      <c r="AZ39" s="274" t="s">
        <v>203</v>
      </c>
      <c r="BA39" s="217"/>
      <c r="BB39" s="217"/>
      <c r="BC39" s="217"/>
      <c r="BD39" s="313"/>
      <c r="BE39" s="313"/>
      <c r="BF39" s="316"/>
      <c r="BG39" s="261" t="s">
        <v>339</v>
      </c>
      <c r="BH39" s="1"/>
      <c r="BI39" s="1"/>
      <c r="BJ39" s="1"/>
      <c r="BK39" s="1"/>
      <c r="BL39" s="1"/>
      <c r="BM39" s="1"/>
      <c r="BN39" s="1"/>
      <c r="BO39" s="1"/>
      <c r="BP39" s="1"/>
      <c r="BQ39" s="1"/>
      <c r="BR39" s="1"/>
      <c r="BS39" s="1"/>
      <c r="BT39" s="1"/>
      <c r="BU39" s="269"/>
      <c r="BV39" s="274">
        <v>3121</v>
      </c>
      <c r="BW39" s="217"/>
      <c r="BX39" s="217"/>
      <c r="BY39" s="217"/>
      <c r="BZ39" s="217"/>
      <c r="CA39" s="217"/>
      <c r="CB39" s="326"/>
      <c r="CD39" s="261" t="s">
        <v>419</v>
      </c>
      <c r="CE39" s="1"/>
      <c r="CF39" s="1"/>
      <c r="CG39" s="1"/>
      <c r="CH39" s="1"/>
      <c r="CI39" s="1"/>
      <c r="CJ39" s="1"/>
      <c r="CK39" s="1"/>
      <c r="CL39" s="1"/>
      <c r="CM39" s="1"/>
      <c r="CN39" s="1"/>
      <c r="CO39" s="1"/>
      <c r="CP39" s="1"/>
      <c r="CQ39" s="269"/>
      <c r="CR39" s="274">
        <v>413238</v>
      </c>
      <c r="CS39" s="313"/>
      <c r="CT39" s="313"/>
      <c r="CU39" s="313"/>
      <c r="CV39" s="313"/>
      <c r="CW39" s="313"/>
      <c r="CX39" s="313"/>
      <c r="CY39" s="332"/>
      <c r="CZ39" s="283">
        <v>3.2</v>
      </c>
      <c r="DA39" s="335"/>
      <c r="DB39" s="335"/>
      <c r="DC39" s="338"/>
      <c r="DD39" s="288">
        <v>382913</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75164</v>
      </c>
      <c r="S40" s="217"/>
      <c r="T40" s="217"/>
      <c r="U40" s="217"/>
      <c r="V40" s="217"/>
      <c r="W40" s="217"/>
      <c r="X40" s="217"/>
      <c r="Y40" s="279"/>
      <c r="Z40" s="282">
        <v>0.6</v>
      </c>
      <c r="AA40" s="282"/>
      <c r="AB40" s="282"/>
      <c r="AC40" s="282"/>
      <c r="AD40" s="287" t="s">
        <v>203</v>
      </c>
      <c r="AE40" s="287"/>
      <c r="AF40" s="287"/>
      <c r="AG40" s="287"/>
      <c r="AH40" s="287"/>
      <c r="AI40" s="287"/>
      <c r="AJ40" s="287"/>
      <c r="AK40" s="287"/>
      <c r="AL40" s="283" t="s">
        <v>203</v>
      </c>
      <c r="AM40" s="238"/>
      <c r="AN40" s="238"/>
      <c r="AO40" s="296"/>
      <c r="AQ40" s="302" t="s">
        <v>422</v>
      </c>
      <c r="AR40" s="111"/>
      <c r="AS40" s="111"/>
      <c r="AT40" s="111"/>
      <c r="AU40" s="111"/>
      <c r="AV40" s="111"/>
      <c r="AW40" s="111"/>
      <c r="AX40" s="111"/>
      <c r="AY40" s="310"/>
      <c r="AZ40" s="274" t="s">
        <v>203</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94</v>
      </c>
      <c r="BW40" s="217"/>
      <c r="BX40" s="217"/>
      <c r="BY40" s="217"/>
      <c r="BZ40" s="217"/>
      <c r="CA40" s="217"/>
      <c r="CB40" s="326"/>
      <c r="CD40" s="261" t="s">
        <v>371</v>
      </c>
      <c r="CE40" s="1"/>
      <c r="CF40" s="1"/>
      <c r="CG40" s="1"/>
      <c r="CH40" s="1"/>
      <c r="CI40" s="1"/>
      <c r="CJ40" s="1"/>
      <c r="CK40" s="1"/>
      <c r="CL40" s="1"/>
      <c r="CM40" s="1"/>
      <c r="CN40" s="1"/>
      <c r="CO40" s="1"/>
      <c r="CP40" s="1"/>
      <c r="CQ40" s="269"/>
      <c r="CR40" s="274">
        <v>20028</v>
      </c>
      <c r="CS40" s="217"/>
      <c r="CT40" s="217"/>
      <c r="CU40" s="217"/>
      <c r="CV40" s="217"/>
      <c r="CW40" s="217"/>
      <c r="CX40" s="217"/>
      <c r="CY40" s="279"/>
      <c r="CZ40" s="283">
        <v>0.2</v>
      </c>
      <c r="DA40" s="335"/>
      <c r="DB40" s="335"/>
      <c r="DC40" s="338"/>
      <c r="DD40" s="288">
        <v>28</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13388728</v>
      </c>
      <c r="S41" s="277"/>
      <c r="T41" s="277"/>
      <c r="U41" s="277"/>
      <c r="V41" s="277"/>
      <c r="W41" s="277"/>
      <c r="X41" s="277"/>
      <c r="Y41" s="280"/>
      <c r="Z41" s="284">
        <v>100</v>
      </c>
      <c r="AA41" s="284"/>
      <c r="AB41" s="284"/>
      <c r="AC41" s="284"/>
      <c r="AD41" s="289">
        <v>8284187</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160105</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203</v>
      </c>
      <c r="BW41" s="217"/>
      <c r="BX41" s="217"/>
      <c r="BY41" s="217"/>
      <c r="BZ41" s="217"/>
      <c r="CA41" s="217"/>
      <c r="CB41" s="326"/>
      <c r="CD41" s="261" t="s">
        <v>285</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619971</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340</v>
      </c>
      <c r="BW42" s="277"/>
      <c r="BX42" s="277"/>
      <c r="BY42" s="277"/>
      <c r="BZ42" s="277"/>
      <c r="CA42" s="277"/>
      <c r="CB42" s="327"/>
      <c r="CD42" s="261" t="s">
        <v>278</v>
      </c>
      <c r="CE42" s="1"/>
      <c r="CF42" s="1"/>
      <c r="CG42" s="1"/>
      <c r="CH42" s="1"/>
      <c r="CI42" s="1"/>
      <c r="CJ42" s="1"/>
      <c r="CK42" s="1"/>
      <c r="CL42" s="1"/>
      <c r="CM42" s="1"/>
      <c r="CN42" s="1"/>
      <c r="CO42" s="1"/>
      <c r="CP42" s="1"/>
      <c r="CQ42" s="269"/>
      <c r="CR42" s="274">
        <v>2048357</v>
      </c>
      <c r="CS42" s="313"/>
      <c r="CT42" s="313"/>
      <c r="CU42" s="313"/>
      <c r="CV42" s="313"/>
      <c r="CW42" s="313"/>
      <c r="CX42" s="313"/>
      <c r="CY42" s="332"/>
      <c r="CZ42" s="283">
        <v>15.8</v>
      </c>
      <c r="DA42" s="335"/>
      <c r="DB42" s="335"/>
      <c r="DC42" s="338"/>
      <c r="DD42" s="288">
        <v>528970</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95160</v>
      </c>
      <c r="CS43" s="313"/>
      <c r="CT43" s="313"/>
      <c r="CU43" s="313"/>
      <c r="CV43" s="313"/>
      <c r="CW43" s="313"/>
      <c r="CX43" s="313"/>
      <c r="CY43" s="332"/>
      <c r="CZ43" s="283">
        <v>0.7</v>
      </c>
      <c r="DA43" s="335"/>
      <c r="DB43" s="335"/>
      <c r="DC43" s="338"/>
      <c r="DD43" s="288">
        <v>95160</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429</v>
      </c>
      <c r="CG44" s="1"/>
      <c r="CH44" s="1"/>
      <c r="CI44" s="1"/>
      <c r="CJ44" s="1"/>
      <c r="CK44" s="1"/>
      <c r="CL44" s="1"/>
      <c r="CM44" s="1"/>
      <c r="CN44" s="1"/>
      <c r="CO44" s="1"/>
      <c r="CP44" s="1"/>
      <c r="CQ44" s="269"/>
      <c r="CR44" s="274">
        <v>1942504</v>
      </c>
      <c r="CS44" s="217"/>
      <c r="CT44" s="217"/>
      <c r="CU44" s="217"/>
      <c r="CV44" s="217"/>
      <c r="CW44" s="217"/>
      <c r="CX44" s="217"/>
      <c r="CY44" s="279"/>
      <c r="CZ44" s="283">
        <v>15</v>
      </c>
      <c r="DA44" s="238"/>
      <c r="DB44" s="238"/>
      <c r="DC44" s="285"/>
      <c r="DD44" s="288">
        <v>462689</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430</v>
      </c>
      <c r="CG45" s="1"/>
      <c r="CH45" s="1"/>
      <c r="CI45" s="1"/>
      <c r="CJ45" s="1"/>
      <c r="CK45" s="1"/>
      <c r="CL45" s="1"/>
      <c r="CM45" s="1"/>
      <c r="CN45" s="1"/>
      <c r="CO45" s="1"/>
      <c r="CP45" s="1"/>
      <c r="CQ45" s="269"/>
      <c r="CR45" s="274">
        <v>736612</v>
      </c>
      <c r="CS45" s="313"/>
      <c r="CT45" s="313"/>
      <c r="CU45" s="313"/>
      <c r="CV45" s="313"/>
      <c r="CW45" s="313"/>
      <c r="CX45" s="313"/>
      <c r="CY45" s="332"/>
      <c r="CZ45" s="283">
        <v>5.7</v>
      </c>
      <c r="DA45" s="335"/>
      <c r="DB45" s="335"/>
      <c r="DC45" s="338"/>
      <c r="DD45" s="288">
        <v>71230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432</v>
      </c>
      <c r="CG46" s="1"/>
      <c r="CH46" s="1"/>
      <c r="CI46" s="1"/>
      <c r="CJ46" s="1"/>
      <c r="CK46" s="1"/>
      <c r="CL46" s="1"/>
      <c r="CM46" s="1"/>
      <c r="CN46" s="1"/>
      <c r="CO46" s="1"/>
      <c r="CP46" s="1"/>
      <c r="CQ46" s="269"/>
      <c r="CR46" s="274">
        <v>1089813</v>
      </c>
      <c r="CS46" s="217"/>
      <c r="CT46" s="217"/>
      <c r="CU46" s="217"/>
      <c r="CV46" s="217"/>
      <c r="CW46" s="217"/>
      <c r="CX46" s="217"/>
      <c r="CY46" s="279"/>
      <c r="CZ46" s="283">
        <v>8.4</v>
      </c>
      <c r="DA46" s="238"/>
      <c r="DB46" s="238"/>
      <c r="DC46" s="285"/>
      <c r="DD46" s="288">
        <v>322966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434</v>
      </c>
      <c r="CG47" s="1"/>
      <c r="CH47" s="1"/>
      <c r="CI47" s="1"/>
      <c r="CJ47" s="1"/>
      <c r="CK47" s="1"/>
      <c r="CL47" s="1"/>
      <c r="CM47" s="1"/>
      <c r="CN47" s="1"/>
      <c r="CO47" s="1"/>
      <c r="CP47" s="1"/>
      <c r="CQ47" s="269"/>
      <c r="CR47" s="274">
        <v>105853</v>
      </c>
      <c r="CS47" s="313"/>
      <c r="CT47" s="313"/>
      <c r="CU47" s="313"/>
      <c r="CV47" s="313"/>
      <c r="CW47" s="313"/>
      <c r="CX47" s="313"/>
      <c r="CY47" s="332"/>
      <c r="CZ47" s="283">
        <v>0.8</v>
      </c>
      <c r="DA47" s="335"/>
      <c r="DB47" s="335"/>
      <c r="DC47" s="338"/>
      <c r="DD47" s="288">
        <v>66281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435</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12929178</v>
      </c>
      <c r="CS49" s="312"/>
      <c r="CT49" s="312"/>
      <c r="CU49" s="312"/>
      <c r="CV49" s="312"/>
      <c r="CW49" s="312"/>
      <c r="CX49" s="312"/>
      <c r="CY49" s="333"/>
      <c r="CZ49" s="292">
        <v>100</v>
      </c>
      <c r="DA49" s="336"/>
      <c r="DB49" s="336"/>
      <c r="DC49" s="339"/>
      <c r="DD49" s="342">
        <v>9621950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Awx946jKHSI+69JNOlns8SC3nIv30FgP7wBCR+XHaVnuA4AfD4hmYRW272+MbBql4pTRKs19IbAITTqq9l8GDg==" saltValue="n8X1iMlmYMFV3JoVkT4z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150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179</v>
      </c>
      <c r="R5" s="447"/>
      <c r="S5" s="447"/>
      <c r="T5" s="447"/>
      <c r="U5" s="458"/>
      <c r="V5" s="435" t="s">
        <v>439</v>
      </c>
      <c r="W5" s="447"/>
      <c r="X5" s="447"/>
      <c r="Y5" s="447"/>
      <c r="Z5" s="458"/>
      <c r="AA5" s="435" t="s">
        <v>164</v>
      </c>
      <c r="AB5" s="447"/>
      <c r="AC5" s="447"/>
      <c r="AD5" s="447"/>
      <c r="AE5" s="447"/>
      <c r="AF5" s="504" t="s">
        <v>177</v>
      </c>
      <c r="AG5" s="447"/>
      <c r="AH5" s="447"/>
      <c r="AI5" s="447"/>
      <c r="AJ5" s="522"/>
      <c r="AK5" s="447" t="s">
        <v>440</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369</v>
      </c>
      <c r="CI5" s="447"/>
      <c r="CJ5" s="447"/>
      <c r="CK5" s="447"/>
      <c r="CL5" s="458"/>
      <c r="CM5" s="435" t="s">
        <v>322</v>
      </c>
      <c r="CN5" s="447"/>
      <c r="CO5" s="447"/>
      <c r="CP5" s="447"/>
      <c r="CQ5" s="458"/>
      <c r="CR5" s="435" t="s">
        <v>232</v>
      </c>
      <c r="CS5" s="447"/>
      <c r="CT5" s="447"/>
      <c r="CU5" s="447"/>
      <c r="CV5" s="458"/>
      <c r="CW5" s="435" t="s">
        <v>49</v>
      </c>
      <c r="CX5" s="447"/>
      <c r="CY5" s="447"/>
      <c r="CZ5" s="447"/>
      <c r="DA5" s="458"/>
      <c r="DB5" s="435" t="s">
        <v>446</v>
      </c>
      <c r="DC5" s="447"/>
      <c r="DD5" s="447"/>
      <c r="DE5" s="447"/>
      <c r="DF5" s="458"/>
      <c r="DG5" s="700" t="s">
        <v>244</v>
      </c>
      <c r="DH5" s="703"/>
      <c r="DI5" s="703"/>
      <c r="DJ5" s="703"/>
      <c r="DK5" s="708"/>
      <c r="DL5" s="700" t="s">
        <v>448</v>
      </c>
      <c r="DM5" s="703"/>
      <c r="DN5" s="703"/>
      <c r="DO5" s="703"/>
      <c r="DP5" s="708"/>
      <c r="DQ5" s="435" t="s">
        <v>450</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451</v>
      </c>
      <c r="C7" s="419"/>
      <c r="D7" s="419"/>
      <c r="E7" s="419"/>
      <c r="F7" s="419"/>
      <c r="G7" s="419"/>
      <c r="H7" s="419"/>
      <c r="I7" s="419"/>
      <c r="J7" s="419"/>
      <c r="K7" s="419"/>
      <c r="L7" s="419"/>
      <c r="M7" s="419"/>
      <c r="N7" s="419"/>
      <c r="O7" s="419"/>
      <c r="P7" s="431"/>
      <c r="Q7" s="437">
        <v>13389</v>
      </c>
      <c r="R7" s="449"/>
      <c r="S7" s="449"/>
      <c r="T7" s="449"/>
      <c r="U7" s="449"/>
      <c r="V7" s="449">
        <v>12929</v>
      </c>
      <c r="W7" s="449"/>
      <c r="X7" s="449"/>
      <c r="Y7" s="449"/>
      <c r="Z7" s="449"/>
      <c r="AA7" s="449">
        <v>460</v>
      </c>
      <c r="AB7" s="449"/>
      <c r="AC7" s="449"/>
      <c r="AD7" s="449"/>
      <c r="AE7" s="492"/>
      <c r="AF7" s="506">
        <v>438</v>
      </c>
      <c r="AG7" s="519"/>
      <c r="AH7" s="519"/>
      <c r="AI7" s="519"/>
      <c r="AJ7" s="524"/>
      <c r="AK7" s="532">
        <v>427</v>
      </c>
      <c r="AL7" s="449"/>
      <c r="AM7" s="449"/>
      <c r="AN7" s="449"/>
      <c r="AO7" s="449"/>
      <c r="AP7" s="449">
        <v>16413</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143</v>
      </c>
      <c r="BT7" s="419"/>
      <c r="BU7" s="419"/>
      <c r="BV7" s="419"/>
      <c r="BW7" s="419"/>
      <c r="BX7" s="419"/>
      <c r="BY7" s="419"/>
      <c r="BZ7" s="419"/>
      <c r="CA7" s="419"/>
      <c r="CB7" s="419"/>
      <c r="CC7" s="419"/>
      <c r="CD7" s="419"/>
      <c r="CE7" s="419"/>
      <c r="CF7" s="419"/>
      <c r="CG7" s="431"/>
      <c r="CH7" s="663">
        <v>0</v>
      </c>
      <c r="CI7" s="666"/>
      <c r="CJ7" s="666"/>
      <c r="CK7" s="666"/>
      <c r="CL7" s="681"/>
      <c r="CM7" s="663">
        <v>54</v>
      </c>
      <c r="CN7" s="666"/>
      <c r="CO7" s="666"/>
      <c r="CP7" s="666"/>
      <c r="CQ7" s="681"/>
      <c r="CR7" s="663">
        <v>30</v>
      </c>
      <c r="CS7" s="666"/>
      <c r="CT7" s="666"/>
      <c r="CU7" s="666"/>
      <c r="CV7" s="681"/>
      <c r="CW7" s="663">
        <v>122</v>
      </c>
      <c r="CX7" s="666"/>
      <c r="CY7" s="666"/>
      <c r="CZ7" s="666"/>
      <c r="DA7" s="681"/>
      <c r="DB7" s="663" t="s">
        <v>203</v>
      </c>
      <c r="DC7" s="666"/>
      <c r="DD7" s="666"/>
      <c r="DE7" s="666"/>
      <c r="DF7" s="681"/>
      <c r="DG7" s="663" t="s">
        <v>203</v>
      </c>
      <c r="DH7" s="666"/>
      <c r="DI7" s="666"/>
      <c r="DJ7" s="666"/>
      <c r="DK7" s="681"/>
      <c r="DL7" s="663" t="s">
        <v>203</v>
      </c>
      <c r="DM7" s="666"/>
      <c r="DN7" s="666"/>
      <c r="DO7" s="666"/>
      <c r="DP7" s="681"/>
      <c r="DQ7" s="663" t="s">
        <v>203</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540</v>
      </c>
      <c r="BT8" s="420"/>
      <c r="BU8" s="420"/>
      <c r="BV8" s="420"/>
      <c r="BW8" s="420"/>
      <c r="BX8" s="420"/>
      <c r="BY8" s="420"/>
      <c r="BZ8" s="420"/>
      <c r="CA8" s="420"/>
      <c r="CB8" s="420"/>
      <c r="CC8" s="420"/>
      <c r="CD8" s="420"/>
      <c r="CE8" s="420"/>
      <c r="CF8" s="420"/>
      <c r="CG8" s="432"/>
      <c r="CH8" s="444">
        <v>42</v>
      </c>
      <c r="CI8" s="456"/>
      <c r="CJ8" s="456"/>
      <c r="CK8" s="456"/>
      <c r="CL8" s="682"/>
      <c r="CM8" s="444">
        <v>237</v>
      </c>
      <c r="CN8" s="456"/>
      <c r="CO8" s="456"/>
      <c r="CP8" s="456"/>
      <c r="CQ8" s="682"/>
      <c r="CR8" s="444">
        <v>225</v>
      </c>
      <c r="CS8" s="456"/>
      <c r="CT8" s="456"/>
      <c r="CU8" s="456"/>
      <c r="CV8" s="682"/>
      <c r="CW8" s="444">
        <v>24</v>
      </c>
      <c r="CX8" s="456"/>
      <c r="CY8" s="456"/>
      <c r="CZ8" s="456"/>
      <c r="DA8" s="682"/>
      <c r="DB8" s="444" t="s">
        <v>203</v>
      </c>
      <c r="DC8" s="456"/>
      <c r="DD8" s="456"/>
      <c r="DE8" s="456"/>
      <c r="DF8" s="682"/>
      <c r="DG8" s="444" t="s">
        <v>203</v>
      </c>
      <c r="DH8" s="456"/>
      <c r="DI8" s="456"/>
      <c r="DJ8" s="456"/>
      <c r="DK8" s="682"/>
      <c r="DL8" s="444" t="s">
        <v>203</v>
      </c>
      <c r="DM8" s="456"/>
      <c r="DN8" s="456"/>
      <c r="DO8" s="456"/>
      <c r="DP8" s="682"/>
      <c r="DQ8" s="444" t="s">
        <v>203</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334</v>
      </c>
      <c r="BT9" s="420"/>
      <c r="BU9" s="420"/>
      <c r="BV9" s="420"/>
      <c r="BW9" s="420"/>
      <c r="BX9" s="420"/>
      <c r="BY9" s="420"/>
      <c r="BZ9" s="420"/>
      <c r="CA9" s="420"/>
      <c r="CB9" s="420"/>
      <c r="CC9" s="420"/>
      <c r="CD9" s="420"/>
      <c r="CE9" s="420"/>
      <c r="CF9" s="420"/>
      <c r="CG9" s="432"/>
      <c r="CH9" s="444">
        <v>29</v>
      </c>
      <c r="CI9" s="456"/>
      <c r="CJ9" s="456"/>
      <c r="CK9" s="456"/>
      <c r="CL9" s="682"/>
      <c r="CM9" s="444">
        <v>160</v>
      </c>
      <c r="CN9" s="456"/>
      <c r="CO9" s="456"/>
      <c r="CP9" s="456"/>
      <c r="CQ9" s="682"/>
      <c r="CR9" s="444">
        <v>10</v>
      </c>
      <c r="CS9" s="456"/>
      <c r="CT9" s="456"/>
      <c r="CU9" s="456"/>
      <c r="CV9" s="682"/>
      <c r="CW9" s="444">
        <v>0</v>
      </c>
      <c r="CX9" s="456"/>
      <c r="CY9" s="456"/>
      <c r="CZ9" s="456"/>
      <c r="DA9" s="682"/>
      <c r="DB9" s="444" t="s">
        <v>203</v>
      </c>
      <c r="DC9" s="456"/>
      <c r="DD9" s="456"/>
      <c r="DE9" s="456"/>
      <c r="DF9" s="682"/>
      <c r="DG9" s="444" t="s">
        <v>203</v>
      </c>
      <c r="DH9" s="456"/>
      <c r="DI9" s="456"/>
      <c r="DJ9" s="456"/>
      <c r="DK9" s="682"/>
      <c r="DL9" s="444" t="s">
        <v>203</v>
      </c>
      <c r="DM9" s="456"/>
      <c r="DN9" s="456"/>
      <c r="DO9" s="456"/>
      <c r="DP9" s="682"/>
      <c r="DQ9" s="444" t="s">
        <v>203</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541</v>
      </c>
      <c r="BT10" s="420"/>
      <c r="BU10" s="420"/>
      <c r="BV10" s="420"/>
      <c r="BW10" s="420"/>
      <c r="BX10" s="420"/>
      <c r="BY10" s="420"/>
      <c r="BZ10" s="420"/>
      <c r="CA10" s="420"/>
      <c r="CB10" s="420"/>
      <c r="CC10" s="420"/>
      <c r="CD10" s="420"/>
      <c r="CE10" s="420"/>
      <c r="CF10" s="420"/>
      <c r="CG10" s="432"/>
      <c r="CH10" s="444">
        <v>3</v>
      </c>
      <c r="CI10" s="456"/>
      <c r="CJ10" s="456"/>
      <c r="CK10" s="456"/>
      <c r="CL10" s="682"/>
      <c r="CM10" s="444">
        <v>67</v>
      </c>
      <c r="CN10" s="456"/>
      <c r="CO10" s="456"/>
      <c r="CP10" s="456"/>
      <c r="CQ10" s="682"/>
      <c r="CR10" s="444">
        <v>0</v>
      </c>
      <c r="CS10" s="456"/>
      <c r="CT10" s="456"/>
      <c r="CU10" s="456"/>
      <c r="CV10" s="682"/>
      <c r="CW10" s="444" t="s">
        <v>203</v>
      </c>
      <c r="CX10" s="456"/>
      <c r="CY10" s="456"/>
      <c r="CZ10" s="456"/>
      <c r="DA10" s="682"/>
      <c r="DB10" s="444" t="s">
        <v>203</v>
      </c>
      <c r="DC10" s="456"/>
      <c r="DD10" s="456"/>
      <c r="DE10" s="456"/>
      <c r="DF10" s="682"/>
      <c r="DG10" s="444" t="s">
        <v>203</v>
      </c>
      <c r="DH10" s="456"/>
      <c r="DI10" s="456"/>
      <c r="DJ10" s="456"/>
      <c r="DK10" s="682"/>
      <c r="DL10" s="444" t="s">
        <v>203</v>
      </c>
      <c r="DM10" s="456"/>
      <c r="DN10" s="456"/>
      <c r="DO10" s="456"/>
      <c r="DP10" s="682"/>
      <c r="DQ10" s="444" t="s">
        <v>203</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195</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303</v>
      </c>
      <c r="C23" s="421"/>
      <c r="D23" s="421"/>
      <c r="E23" s="421"/>
      <c r="F23" s="421"/>
      <c r="G23" s="421"/>
      <c r="H23" s="421"/>
      <c r="I23" s="421"/>
      <c r="J23" s="421"/>
      <c r="K23" s="421"/>
      <c r="L23" s="421"/>
      <c r="M23" s="421"/>
      <c r="N23" s="421"/>
      <c r="O23" s="421"/>
      <c r="P23" s="433"/>
      <c r="Q23" s="440">
        <v>13389</v>
      </c>
      <c r="R23" s="452"/>
      <c r="S23" s="452"/>
      <c r="T23" s="452"/>
      <c r="U23" s="452"/>
      <c r="V23" s="452">
        <v>12929</v>
      </c>
      <c r="W23" s="452"/>
      <c r="X23" s="452"/>
      <c r="Y23" s="452"/>
      <c r="Z23" s="452"/>
      <c r="AA23" s="452">
        <v>460</v>
      </c>
      <c r="AB23" s="452"/>
      <c r="AC23" s="452"/>
      <c r="AD23" s="452"/>
      <c r="AE23" s="494"/>
      <c r="AF23" s="508">
        <v>438</v>
      </c>
      <c r="AG23" s="452"/>
      <c r="AH23" s="452"/>
      <c r="AI23" s="452"/>
      <c r="AJ23" s="526"/>
      <c r="AK23" s="534"/>
      <c r="AL23" s="455"/>
      <c r="AM23" s="455"/>
      <c r="AN23" s="455"/>
      <c r="AO23" s="455"/>
      <c r="AP23" s="452">
        <v>16413</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438</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248</v>
      </c>
      <c r="AG26" s="520"/>
      <c r="AH26" s="520"/>
      <c r="AI26" s="520"/>
      <c r="AJ26" s="527"/>
      <c r="AK26" s="447" t="s">
        <v>388</v>
      </c>
      <c r="AL26" s="447"/>
      <c r="AM26" s="447"/>
      <c r="AN26" s="447"/>
      <c r="AO26" s="458"/>
      <c r="AP26" s="435" t="s">
        <v>361</v>
      </c>
      <c r="AQ26" s="447"/>
      <c r="AR26" s="447"/>
      <c r="AS26" s="447"/>
      <c r="AT26" s="458"/>
      <c r="AU26" s="435" t="s">
        <v>456</v>
      </c>
      <c r="AV26" s="447"/>
      <c r="AW26" s="447"/>
      <c r="AX26" s="447"/>
      <c r="AY26" s="458"/>
      <c r="AZ26" s="435" t="s">
        <v>457</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458</v>
      </c>
      <c r="C28" s="419"/>
      <c r="D28" s="419"/>
      <c r="E28" s="419"/>
      <c r="F28" s="419"/>
      <c r="G28" s="419"/>
      <c r="H28" s="419"/>
      <c r="I28" s="419"/>
      <c r="J28" s="419"/>
      <c r="K28" s="419"/>
      <c r="L28" s="419"/>
      <c r="M28" s="419"/>
      <c r="N28" s="419"/>
      <c r="O28" s="419"/>
      <c r="P28" s="431"/>
      <c r="Q28" s="441">
        <v>1584</v>
      </c>
      <c r="R28" s="453"/>
      <c r="S28" s="453"/>
      <c r="T28" s="453"/>
      <c r="U28" s="453"/>
      <c r="V28" s="453">
        <v>1540</v>
      </c>
      <c r="W28" s="453"/>
      <c r="X28" s="453"/>
      <c r="Y28" s="453"/>
      <c r="Z28" s="453"/>
      <c r="AA28" s="453">
        <v>44</v>
      </c>
      <c r="AB28" s="453"/>
      <c r="AC28" s="453"/>
      <c r="AD28" s="453"/>
      <c r="AE28" s="495"/>
      <c r="AF28" s="511">
        <v>44</v>
      </c>
      <c r="AG28" s="453"/>
      <c r="AH28" s="453"/>
      <c r="AI28" s="453"/>
      <c r="AJ28" s="529"/>
      <c r="AK28" s="535">
        <v>160</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2411</v>
      </c>
      <c r="R29" s="450"/>
      <c r="S29" s="450"/>
      <c r="T29" s="450"/>
      <c r="U29" s="450"/>
      <c r="V29" s="450">
        <v>2320</v>
      </c>
      <c r="W29" s="450"/>
      <c r="X29" s="450"/>
      <c r="Y29" s="450"/>
      <c r="Z29" s="450"/>
      <c r="AA29" s="450">
        <v>91</v>
      </c>
      <c r="AB29" s="450"/>
      <c r="AC29" s="450"/>
      <c r="AD29" s="450"/>
      <c r="AE29" s="461"/>
      <c r="AF29" s="507">
        <v>91</v>
      </c>
      <c r="AG29" s="456"/>
      <c r="AH29" s="456"/>
      <c r="AI29" s="456"/>
      <c r="AJ29" s="525"/>
      <c r="AK29" s="460">
        <v>352</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227</v>
      </c>
      <c r="C30" s="420"/>
      <c r="D30" s="420"/>
      <c r="E30" s="420"/>
      <c r="F30" s="420"/>
      <c r="G30" s="420"/>
      <c r="H30" s="420"/>
      <c r="I30" s="420"/>
      <c r="J30" s="420"/>
      <c r="K30" s="420"/>
      <c r="L30" s="420"/>
      <c r="M30" s="420"/>
      <c r="N30" s="420"/>
      <c r="O30" s="420"/>
      <c r="P30" s="432"/>
      <c r="Q30" s="438">
        <v>240</v>
      </c>
      <c r="R30" s="450"/>
      <c r="S30" s="450"/>
      <c r="T30" s="450"/>
      <c r="U30" s="450"/>
      <c r="V30" s="450">
        <v>236</v>
      </c>
      <c r="W30" s="450"/>
      <c r="X30" s="450"/>
      <c r="Y30" s="450"/>
      <c r="Z30" s="450"/>
      <c r="AA30" s="450">
        <v>4</v>
      </c>
      <c r="AB30" s="450"/>
      <c r="AC30" s="450"/>
      <c r="AD30" s="450"/>
      <c r="AE30" s="461"/>
      <c r="AF30" s="507">
        <v>4</v>
      </c>
      <c r="AG30" s="456"/>
      <c r="AH30" s="456"/>
      <c r="AI30" s="456"/>
      <c r="AJ30" s="525"/>
      <c r="AK30" s="460">
        <v>80</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459</v>
      </c>
      <c r="C31" s="420"/>
      <c r="D31" s="420"/>
      <c r="E31" s="420"/>
      <c r="F31" s="420"/>
      <c r="G31" s="420"/>
      <c r="H31" s="420"/>
      <c r="I31" s="420"/>
      <c r="J31" s="420"/>
      <c r="K31" s="420"/>
      <c r="L31" s="420"/>
      <c r="M31" s="420"/>
      <c r="N31" s="420"/>
      <c r="O31" s="420"/>
      <c r="P31" s="432"/>
      <c r="Q31" s="438">
        <v>619</v>
      </c>
      <c r="R31" s="450"/>
      <c r="S31" s="450"/>
      <c r="T31" s="450"/>
      <c r="U31" s="450"/>
      <c r="V31" s="450">
        <v>572</v>
      </c>
      <c r="W31" s="450"/>
      <c r="X31" s="450"/>
      <c r="Y31" s="450"/>
      <c r="Z31" s="450"/>
      <c r="AA31" s="450">
        <v>46</v>
      </c>
      <c r="AB31" s="450"/>
      <c r="AC31" s="450"/>
      <c r="AD31" s="450"/>
      <c r="AE31" s="461"/>
      <c r="AF31" s="507">
        <v>294</v>
      </c>
      <c r="AG31" s="456"/>
      <c r="AH31" s="456"/>
      <c r="AI31" s="456"/>
      <c r="AJ31" s="525"/>
      <c r="AK31" s="460">
        <v>160</v>
      </c>
      <c r="AL31" s="450"/>
      <c r="AM31" s="450"/>
      <c r="AN31" s="450"/>
      <c r="AO31" s="450"/>
      <c r="AP31" s="450">
        <v>3042</v>
      </c>
      <c r="AQ31" s="450"/>
      <c r="AR31" s="450"/>
      <c r="AS31" s="450"/>
      <c r="AT31" s="450"/>
      <c r="AU31" s="450">
        <v>1043</v>
      </c>
      <c r="AV31" s="450"/>
      <c r="AW31" s="450"/>
      <c r="AX31" s="450"/>
      <c r="AY31" s="450"/>
      <c r="AZ31" s="597" t="s">
        <v>203</v>
      </c>
      <c r="BA31" s="597"/>
      <c r="BB31" s="597"/>
      <c r="BC31" s="597"/>
      <c r="BD31" s="597"/>
      <c r="BE31" s="565" t="s">
        <v>460</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354</v>
      </c>
      <c r="C32" s="420"/>
      <c r="D32" s="420"/>
      <c r="E32" s="420"/>
      <c r="F32" s="420"/>
      <c r="G32" s="420"/>
      <c r="H32" s="420"/>
      <c r="I32" s="420"/>
      <c r="J32" s="420"/>
      <c r="K32" s="420"/>
      <c r="L32" s="420"/>
      <c r="M32" s="420"/>
      <c r="N32" s="420"/>
      <c r="O32" s="420"/>
      <c r="P32" s="432"/>
      <c r="Q32" s="438">
        <v>669</v>
      </c>
      <c r="R32" s="450"/>
      <c r="S32" s="450"/>
      <c r="T32" s="450"/>
      <c r="U32" s="450"/>
      <c r="V32" s="450">
        <v>671</v>
      </c>
      <c r="W32" s="450"/>
      <c r="X32" s="450"/>
      <c r="Y32" s="450"/>
      <c r="Z32" s="450"/>
      <c r="AA32" s="450">
        <v>-1</v>
      </c>
      <c r="AB32" s="450"/>
      <c r="AC32" s="450"/>
      <c r="AD32" s="450"/>
      <c r="AE32" s="461"/>
      <c r="AF32" s="507">
        <v>67</v>
      </c>
      <c r="AG32" s="456"/>
      <c r="AH32" s="456"/>
      <c r="AI32" s="456"/>
      <c r="AJ32" s="525"/>
      <c r="AK32" s="460">
        <v>280</v>
      </c>
      <c r="AL32" s="450"/>
      <c r="AM32" s="450"/>
      <c r="AN32" s="450"/>
      <c r="AO32" s="450"/>
      <c r="AP32" s="450">
        <v>1829</v>
      </c>
      <c r="AQ32" s="450"/>
      <c r="AR32" s="450"/>
      <c r="AS32" s="450"/>
      <c r="AT32" s="450"/>
      <c r="AU32" s="450">
        <v>1485</v>
      </c>
      <c r="AV32" s="450"/>
      <c r="AW32" s="450"/>
      <c r="AX32" s="450"/>
      <c r="AY32" s="450"/>
      <c r="AZ32" s="597" t="s">
        <v>203</v>
      </c>
      <c r="BA32" s="597"/>
      <c r="BB32" s="597"/>
      <c r="BC32" s="597"/>
      <c r="BD32" s="597"/>
      <c r="BE32" s="565" t="s">
        <v>460</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501</v>
      </c>
      <c r="AG63" s="452"/>
      <c r="AH63" s="452"/>
      <c r="AI63" s="452"/>
      <c r="AJ63" s="526"/>
      <c r="AK63" s="534"/>
      <c r="AL63" s="455"/>
      <c r="AM63" s="455"/>
      <c r="AN63" s="455"/>
      <c r="AO63" s="455"/>
      <c r="AP63" s="452">
        <v>4871</v>
      </c>
      <c r="AQ63" s="452"/>
      <c r="AR63" s="452"/>
      <c r="AS63" s="452"/>
      <c r="AT63" s="452"/>
      <c r="AU63" s="452">
        <v>2528</v>
      </c>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447</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248</v>
      </c>
      <c r="AG66" s="520"/>
      <c r="AH66" s="520"/>
      <c r="AI66" s="520"/>
      <c r="AJ66" s="530"/>
      <c r="AK66" s="435" t="s">
        <v>388</v>
      </c>
      <c r="AL66" s="397"/>
      <c r="AM66" s="397"/>
      <c r="AN66" s="397"/>
      <c r="AO66" s="429"/>
      <c r="AP66" s="435" t="s">
        <v>361</v>
      </c>
      <c r="AQ66" s="447"/>
      <c r="AR66" s="447"/>
      <c r="AS66" s="447"/>
      <c r="AT66" s="458"/>
      <c r="AU66" s="435" t="s">
        <v>462</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533</v>
      </c>
      <c r="C68" s="419"/>
      <c r="D68" s="419"/>
      <c r="E68" s="419"/>
      <c r="F68" s="419"/>
      <c r="G68" s="419"/>
      <c r="H68" s="419"/>
      <c r="I68" s="419"/>
      <c r="J68" s="419"/>
      <c r="K68" s="419"/>
      <c r="L68" s="419"/>
      <c r="M68" s="419"/>
      <c r="N68" s="419"/>
      <c r="O68" s="419"/>
      <c r="P68" s="431"/>
      <c r="Q68" s="437">
        <v>1082</v>
      </c>
      <c r="R68" s="449"/>
      <c r="S68" s="449"/>
      <c r="T68" s="449"/>
      <c r="U68" s="449"/>
      <c r="V68" s="449">
        <v>1058</v>
      </c>
      <c r="W68" s="449"/>
      <c r="X68" s="449"/>
      <c r="Y68" s="449"/>
      <c r="Z68" s="449"/>
      <c r="AA68" s="449">
        <v>24</v>
      </c>
      <c r="AB68" s="449"/>
      <c r="AC68" s="449"/>
      <c r="AD68" s="449"/>
      <c r="AE68" s="449"/>
      <c r="AF68" s="449" t="s">
        <v>203</v>
      </c>
      <c r="AG68" s="449"/>
      <c r="AH68" s="449"/>
      <c r="AI68" s="449"/>
      <c r="AJ68" s="449"/>
      <c r="AK68" s="449" t="s">
        <v>203</v>
      </c>
      <c r="AL68" s="449"/>
      <c r="AM68" s="449"/>
      <c r="AN68" s="449"/>
      <c r="AO68" s="449"/>
      <c r="AP68" s="449" t="s">
        <v>203</v>
      </c>
      <c r="AQ68" s="449"/>
      <c r="AR68" s="449"/>
      <c r="AS68" s="449"/>
      <c r="AT68" s="449"/>
      <c r="AU68" s="449" t="s">
        <v>203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534</v>
      </c>
      <c r="C69" s="420"/>
      <c r="D69" s="420"/>
      <c r="E69" s="420"/>
      <c r="F69" s="420"/>
      <c r="G69" s="420"/>
      <c r="H69" s="420"/>
      <c r="I69" s="420"/>
      <c r="J69" s="420"/>
      <c r="K69" s="420"/>
      <c r="L69" s="420"/>
      <c r="M69" s="420"/>
      <c r="N69" s="420"/>
      <c r="O69" s="420"/>
      <c r="P69" s="432"/>
      <c r="Q69" s="438">
        <v>1039</v>
      </c>
      <c r="R69" s="450"/>
      <c r="S69" s="450"/>
      <c r="T69" s="450"/>
      <c r="U69" s="450"/>
      <c r="V69" s="450">
        <v>1001</v>
      </c>
      <c r="W69" s="450"/>
      <c r="X69" s="450"/>
      <c r="Y69" s="450"/>
      <c r="Z69" s="450"/>
      <c r="AA69" s="450">
        <v>38</v>
      </c>
      <c r="AB69" s="450"/>
      <c r="AC69" s="450"/>
      <c r="AD69" s="450"/>
      <c r="AE69" s="450"/>
      <c r="AF69" s="450" t="s">
        <v>203</v>
      </c>
      <c r="AG69" s="450"/>
      <c r="AH69" s="450"/>
      <c r="AI69" s="450"/>
      <c r="AJ69" s="450"/>
      <c r="AK69" s="450" t="s">
        <v>203</v>
      </c>
      <c r="AL69" s="450"/>
      <c r="AM69" s="450"/>
      <c r="AN69" s="450"/>
      <c r="AO69" s="450"/>
      <c r="AP69" s="450" t="s">
        <v>203</v>
      </c>
      <c r="AQ69" s="450"/>
      <c r="AR69" s="450"/>
      <c r="AS69" s="450"/>
      <c r="AT69" s="450"/>
      <c r="AU69" s="450" t="s">
        <v>203</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6836</v>
      </c>
      <c r="R70" s="450"/>
      <c r="S70" s="450"/>
      <c r="T70" s="450"/>
      <c r="U70" s="450"/>
      <c r="V70" s="450">
        <v>5439</v>
      </c>
      <c r="W70" s="450"/>
      <c r="X70" s="450"/>
      <c r="Y70" s="450"/>
      <c r="Z70" s="450"/>
      <c r="AA70" s="450">
        <v>1397</v>
      </c>
      <c r="AB70" s="450"/>
      <c r="AC70" s="450"/>
      <c r="AD70" s="450"/>
      <c r="AE70" s="450"/>
      <c r="AF70" s="450" t="s">
        <v>203</v>
      </c>
      <c r="AG70" s="450"/>
      <c r="AH70" s="450"/>
      <c r="AI70" s="450"/>
      <c r="AJ70" s="450"/>
      <c r="AK70" s="450">
        <v>14</v>
      </c>
      <c r="AL70" s="450"/>
      <c r="AM70" s="450"/>
      <c r="AN70" s="450"/>
      <c r="AO70" s="450"/>
      <c r="AP70" s="450" t="s">
        <v>203</v>
      </c>
      <c r="AQ70" s="450"/>
      <c r="AR70" s="450"/>
      <c r="AS70" s="450"/>
      <c r="AT70" s="450"/>
      <c r="AU70" s="450" t="s">
        <v>203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1548</v>
      </c>
      <c r="R71" s="450"/>
      <c r="S71" s="450"/>
      <c r="T71" s="450"/>
      <c r="U71" s="450"/>
      <c r="V71" s="450">
        <v>1547</v>
      </c>
      <c r="W71" s="450"/>
      <c r="X71" s="450"/>
      <c r="Y71" s="450"/>
      <c r="Z71" s="450"/>
      <c r="AA71" s="450">
        <v>1</v>
      </c>
      <c r="AB71" s="450"/>
      <c r="AC71" s="450"/>
      <c r="AD71" s="450"/>
      <c r="AE71" s="450"/>
      <c r="AF71" s="450" t="s">
        <v>203</v>
      </c>
      <c r="AG71" s="450"/>
      <c r="AH71" s="450"/>
      <c r="AI71" s="450"/>
      <c r="AJ71" s="450"/>
      <c r="AK71" s="450" t="s">
        <v>203</v>
      </c>
      <c r="AL71" s="450"/>
      <c r="AM71" s="450"/>
      <c r="AN71" s="450"/>
      <c r="AO71" s="450"/>
      <c r="AP71" s="450" t="s">
        <v>203</v>
      </c>
      <c r="AQ71" s="450"/>
      <c r="AR71" s="450"/>
      <c r="AS71" s="450"/>
      <c r="AT71" s="450"/>
      <c r="AU71" s="450" t="s">
        <v>203</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537</v>
      </c>
      <c r="C72" s="420"/>
      <c r="D72" s="420"/>
      <c r="E72" s="420"/>
      <c r="F72" s="420"/>
      <c r="G72" s="420"/>
      <c r="H72" s="420"/>
      <c r="I72" s="420"/>
      <c r="J72" s="420"/>
      <c r="K72" s="420"/>
      <c r="L72" s="420"/>
      <c r="M72" s="420"/>
      <c r="N72" s="420"/>
      <c r="O72" s="420"/>
      <c r="P72" s="432"/>
      <c r="Q72" s="438">
        <v>15</v>
      </c>
      <c r="R72" s="450"/>
      <c r="S72" s="450"/>
      <c r="T72" s="450"/>
      <c r="U72" s="450"/>
      <c r="V72" s="450">
        <v>15</v>
      </c>
      <c r="W72" s="450"/>
      <c r="X72" s="450"/>
      <c r="Y72" s="450"/>
      <c r="Z72" s="450"/>
      <c r="AA72" s="450">
        <v>0</v>
      </c>
      <c r="AB72" s="450"/>
      <c r="AC72" s="450"/>
      <c r="AD72" s="450"/>
      <c r="AE72" s="450"/>
      <c r="AF72" s="450" t="s">
        <v>203</v>
      </c>
      <c r="AG72" s="450"/>
      <c r="AH72" s="450"/>
      <c r="AI72" s="450"/>
      <c r="AJ72" s="450"/>
      <c r="AK72" s="450" t="s">
        <v>203</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161</v>
      </c>
      <c r="C73" s="420"/>
      <c r="D73" s="420"/>
      <c r="E73" s="420"/>
      <c r="F73" s="420"/>
      <c r="G73" s="420"/>
      <c r="H73" s="420"/>
      <c r="I73" s="420"/>
      <c r="J73" s="420"/>
      <c r="K73" s="420"/>
      <c r="L73" s="420"/>
      <c r="M73" s="420"/>
      <c r="N73" s="420"/>
      <c r="O73" s="420"/>
      <c r="P73" s="432"/>
      <c r="Q73" s="438">
        <v>56</v>
      </c>
      <c r="R73" s="450"/>
      <c r="S73" s="450"/>
      <c r="T73" s="450"/>
      <c r="U73" s="450"/>
      <c r="V73" s="450">
        <v>38</v>
      </c>
      <c r="W73" s="450"/>
      <c r="X73" s="450"/>
      <c r="Y73" s="450"/>
      <c r="Z73" s="450"/>
      <c r="AA73" s="450">
        <v>18</v>
      </c>
      <c r="AB73" s="450"/>
      <c r="AC73" s="450"/>
      <c r="AD73" s="450"/>
      <c r="AE73" s="450"/>
      <c r="AF73" s="450" t="s">
        <v>203</v>
      </c>
      <c r="AG73" s="450"/>
      <c r="AH73" s="450"/>
      <c r="AI73" s="450"/>
      <c r="AJ73" s="450"/>
      <c r="AK73" s="450" t="s">
        <v>203</v>
      </c>
      <c r="AL73" s="450"/>
      <c r="AM73" s="450"/>
      <c r="AN73" s="450"/>
      <c r="AO73" s="450"/>
      <c r="AP73" s="450" t="s">
        <v>203</v>
      </c>
      <c r="AQ73" s="450"/>
      <c r="AR73" s="450"/>
      <c r="AS73" s="450"/>
      <c r="AT73" s="450"/>
      <c r="AU73" s="450" t="s">
        <v>203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538</v>
      </c>
      <c r="C74" s="420"/>
      <c r="D74" s="420"/>
      <c r="E74" s="420"/>
      <c r="F74" s="420"/>
      <c r="G74" s="420"/>
      <c r="H74" s="420"/>
      <c r="I74" s="420"/>
      <c r="J74" s="420"/>
      <c r="K74" s="420"/>
      <c r="L74" s="420"/>
      <c r="M74" s="420"/>
      <c r="N74" s="420"/>
      <c r="O74" s="420"/>
      <c r="P74" s="432"/>
      <c r="Q74" s="438">
        <v>40</v>
      </c>
      <c r="R74" s="450"/>
      <c r="S74" s="450"/>
      <c r="T74" s="450"/>
      <c r="U74" s="450"/>
      <c r="V74" s="450">
        <v>39</v>
      </c>
      <c r="W74" s="450"/>
      <c r="X74" s="450"/>
      <c r="Y74" s="450"/>
      <c r="Z74" s="450"/>
      <c r="AA74" s="450">
        <v>1</v>
      </c>
      <c r="AB74" s="450"/>
      <c r="AC74" s="450"/>
      <c r="AD74" s="450"/>
      <c r="AE74" s="450"/>
      <c r="AF74" s="450" t="s">
        <v>203</v>
      </c>
      <c r="AG74" s="450"/>
      <c r="AH74" s="450"/>
      <c r="AI74" s="450"/>
      <c r="AJ74" s="450"/>
      <c r="AK74" s="450" t="s">
        <v>203</v>
      </c>
      <c r="AL74" s="450"/>
      <c r="AM74" s="450"/>
      <c r="AN74" s="450"/>
      <c r="AO74" s="450"/>
      <c r="AP74" s="450" t="s">
        <v>203</v>
      </c>
      <c r="AQ74" s="450"/>
      <c r="AR74" s="450"/>
      <c r="AS74" s="450"/>
      <c r="AT74" s="450"/>
      <c r="AU74" s="450" t="s">
        <v>203</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539</v>
      </c>
      <c r="C75" s="420"/>
      <c r="D75" s="420"/>
      <c r="E75" s="420"/>
      <c r="F75" s="420"/>
      <c r="G75" s="420"/>
      <c r="H75" s="420"/>
      <c r="I75" s="420"/>
      <c r="J75" s="420"/>
      <c r="K75" s="420"/>
      <c r="L75" s="420"/>
      <c r="M75" s="420"/>
      <c r="N75" s="420"/>
      <c r="O75" s="420"/>
      <c r="P75" s="432"/>
      <c r="Q75" s="444">
        <v>909</v>
      </c>
      <c r="R75" s="456"/>
      <c r="S75" s="456"/>
      <c r="T75" s="456"/>
      <c r="U75" s="460"/>
      <c r="V75" s="461">
        <v>848</v>
      </c>
      <c r="W75" s="456"/>
      <c r="X75" s="456"/>
      <c r="Y75" s="456"/>
      <c r="Z75" s="460"/>
      <c r="AA75" s="461">
        <v>61</v>
      </c>
      <c r="AB75" s="456"/>
      <c r="AC75" s="456"/>
      <c r="AD75" s="456"/>
      <c r="AE75" s="460"/>
      <c r="AF75" s="461">
        <v>53</v>
      </c>
      <c r="AG75" s="456"/>
      <c r="AH75" s="456"/>
      <c r="AI75" s="456"/>
      <c r="AJ75" s="460"/>
      <c r="AK75" s="461" t="s">
        <v>203</v>
      </c>
      <c r="AL75" s="456"/>
      <c r="AM75" s="456"/>
      <c r="AN75" s="456"/>
      <c r="AO75" s="460"/>
      <c r="AP75" s="461" t="s">
        <v>203</v>
      </c>
      <c r="AQ75" s="456"/>
      <c r="AR75" s="456"/>
      <c r="AS75" s="456"/>
      <c r="AT75" s="460"/>
      <c r="AU75" s="461" t="s">
        <v>203</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91</v>
      </c>
      <c r="C76" s="420"/>
      <c r="D76" s="420"/>
      <c r="E76" s="420"/>
      <c r="F76" s="420"/>
      <c r="G76" s="420"/>
      <c r="H76" s="420"/>
      <c r="I76" s="420"/>
      <c r="J76" s="420"/>
      <c r="K76" s="420"/>
      <c r="L76" s="420"/>
      <c r="M76" s="420"/>
      <c r="N76" s="420"/>
      <c r="O76" s="420"/>
      <c r="P76" s="432"/>
      <c r="Q76" s="444">
        <v>253547</v>
      </c>
      <c r="R76" s="456"/>
      <c r="S76" s="456"/>
      <c r="T76" s="456"/>
      <c r="U76" s="460"/>
      <c r="V76" s="461">
        <v>238716</v>
      </c>
      <c r="W76" s="456"/>
      <c r="X76" s="456"/>
      <c r="Y76" s="456"/>
      <c r="Z76" s="460"/>
      <c r="AA76" s="461">
        <v>14831</v>
      </c>
      <c r="AB76" s="456"/>
      <c r="AC76" s="456"/>
      <c r="AD76" s="456"/>
      <c r="AE76" s="460"/>
      <c r="AF76" s="461">
        <v>14831</v>
      </c>
      <c r="AG76" s="456"/>
      <c r="AH76" s="456"/>
      <c r="AI76" s="456"/>
      <c r="AJ76" s="460"/>
      <c r="AK76" s="461">
        <v>635</v>
      </c>
      <c r="AL76" s="456"/>
      <c r="AM76" s="456"/>
      <c r="AN76" s="456"/>
      <c r="AO76" s="460"/>
      <c r="AP76" s="461" t="s">
        <v>203</v>
      </c>
      <c r="AQ76" s="456"/>
      <c r="AR76" s="456"/>
      <c r="AS76" s="456"/>
      <c r="AT76" s="460"/>
      <c r="AU76" s="461" t="s">
        <v>203</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14908</v>
      </c>
      <c r="AG88" s="452"/>
      <c r="AH88" s="452"/>
      <c r="AI88" s="452"/>
      <c r="AJ88" s="452"/>
      <c r="AK88" s="455"/>
      <c r="AL88" s="455"/>
      <c r="AM88" s="455"/>
      <c r="AN88" s="455"/>
      <c r="AO88" s="455"/>
      <c r="AP88" s="452" t="s">
        <v>203</v>
      </c>
      <c r="AQ88" s="452"/>
      <c r="AR88" s="452"/>
      <c r="AS88" s="452"/>
      <c r="AT88" s="452"/>
      <c r="AU88" s="452" t="s">
        <v>203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449</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265</v>
      </c>
      <c r="CS102" s="604"/>
      <c r="CT102" s="604"/>
      <c r="CU102" s="604"/>
      <c r="CV102" s="697"/>
      <c r="CW102" s="696">
        <v>146</v>
      </c>
      <c r="CX102" s="604"/>
      <c r="CY102" s="604"/>
      <c r="CZ102" s="604"/>
      <c r="DA102" s="697"/>
      <c r="DB102" s="696" t="s">
        <v>203</v>
      </c>
      <c r="DC102" s="604"/>
      <c r="DD102" s="604"/>
      <c r="DE102" s="604"/>
      <c r="DF102" s="697"/>
      <c r="DG102" s="696" t="s">
        <v>203</v>
      </c>
      <c r="DH102" s="604"/>
      <c r="DI102" s="604"/>
      <c r="DJ102" s="604"/>
      <c r="DK102" s="697"/>
      <c r="DL102" s="696" t="s">
        <v>203</v>
      </c>
      <c r="DM102" s="604"/>
      <c r="DN102" s="604"/>
      <c r="DO102" s="604"/>
      <c r="DP102" s="697"/>
      <c r="DQ102" s="696" t="s">
        <v>203</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465</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466</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467</v>
      </c>
      <c r="AG109" s="406"/>
      <c r="AH109" s="406"/>
      <c r="AI109" s="406"/>
      <c r="AJ109" s="469"/>
      <c r="AK109" s="480" t="s">
        <v>389</v>
      </c>
      <c r="AL109" s="406"/>
      <c r="AM109" s="406"/>
      <c r="AN109" s="406"/>
      <c r="AO109" s="469"/>
      <c r="AP109" s="480" t="s">
        <v>468</v>
      </c>
      <c r="AQ109" s="406"/>
      <c r="AR109" s="406"/>
      <c r="AS109" s="406"/>
      <c r="AT109" s="555"/>
      <c r="AU109" s="383" t="s">
        <v>466</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467</v>
      </c>
      <c r="BW109" s="406"/>
      <c r="BX109" s="406"/>
      <c r="BY109" s="406"/>
      <c r="BZ109" s="469"/>
      <c r="CA109" s="480" t="s">
        <v>389</v>
      </c>
      <c r="CB109" s="406"/>
      <c r="CC109" s="406"/>
      <c r="CD109" s="406"/>
      <c r="CE109" s="469"/>
      <c r="CF109" s="655" t="s">
        <v>468</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467</v>
      </c>
      <c r="DM109" s="406"/>
      <c r="DN109" s="406"/>
      <c r="DO109" s="406"/>
      <c r="DP109" s="469"/>
      <c r="DQ109" s="480" t="s">
        <v>389</v>
      </c>
      <c r="DR109" s="406"/>
      <c r="DS109" s="406"/>
      <c r="DT109" s="406"/>
      <c r="DU109" s="469"/>
      <c r="DV109" s="480" t="s">
        <v>468</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1545542</v>
      </c>
      <c r="AB110" s="487"/>
      <c r="AC110" s="487"/>
      <c r="AD110" s="487"/>
      <c r="AE110" s="498"/>
      <c r="AF110" s="514">
        <v>1548577</v>
      </c>
      <c r="AG110" s="487"/>
      <c r="AH110" s="487"/>
      <c r="AI110" s="487"/>
      <c r="AJ110" s="498"/>
      <c r="AK110" s="514">
        <v>1689526</v>
      </c>
      <c r="AL110" s="487"/>
      <c r="AM110" s="487"/>
      <c r="AN110" s="487"/>
      <c r="AO110" s="498"/>
      <c r="AP110" s="538">
        <v>24.7</v>
      </c>
      <c r="AQ110" s="546"/>
      <c r="AR110" s="546"/>
      <c r="AS110" s="546"/>
      <c r="AT110" s="556"/>
      <c r="AU110" s="568" t="s">
        <v>122</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16950646</v>
      </c>
      <c r="BR110" s="640"/>
      <c r="BS110" s="640"/>
      <c r="BT110" s="640"/>
      <c r="BU110" s="640"/>
      <c r="BV110" s="640">
        <v>16975738</v>
      </c>
      <c r="BW110" s="640"/>
      <c r="BX110" s="640"/>
      <c r="BY110" s="640"/>
      <c r="BZ110" s="640"/>
      <c r="CA110" s="640">
        <v>16413305</v>
      </c>
      <c r="CB110" s="640"/>
      <c r="CC110" s="640"/>
      <c r="CD110" s="640"/>
      <c r="CE110" s="640"/>
      <c r="CF110" s="656">
        <v>240.3</v>
      </c>
      <c r="CG110" s="660"/>
      <c r="CH110" s="660"/>
      <c r="CI110" s="660"/>
      <c r="CJ110" s="660"/>
      <c r="CK110" s="672" t="s">
        <v>385</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196</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470</v>
      </c>
      <c r="BA111" s="378"/>
      <c r="BB111" s="378"/>
      <c r="BC111" s="378"/>
      <c r="BD111" s="378"/>
      <c r="BE111" s="378"/>
      <c r="BF111" s="378"/>
      <c r="BG111" s="378"/>
      <c r="BH111" s="378"/>
      <c r="BI111" s="378"/>
      <c r="BJ111" s="378"/>
      <c r="BK111" s="378"/>
      <c r="BL111" s="378"/>
      <c r="BM111" s="378"/>
      <c r="BN111" s="378"/>
      <c r="BO111" s="378"/>
      <c r="BP111" s="472"/>
      <c r="BQ111" s="633">
        <v>89333</v>
      </c>
      <c r="BR111" s="641"/>
      <c r="BS111" s="641"/>
      <c r="BT111" s="641"/>
      <c r="BU111" s="641"/>
      <c r="BV111" s="641">
        <v>59375</v>
      </c>
      <c r="BW111" s="641"/>
      <c r="BX111" s="641"/>
      <c r="BY111" s="641"/>
      <c r="BZ111" s="641"/>
      <c r="CA111" s="641">
        <v>29597</v>
      </c>
      <c r="CB111" s="641"/>
      <c r="CC111" s="641"/>
      <c r="CD111" s="641"/>
      <c r="CE111" s="641"/>
      <c r="CF111" s="657">
        <v>0.4</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152</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3">
        <v>3169858</v>
      </c>
      <c r="BR112" s="641"/>
      <c r="BS112" s="641"/>
      <c r="BT112" s="641"/>
      <c r="BU112" s="641"/>
      <c r="BV112" s="641">
        <v>3047656</v>
      </c>
      <c r="BW112" s="641"/>
      <c r="BX112" s="641"/>
      <c r="BY112" s="641"/>
      <c r="BZ112" s="641"/>
      <c r="CA112" s="641">
        <v>3020905</v>
      </c>
      <c r="CB112" s="641"/>
      <c r="CC112" s="641"/>
      <c r="CD112" s="641"/>
      <c r="CE112" s="641"/>
      <c r="CF112" s="657">
        <v>44.2</v>
      </c>
      <c r="CG112" s="661"/>
      <c r="CH112" s="661"/>
      <c r="CI112" s="661"/>
      <c r="CJ112" s="661"/>
      <c r="CK112" s="673"/>
      <c r="CL112" s="413"/>
      <c r="CM112" s="425" t="s">
        <v>394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353025</v>
      </c>
      <c r="AB113" s="446"/>
      <c r="AC113" s="446"/>
      <c r="AD113" s="446"/>
      <c r="AE113" s="499"/>
      <c r="AF113" s="515">
        <v>358275</v>
      </c>
      <c r="AG113" s="446"/>
      <c r="AH113" s="446"/>
      <c r="AI113" s="446"/>
      <c r="AJ113" s="499"/>
      <c r="AK113" s="515">
        <v>369036</v>
      </c>
      <c r="AL113" s="446"/>
      <c r="AM113" s="446"/>
      <c r="AN113" s="446"/>
      <c r="AO113" s="499"/>
      <c r="AP113" s="539">
        <v>5.4</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t="s">
        <v>203</v>
      </c>
      <c r="BR113" s="641"/>
      <c r="BS113" s="641"/>
      <c r="BT113" s="641"/>
      <c r="BU113" s="641"/>
      <c r="BV113" s="641" t="s">
        <v>203</v>
      </c>
      <c r="BW113" s="641"/>
      <c r="BX113" s="641"/>
      <c r="BY113" s="641"/>
      <c r="BZ113" s="641"/>
      <c r="CA113" s="641" t="s">
        <v>203</v>
      </c>
      <c r="CB113" s="641"/>
      <c r="CC113" s="641"/>
      <c r="CD113" s="641"/>
      <c r="CE113" s="641"/>
      <c r="CF113" s="657" t="s">
        <v>203</v>
      </c>
      <c r="CG113" s="661"/>
      <c r="CH113" s="661"/>
      <c r="CI113" s="661"/>
      <c r="CJ113" s="661"/>
      <c r="CK113" s="673"/>
      <c r="CL113" s="413"/>
      <c r="CM113" s="425" t="s">
        <v>404</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-3364</v>
      </c>
      <c r="AB114" s="446"/>
      <c r="AC114" s="446"/>
      <c r="AD114" s="446"/>
      <c r="AE114" s="499"/>
      <c r="AF114" s="515">
        <v>-412</v>
      </c>
      <c r="AG114" s="446"/>
      <c r="AH114" s="446"/>
      <c r="AI114" s="446"/>
      <c r="AJ114" s="499"/>
      <c r="AK114" s="515" t="s">
        <v>203</v>
      </c>
      <c r="AL114" s="446"/>
      <c r="AM114" s="446"/>
      <c r="AN114" s="446"/>
      <c r="AO114" s="499"/>
      <c r="AP114" s="539" t="s">
        <v>203</v>
      </c>
      <c r="AQ114" s="547"/>
      <c r="AR114" s="547"/>
      <c r="AS114" s="547"/>
      <c r="AT114" s="557"/>
      <c r="AU114" s="569"/>
      <c r="AV114" s="578"/>
      <c r="AW114" s="578"/>
      <c r="AX114" s="578"/>
      <c r="AY114" s="578"/>
      <c r="AZ114" s="425" t="s">
        <v>476</v>
      </c>
      <c r="BA114" s="378"/>
      <c r="BB114" s="378"/>
      <c r="BC114" s="378"/>
      <c r="BD114" s="378"/>
      <c r="BE114" s="378"/>
      <c r="BF114" s="378"/>
      <c r="BG114" s="378"/>
      <c r="BH114" s="378"/>
      <c r="BI114" s="378"/>
      <c r="BJ114" s="378"/>
      <c r="BK114" s="378"/>
      <c r="BL114" s="378"/>
      <c r="BM114" s="378"/>
      <c r="BN114" s="378"/>
      <c r="BO114" s="378"/>
      <c r="BP114" s="472"/>
      <c r="BQ114" s="633">
        <v>1812736</v>
      </c>
      <c r="BR114" s="641"/>
      <c r="BS114" s="641"/>
      <c r="BT114" s="641"/>
      <c r="BU114" s="641"/>
      <c r="BV114" s="641">
        <v>1735648</v>
      </c>
      <c r="BW114" s="641"/>
      <c r="BX114" s="641"/>
      <c r="BY114" s="641"/>
      <c r="BZ114" s="641"/>
      <c r="CA114" s="641">
        <v>1693201</v>
      </c>
      <c r="CB114" s="641"/>
      <c r="CC114" s="641"/>
      <c r="CD114" s="641"/>
      <c r="CE114" s="641"/>
      <c r="CF114" s="657">
        <v>24.8</v>
      </c>
      <c r="CG114" s="661"/>
      <c r="CH114" s="661"/>
      <c r="CI114" s="661"/>
      <c r="CJ114" s="661"/>
      <c r="CK114" s="673"/>
      <c r="CL114" s="413"/>
      <c r="CM114" s="425" t="s">
        <v>477</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32183</v>
      </c>
      <c r="AB115" s="446"/>
      <c r="AC115" s="446"/>
      <c r="AD115" s="446"/>
      <c r="AE115" s="499"/>
      <c r="AF115" s="515">
        <v>29958</v>
      </c>
      <c r="AG115" s="446"/>
      <c r="AH115" s="446"/>
      <c r="AI115" s="446"/>
      <c r="AJ115" s="499"/>
      <c r="AK115" s="515">
        <v>29777</v>
      </c>
      <c r="AL115" s="446"/>
      <c r="AM115" s="446"/>
      <c r="AN115" s="446"/>
      <c r="AO115" s="499"/>
      <c r="AP115" s="539">
        <v>0.4</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203</v>
      </c>
      <c r="AB116" s="446"/>
      <c r="AC116" s="446"/>
      <c r="AD116" s="446"/>
      <c r="AE116" s="499"/>
      <c r="AF116" s="515" t="s">
        <v>203</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89333</v>
      </c>
      <c r="DH116" s="446"/>
      <c r="DI116" s="446"/>
      <c r="DJ116" s="446"/>
      <c r="DK116" s="499"/>
      <c r="DL116" s="515">
        <v>59375</v>
      </c>
      <c r="DM116" s="446"/>
      <c r="DN116" s="446"/>
      <c r="DO116" s="446"/>
      <c r="DP116" s="499"/>
      <c r="DQ116" s="515">
        <v>29597</v>
      </c>
      <c r="DR116" s="446"/>
      <c r="DS116" s="446"/>
      <c r="DT116" s="446"/>
      <c r="DU116" s="499"/>
      <c r="DV116" s="539">
        <v>0.4</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1927386</v>
      </c>
      <c r="AB117" s="488"/>
      <c r="AC117" s="488"/>
      <c r="AD117" s="488"/>
      <c r="AE117" s="500"/>
      <c r="AF117" s="516">
        <v>1936398</v>
      </c>
      <c r="AG117" s="488"/>
      <c r="AH117" s="488"/>
      <c r="AI117" s="488"/>
      <c r="AJ117" s="500"/>
      <c r="AK117" s="516">
        <v>2088339</v>
      </c>
      <c r="AL117" s="488"/>
      <c r="AM117" s="488"/>
      <c r="AN117" s="488"/>
      <c r="AO117" s="500"/>
      <c r="AP117" s="540"/>
      <c r="AQ117" s="548"/>
      <c r="AR117" s="548"/>
      <c r="AS117" s="548"/>
      <c r="AT117" s="558"/>
      <c r="AU117" s="569"/>
      <c r="AV117" s="578"/>
      <c r="AW117" s="578"/>
      <c r="AX117" s="578"/>
      <c r="AY117" s="578"/>
      <c r="AZ117" s="426" t="s">
        <v>478</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467</v>
      </c>
      <c r="AG118" s="406"/>
      <c r="AH118" s="406"/>
      <c r="AI118" s="406"/>
      <c r="AJ118" s="469"/>
      <c r="AK118" s="480" t="s">
        <v>389</v>
      </c>
      <c r="AL118" s="406"/>
      <c r="AM118" s="406"/>
      <c r="AN118" s="406"/>
      <c r="AO118" s="469"/>
      <c r="AP118" s="480" t="s">
        <v>468</v>
      </c>
      <c r="AQ118" s="406"/>
      <c r="AR118" s="406"/>
      <c r="AS118" s="406"/>
      <c r="AT118" s="555"/>
      <c r="AU118" s="569"/>
      <c r="AV118" s="578"/>
      <c r="AW118" s="578"/>
      <c r="AX118" s="578"/>
      <c r="AY118" s="578"/>
      <c r="AZ118" s="427" t="s">
        <v>479</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480</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385</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168</v>
      </c>
      <c r="BP119" s="629"/>
      <c r="BQ119" s="634">
        <v>22022573</v>
      </c>
      <c r="BR119" s="642"/>
      <c r="BS119" s="642"/>
      <c r="BT119" s="642"/>
      <c r="BU119" s="642"/>
      <c r="BV119" s="642">
        <v>21818417</v>
      </c>
      <c r="BW119" s="642"/>
      <c r="BX119" s="642"/>
      <c r="BY119" s="642"/>
      <c r="BZ119" s="642"/>
      <c r="CA119" s="642">
        <v>21157008</v>
      </c>
      <c r="CB119" s="642"/>
      <c r="CC119" s="642"/>
      <c r="CD119" s="642"/>
      <c r="CE119" s="642"/>
      <c r="CF119" s="544"/>
      <c r="CG119" s="552"/>
      <c r="CH119" s="552"/>
      <c r="CI119" s="552"/>
      <c r="CJ119" s="669"/>
      <c r="CK119" s="674"/>
      <c r="CL119" s="414"/>
      <c r="CM119" s="427" t="s">
        <v>481</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471</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4733902</v>
      </c>
      <c r="BR120" s="640"/>
      <c r="BS120" s="640"/>
      <c r="BT120" s="640"/>
      <c r="BU120" s="640"/>
      <c r="BV120" s="640">
        <v>5051798</v>
      </c>
      <c r="BW120" s="640"/>
      <c r="BX120" s="640"/>
      <c r="BY120" s="640"/>
      <c r="BZ120" s="640"/>
      <c r="CA120" s="640">
        <v>5088080</v>
      </c>
      <c r="CB120" s="640"/>
      <c r="CC120" s="640"/>
      <c r="CD120" s="640"/>
      <c r="CE120" s="640"/>
      <c r="CF120" s="656">
        <v>74.5</v>
      </c>
      <c r="CG120" s="660"/>
      <c r="CH120" s="660"/>
      <c r="CI120" s="660"/>
      <c r="CJ120" s="660"/>
      <c r="CK120" s="675" t="s">
        <v>270</v>
      </c>
      <c r="CL120" s="685"/>
      <c r="CM120" s="685"/>
      <c r="CN120" s="685"/>
      <c r="CO120" s="688"/>
      <c r="CP120" s="692" t="s">
        <v>354</v>
      </c>
      <c r="CQ120" s="695"/>
      <c r="CR120" s="695"/>
      <c r="CS120" s="695"/>
      <c r="CT120" s="695"/>
      <c r="CU120" s="695"/>
      <c r="CV120" s="695"/>
      <c r="CW120" s="695"/>
      <c r="CX120" s="695"/>
      <c r="CY120" s="695"/>
      <c r="CZ120" s="695"/>
      <c r="DA120" s="695"/>
      <c r="DB120" s="695"/>
      <c r="DC120" s="695"/>
      <c r="DD120" s="695"/>
      <c r="DE120" s="695"/>
      <c r="DF120" s="698"/>
      <c r="DG120" s="632" t="s">
        <v>203</v>
      </c>
      <c r="DH120" s="640"/>
      <c r="DI120" s="640"/>
      <c r="DJ120" s="640"/>
      <c r="DK120" s="640"/>
      <c r="DL120" s="640">
        <v>1798739</v>
      </c>
      <c r="DM120" s="640"/>
      <c r="DN120" s="640"/>
      <c r="DO120" s="640"/>
      <c r="DP120" s="640"/>
      <c r="DQ120" s="640">
        <v>1713054</v>
      </c>
      <c r="DR120" s="640"/>
      <c r="DS120" s="640"/>
      <c r="DT120" s="640"/>
      <c r="DU120" s="640"/>
      <c r="DV120" s="712">
        <v>25.1</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v>24638</v>
      </c>
      <c r="BR121" s="641"/>
      <c r="BS121" s="641"/>
      <c r="BT121" s="641"/>
      <c r="BU121" s="641"/>
      <c r="BV121" s="641">
        <v>14911</v>
      </c>
      <c r="BW121" s="641"/>
      <c r="BX121" s="641"/>
      <c r="BY121" s="641"/>
      <c r="BZ121" s="641"/>
      <c r="CA121" s="641">
        <v>8986</v>
      </c>
      <c r="CB121" s="641"/>
      <c r="CC121" s="641"/>
      <c r="CD121" s="641"/>
      <c r="CE121" s="641"/>
      <c r="CF121" s="657">
        <v>0.1</v>
      </c>
      <c r="CG121" s="661"/>
      <c r="CH121" s="661"/>
      <c r="CI121" s="661"/>
      <c r="CJ121" s="661"/>
      <c r="CK121" s="676"/>
      <c r="CL121" s="686"/>
      <c r="CM121" s="686"/>
      <c r="CN121" s="686"/>
      <c r="CO121" s="689"/>
      <c r="CP121" s="693" t="s">
        <v>459</v>
      </c>
      <c r="CQ121" s="403"/>
      <c r="CR121" s="403"/>
      <c r="CS121" s="403"/>
      <c r="CT121" s="403"/>
      <c r="CU121" s="403"/>
      <c r="CV121" s="403"/>
      <c r="CW121" s="403"/>
      <c r="CX121" s="403"/>
      <c r="CY121" s="403"/>
      <c r="CZ121" s="403"/>
      <c r="DA121" s="403"/>
      <c r="DB121" s="403"/>
      <c r="DC121" s="403"/>
      <c r="DD121" s="403"/>
      <c r="DE121" s="403"/>
      <c r="DF121" s="699"/>
      <c r="DG121" s="633">
        <v>1266694</v>
      </c>
      <c r="DH121" s="641"/>
      <c r="DI121" s="641"/>
      <c r="DJ121" s="641"/>
      <c r="DK121" s="641"/>
      <c r="DL121" s="641">
        <v>1248917</v>
      </c>
      <c r="DM121" s="641"/>
      <c r="DN121" s="641"/>
      <c r="DO121" s="641"/>
      <c r="DP121" s="641"/>
      <c r="DQ121" s="641">
        <v>1307851</v>
      </c>
      <c r="DR121" s="641"/>
      <c r="DS121" s="641"/>
      <c r="DT121" s="641"/>
      <c r="DU121" s="641"/>
      <c r="DV121" s="713">
        <v>19.100000000000001</v>
      </c>
      <c r="DW121" s="713"/>
      <c r="DX121" s="713"/>
      <c r="DY121" s="713"/>
      <c r="DZ121" s="722"/>
    </row>
    <row r="122" spans="1:130" s="365" customFormat="1" ht="26.25" customHeight="1">
      <c r="A122" s="390"/>
      <c r="B122" s="413"/>
      <c r="C122" s="425" t="s">
        <v>477</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15057563</v>
      </c>
      <c r="BR122" s="642"/>
      <c r="BS122" s="642"/>
      <c r="BT122" s="642"/>
      <c r="BU122" s="642"/>
      <c r="BV122" s="642">
        <v>14516717</v>
      </c>
      <c r="BW122" s="642"/>
      <c r="BX122" s="642"/>
      <c r="BY122" s="642"/>
      <c r="BZ122" s="642"/>
      <c r="CA122" s="642">
        <v>13928020</v>
      </c>
      <c r="CB122" s="642"/>
      <c r="CC122" s="642"/>
      <c r="CD122" s="642"/>
      <c r="CE122" s="642"/>
      <c r="CF122" s="658">
        <v>203.9</v>
      </c>
      <c r="CG122" s="662"/>
      <c r="CH122" s="662"/>
      <c r="CI122" s="662"/>
      <c r="CJ122" s="662"/>
      <c r="CK122" s="676"/>
      <c r="CL122" s="686"/>
      <c r="CM122" s="686"/>
      <c r="CN122" s="686"/>
      <c r="CO122" s="689"/>
      <c r="CP122" s="693" t="s">
        <v>27</v>
      </c>
      <c r="CQ122" s="403"/>
      <c r="CR122" s="403"/>
      <c r="CS122" s="403"/>
      <c r="CT122" s="403"/>
      <c r="CU122" s="403"/>
      <c r="CV122" s="403"/>
      <c r="CW122" s="403"/>
      <c r="CX122" s="403"/>
      <c r="CY122" s="403"/>
      <c r="CZ122" s="403"/>
      <c r="DA122" s="403"/>
      <c r="DB122" s="403"/>
      <c r="DC122" s="403"/>
      <c r="DD122" s="403"/>
      <c r="DE122" s="403"/>
      <c r="DF122" s="699"/>
      <c r="DG122" s="633" t="s">
        <v>203</v>
      </c>
      <c r="DH122" s="641"/>
      <c r="DI122" s="641"/>
      <c r="DJ122" s="641"/>
      <c r="DK122" s="641"/>
      <c r="DL122" s="641" t="s">
        <v>203</v>
      </c>
      <c r="DM122" s="641"/>
      <c r="DN122" s="641"/>
      <c r="DO122" s="641"/>
      <c r="DP122" s="641"/>
      <c r="DQ122" s="641" t="s">
        <v>203</v>
      </c>
      <c r="DR122" s="641"/>
      <c r="DS122" s="641"/>
      <c r="DT122" s="641"/>
      <c r="DU122" s="641"/>
      <c r="DV122" s="713" t="s">
        <v>203</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32180</v>
      </c>
      <c r="AB123" s="446"/>
      <c r="AC123" s="446"/>
      <c r="AD123" s="446"/>
      <c r="AE123" s="499"/>
      <c r="AF123" s="515">
        <v>29958</v>
      </c>
      <c r="AG123" s="446"/>
      <c r="AH123" s="446"/>
      <c r="AI123" s="446"/>
      <c r="AJ123" s="499"/>
      <c r="AK123" s="515">
        <v>29777</v>
      </c>
      <c r="AL123" s="446"/>
      <c r="AM123" s="446"/>
      <c r="AN123" s="446"/>
      <c r="AO123" s="499"/>
      <c r="AP123" s="539">
        <v>0.4</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485</v>
      </c>
      <c r="BP123" s="629"/>
      <c r="BQ123" s="635">
        <v>19816103</v>
      </c>
      <c r="BR123" s="643"/>
      <c r="BS123" s="643"/>
      <c r="BT123" s="643"/>
      <c r="BU123" s="643"/>
      <c r="BV123" s="643">
        <v>19583426</v>
      </c>
      <c r="BW123" s="643"/>
      <c r="BX123" s="643"/>
      <c r="BY123" s="643"/>
      <c r="BZ123" s="643"/>
      <c r="CA123" s="643">
        <v>19025086</v>
      </c>
      <c r="CB123" s="643"/>
      <c r="CC123" s="643"/>
      <c r="CD123" s="643"/>
      <c r="CE123" s="643"/>
      <c r="CF123" s="544"/>
      <c r="CG123" s="552"/>
      <c r="CH123" s="552"/>
      <c r="CI123" s="552"/>
      <c r="CJ123" s="669"/>
      <c r="CK123" s="676"/>
      <c r="CL123" s="686"/>
      <c r="CM123" s="686"/>
      <c r="CN123" s="686"/>
      <c r="CO123" s="689"/>
      <c r="CP123" s="693" t="s">
        <v>227</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486</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32.5</v>
      </c>
      <c r="BR124" s="644"/>
      <c r="BS124" s="644"/>
      <c r="BT124" s="644"/>
      <c r="BU124" s="644"/>
      <c r="BV124" s="644">
        <v>31.4</v>
      </c>
      <c r="BW124" s="644"/>
      <c r="BX124" s="644"/>
      <c r="BY124" s="644"/>
      <c r="BZ124" s="644"/>
      <c r="CA124" s="644">
        <v>31.2</v>
      </c>
      <c r="CB124" s="644"/>
      <c r="CC124" s="644"/>
      <c r="CD124" s="644"/>
      <c r="CE124" s="644"/>
      <c r="CF124" s="545"/>
      <c r="CG124" s="553"/>
      <c r="CH124" s="553"/>
      <c r="CI124" s="553"/>
      <c r="CJ124" s="670"/>
      <c r="CK124" s="677"/>
      <c r="CL124" s="677"/>
      <c r="CM124" s="677"/>
      <c r="CN124" s="677"/>
      <c r="CO124" s="690"/>
      <c r="CP124" s="693" t="s">
        <v>487</v>
      </c>
      <c r="CQ124" s="403"/>
      <c r="CR124" s="403"/>
      <c r="CS124" s="403"/>
      <c r="CT124" s="403"/>
      <c r="CU124" s="403"/>
      <c r="CV124" s="403"/>
      <c r="CW124" s="403"/>
      <c r="CX124" s="403"/>
      <c r="CY124" s="403"/>
      <c r="CZ124" s="403"/>
      <c r="DA124" s="403"/>
      <c r="DB124" s="403"/>
      <c r="DC124" s="403"/>
      <c r="DD124" s="403"/>
      <c r="DE124" s="403"/>
      <c r="DF124" s="699"/>
      <c r="DG124" s="484">
        <v>1903164</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480</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490</v>
      </c>
      <c r="CL125" s="685"/>
      <c r="CM125" s="685"/>
      <c r="CN125" s="685"/>
      <c r="CO125" s="688"/>
      <c r="CP125" s="424" t="s">
        <v>140</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481</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491</v>
      </c>
      <c r="AY127" s="593"/>
      <c r="AZ127" s="593"/>
      <c r="BA127" s="593"/>
      <c r="BB127" s="593"/>
      <c r="BC127" s="593"/>
      <c r="BD127" s="593"/>
      <c r="BE127" s="610"/>
      <c r="BF127" s="612" t="s">
        <v>121</v>
      </c>
      <c r="BG127" s="593"/>
      <c r="BH127" s="593"/>
      <c r="BI127" s="593"/>
      <c r="BJ127" s="593"/>
      <c r="BK127" s="593"/>
      <c r="BL127" s="610"/>
      <c r="BM127" s="612" t="s">
        <v>418</v>
      </c>
      <c r="BN127" s="593"/>
      <c r="BO127" s="593"/>
      <c r="BP127" s="593"/>
      <c r="BQ127" s="593"/>
      <c r="BR127" s="593"/>
      <c r="BS127" s="610"/>
      <c r="BT127" s="612" t="s">
        <v>408</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445</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492</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43930</v>
      </c>
      <c r="AB128" s="487"/>
      <c r="AC128" s="487"/>
      <c r="AD128" s="487"/>
      <c r="AE128" s="498"/>
      <c r="AF128" s="514">
        <v>35698</v>
      </c>
      <c r="AG128" s="487"/>
      <c r="AH128" s="487"/>
      <c r="AI128" s="487"/>
      <c r="AJ128" s="498"/>
      <c r="AK128" s="514">
        <v>43178</v>
      </c>
      <c r="AL128" s="487"/>
      <c r="AM128" s="487"/>
      <c r="AN128" s="487"/>
      <c r="AO128" s="498"/>
      <c r="AP128" s="541"/>
      <c r="AQ128" s="549"/>
      <c r="AR128" s="549"/>
      <c r="AS128" s="549"/>
      <c r="AT128" s="559"/>
      <c r="AU128" s="378"/>
      <c r="AV128" s="378"/>
      <c r="AW128" s="378"/>
      <c r="AX128" s="384" t="s">
        <v>308</v>
      </c>
      <c r="AY128" s="407"/>
      <c r="AZ128" s="407"/>
      <c r="BA128" s="407"/>
      <c r="BB128" s="407"/>
      <c r="BC128" s="407"/>
      <c r="BD128" s="407"/>
      <c r="BE128" s="470"/>
      <c r="BF128" s="613" t="s">
        <v>203</v>
      </c>
      <c r="BG128" s="617"/>
      <c r="BH128" s="617"/>
      <c r="BI128" s="617"/>
      <c r="BJ128" s="617"/>
      <c r="BK128" s="617"/>
      <c r="BL128" s="623"/>
      <c r="BM128" s="613">
        <v>13.67</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400</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8252365</v>
      </c>
      <c r="AB129" s="446"/>
      <c r="AC129" s="446"/>
      <c r="AD129" s="446"/>
      <c r="AE129" s="499"/>
      <c r="AF129" s="515">
        <v>8571437</v>
      </c>
      <c r="AG129" s="446"/>
      <c r="AH129" s="446"/>
      <c r="AI129" s="446"/>
      <c r="AJ129" s="499"/>
      <c r="AK129" s="515">
        <v>8303812</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203</v>
      </c>
      <c r="BG129" s="618"/>
      <c r="BH129" s="618"/>
      <c r="BI129" s="618"/>
      <c r="BJ129" s="618"/>
      <c r="BK129" s="618"/>
      <c r="BL129" s="624"/>
      <c r="BM129" s="614">
        <v>18.670000000000002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493</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494</v>
      </c>
      <c r="X130" s="466"/>
      <c r="Y130" s="466"/>
      <c r="Z130" s="476"/>
      <c r="AA130" s="482">
        <v>1474790</v>
      </c>
      <c r="AB130" s="446"/>
      <c r="AC130" s="446"/>
      <c r="AD130" s="446"/>
      <c r="AE130" s="499"/>
      <c r="AF130" s="515">
        <v>1458579</v>
      </c>
      <c r="AG130" s="446"/>
      <c r="AH130" s="446"/>
      <c r="AI130" s="446"/>
      <c r="AJ130" s="499"/>
      <c r="AK130" s="515">
        <v>1472981</v>
      </c>
      <c r="AL130" s="446"/>
      <c r="AM130" s="446"/>
      <c r="AN130" s="446"/>
      <c r="AO130" s="499"/>
      <c r="AP130" s="542"/>
      <c r="AQ130" s="550"/>
      <c r="AR130" s="550"/>
      <c r="AS130" s="550"/>
      <c r="AT130" s="560"/>
      <c r="AU130" s="576"/>
      <c r="AV130" s="576"/>
      <c r="AW130" s="576"/>
      <c r="AX130" s="585" t="s">
        <v>433</v>
      </c>
      <c r="AY130" s="378"/>
      <c r="AZ130" s="378"/>
      <c r="BA130" s="378"/>
      <c r="BB130" s="378"/>
      <c r="BC130" s="378"/>
      <c r="BD130" s="378"/>
      <c r="BE130" s="472"/>
      <c r="BF130" s="615">
        <v>6.8</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6777575</v>
      </c>
      <c r="AB131" s="489"/>
      <c r="AC131" s="489"/>
      <c r="AD131" s="489"/>
      <c r="AE131" s="501"/>
      <c r="AF131" s="517">
        <v>7112858</v>
      </c>
      <c r="AG131" s="489"/>
      <c r="AH131" s="489"/>
      <c r="AI131" s="489"/>
      <c r="AJ131" s="501"/>
      <c r="AK131" s="517">
        <v>6830831</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31.2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495</v>
      </c>
      <c r="W132" s="462"/>
      <c r="X132" s="462"/>
      <c r="Y132" s="462"/>
      <c r="Z132" s="478"/>
      <c r="AA132" s="485">
        <v>6.0296787570000001</v>
      </c>
      <c r="AB132" s="490"/>
      <c r="AC132" s="490"/>
      <c r="AD132" s="490"/>
      <c r="AE132" s="502"/>
      <c r="AF132" s="518">
        <v>6.2157996119999996</v>
      </c>
      <c r="AG132" s="490"/>
      <c r="AH132" s="490"/>
      <c r="AI132" s="490"/>
      <c r="AJ132" s="502"/>
      <c r="AK132" s="518">
        <v>8.3764332629999991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5.4</v>
      </c>
      <c r="AB133" s="491"/>
      <c r="AC133" s="491"/>
      <c r="AD133" s="491"/>
      <c r="AE133" s="503"/>
      <c r="AF133" s="486">
        <v>5.8</v>
      </c>
      <c r="AG133" s="491"/>
      <c r="AH133" s="491"/>
      <c r="AI133" s="491"/>
      <c r="AJ133" s="503"/>
      <c r="AK133" s="486">
        <v>6.8</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bY+0mQ1OWN3Pkhhgl4dFcE2rDQGki2ZHT18LOgBL5a3ZCl5mt2FXge295yuMPGjUPZL6dwcLiTJHvCB0dzSQLw==" saltValue="2jjImNinAKI1eTsV9KFaf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95</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i639K5cuo2l3HcDEkF6/fHZ3WeJ4c51Zle/UfEMcuvHvk0HO3AFxfvBXJbkKB9UZliyDA3t7VAVfvlvOGk7HSA==" saltValue="9us5e8Fa1A5+GVxLneLv6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blqgSFsOSLfYLLjfexc0uQhWYR9sGidIfR1KEcIHgQ+rOANrWzT2BhK9xqusCnO82Fbm0+3yHMUBUI8th8QYA==" saltValue="0ZztNwytHFebNgah6Dn4I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497</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499</v>
      </c>
      <c r="AQ8" s="809" t="s">
        <v>500</v>
      </c>
      <c r="AR8" s="823" t="s">
        <v>423</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2011012</v>
      </c>
      <c r="AP9" s="787">
        <v>141860</v>
      </c>
      <c r="AQ9" s="810">
        <v>104296</v>
      </c>
      <c r="AR9" s="824">
        <v>36</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419968</v>
      </c>
      <c r="AP10" s="788">
        <v>29625</v>
      </c>
      <c r="AQ10" s="811">
        <v>16614</v>
      </c>
      <c r="AR10" s="825">
        <v>78.3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398</v>
      </c>
      <c r="AL11" s="757"/>
      <c r="AM11" s="757"/>
      <c r="AN11" s="774"/>
      <c r="AO11" s="788">
        <v>28613</v>
      </c>
      <c r="AP11" s="788">
        <v>2018</v>
      </c>
      <c r="AQ11" s="811">
        <v>799</v>
      </c>
      <c r="AR11" s="825">
        <v>152.6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239</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68352</v>
      </c>
      <c r="AP13" s="788">
        <v>4822</v>
      </c>
      <c r="AQ13" s="811">
        <v>4504</v>
      </c>
      <c r="AR13" s="825">
        <v>7.1</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95160</v>
      </c>
      <c r="AP14" s="788">
        <v>6713</v>
      </c>
      <c r="AQ14" s="811">
        <v>2125</v>
      </c>
      <c r="AR14" s="825">
        <v>215.9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310</v>
      </c>
      <c r="AL15" s="758"/>
      <c r="AM15" s="758"/>
      <c r="AN15" s="775"/>
      <c r="AO15" s="788">
        <v>-146461</v>
      </c>
      <c r="AP15" s="788">
        <v>-10332</v>
      </c>
      <c r="AQ15" s="811">
        <v>-7352</v>
      </c>
      <c r="AR15" s="825">
        <v>40.5</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2476644</v>
      </c>
      <c r="AP16" s="788">
        <v>174707</v>
      </c>
      <c r="AQ16" s="811">
        <v>120986</v>
      </c>
      <c r="AR16" s="825">
        <v>44.4</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338</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15.31</v>
      </c>
      <c r="AP21" s="800">
        <v>10.56</v>
      </c>
      <c r="AQ21" s="813">
        <v>4.75</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96.5</v>
      </c>
      <c r="AP22" s="801">
        <v>96.8</v>
      </c>
      <c r="AQ22" s="814">
        <v>-0.3</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497</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499</v>
      </c>
      <c r="AQ31" s="809" t="s">
        <v>500</v>
      </c>
      <c r="AR31" s="823" t="s">
        <v>423</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508</v>
      </c>
      <c r="AL32" s="761"/>
      <c r="AM32" s="761"/>
      <c r="AN32" s="778"/>
      <c r="AO32" s="788">
        <v>1689526</v>
      </c>
      <c r="AP32" s="788">
        <v>119182</v>
      </c>
      <c r="AQ32" s="815">
        <v>60627</v>
      </c>
      <c r="AR32" s="825">
        <v>96.6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509</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510</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369036</v>
      </c>
      <c r="AP35" s="788">
        <v>26032</v>
      </c>
      <c r="AQ35" s="815">
        <v>21887</v>
      </c>
      <c r="AR35" s="825">
        <v>18.899999999999999</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t="s">
        <v>203</v>
      </c>
      <c r="AP36" s="788" t="s">
        <v>203</v>
      </c>
      <c r="AQ36" s="815">
        <v>5351</v>
      </c>
      <c r="AR36" s="825" t="s">
        <v>203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v>29777</v>
      </c>
      <c r="AP37" s="788">
        <v>2101</v>
      </c>
      <c r="AQ37" s="815">
        <v>569</v>
      </c>
      <c r="AR37" s="825">
        <v>269.2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203</v>
      </c>
      <c r="AP38" s="792" t="s">
        <v>203</v>
      </c>
      <c r="AQ38" s="816">
        <v>12</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-43178</v>
      </c>
      <c r="AP39" s="788">
        <v>-3046</v>
      </c>
      <c r="AQ39" s="815">
        <v>-1532</v>
      </c>
      <c r="AR39" s="825">
        <v>98.8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-1472981</v>
      </c>
      <c r="AP40" s="788">
        <v>-103907</v>
      </c>
      <c r="AQ40" s="815">
        <v>-57744</v>
      </c>
      <c r="AR40" s="825">
        <v>79.900000000000006</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387</v>
      </c>
      <c r="AL41" s="763"/>
      <c r="AM41" s="763"/>
      <c r="AN41" s="780"/>
      <c r="AO41" s="788">
        <v>572180</v>
      </c>
      <c r="AP41" s="788">
        <v>40363</v>
      </c>
      <c r="AQ41" s="815">
        <v>29170</v>
      </c>
      <c r="AR41" s="825">
        <v>38.4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142</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516</v>
      </c>
      <c r="AQ50" s="818" t="s">
        <v>382</v>
      </c>
      <c r="AR50" s="828" t="s">
        <v>517</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498</v>
      </c>
      <c r="AL51" s="764"/>
      <c r="AM51" s="770">
        <v>2780026</v>
      </c>
      <c r="AN51" s="783">
        <v>177309</v>
      </c>
      <c r="AO51" s="795">
        <v>-6.5</v>
      </c>
      <c r="AP51" s="806">
        <v>96462</v>
      </c>
      <c r="AQ51" s="819">
        <v>-2.5</v>
      </c>
      <c r="AR51" s="829">
        <v>-4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2120917</v>
      </c>
      <c r="AN52" s="784">
        <v>135271</v>
      </c>
      <c r="AO52" s="796">
        <v>-3.1</v>
      </c>
      <c r="AP52" s="807">
        <v>39886</v>
      </c>
      <c r="AQ52" s="820">
        <v>-8.8000000000000007</v>
      </c>
      <c r="AR52" s="830">
        <v>5.7</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518</v>
      </c>
      <c r="AL53" s="764"/>
      <c r="AM53" s="770">
        <v>2047236</v>
      </c>
      <c r="AN53" s="783">
        <v>133649</v>
      </c>
      <c r="AO53" s="795">
        <v>-24.6</v>
      </c>
      <c r="AP53" s="806">
        <v>83103</v>
      </c>
      <c r="AQ53" s="819">
        <v>-13.8</v>
      </c>
      <c r="AR53" s="829">
        <v>-10.8</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1058593</v>
      </c>
      <c r="AN54" s="784">
        <v>69108</v>
      </c>
      <c r="AO54" s="796">
        <v>-48.9</v>
      </c>
      <c r="AP54" s="807">
        <v>41378</v>
      </c>
      <c r="AQ54" s="820">
        <v>3.7</v>
      </c>
      <c r="AR54" s="830">
        <v>-52.6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474</v>
      </c>
      <c r="AL55" s="764"/>
      <c r="AM55" s="770">
        <v>3066119</v>
      </c>
      <c r="AN55" s="783">
        <v>205119</v>
      </c>
      <c r="AO55" s="795">
        <v>53.5</v>
      </c>
      <c r="AP55" s="806">
        <v>94796</v>
      </c>
      <c r="AQ55" s="819">
        <v>14.1</v>
      </c>
      <c r="AR55" s="829">
        <v>39.4</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1847394</v>
      </c>
      <c r="AN56" s="784">
        <v>123588</v>
      </c>
      <c r="AO56" s="796">
        <v>78.8</v>
      </c>
      <c r="AP56" s="807">
        <v>55781</v>
      </c>
      <c r="AQ56" s="820">
        <v>34.799999999999997</v>
      </c>
      <c r="AR56" s="830">
        <v>44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319</v>
      </c>
      <c r="AL57" s="764"/>
      <c r="AM57" s="770">
        <v>2134709</v>
      </c>
      <c r="AN57" s="783">
        <v>147049</v>
      </c>
      <c r="AO57" s="795">
        <v>-28.3</v>
      </c>
      <c r="AP57" s="806">
        <v>85942</v>
      </c>
      <c r="AQ57" s="819">
        <v>-9.3000000000000007</v>
      </c>
      <c r="AR57" s="829">
        <v>-19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1177263</v>
      </c>
      <c r="AN58" s="784">
        <v>81095</v>
      </c>
      <c r="AO58" s="796">
        <v>-34.4</v>
      </c>
      <c r="AP58" s="807">
        <v>48630</v>
      </c>
      <c r="AQ58" s="820">
        <v>-12.8</v>
      </c>
      <c r="AR58" s="830">
        <v>-21.6</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1942504</v>
      </c>
      <c r="AN59" s="783">
        <v>137028</v>
      </c>
      <c r="AO59" s="795">
        <v>-6.8</v>
      </c>
      <c r="AP59" s="806">
        <v>95007</v>
      </c>
      <c r="AQ59" s="819">
        <v>10.5</v>
      </c>
      <c r="AR59" s="829">
        <v>-17.3</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1089813</v>
      </c>
      <c r="AN60" s="784">
        <v>76877</v>
      </c>
      <c r="AO60" s="796">
        <v>-5.2</v>
      </c>
      <c r="AP60" s="807">
        <v>48509</v>
      </c>
      <c r="AQ60" s="820">
        <v>-0.2</v>
      </c>
      <c r="AR60" s="830">
        <v>-5</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519</v>
      </c>
      <c r="AL61" s="767"/>
      <c r="AM61" s="770">
        <v>2394119</v>
      </c>
      <c r="AN61" s="783">
        <v>160031</v>
      </c>
      <c r="AO61" s="795">
        <v>-2.5</v>
      </c>
      <c r="AP61" s="806">
        <v>91062</v>
      </c>
      <c r="AQ61" s="821">
        <v>-0.2</v>
      </c>
      <c r="AR61" s="829">
        <v>-2.2999999999999998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1458796</v>
      </c>
      <c r="AN62" s="784">
        <v>97188</v>
      </c>
      <c r="AO62" s="796">
        <v>-2.6</v>
      </c>
      <c r="AP62" s="807">
        <v>46837</v>
      </c>
      <c r="AQ62" s="820">
        <v>3.3</v>
      </c>
      <c r="AR62" s="830">
        <v>-5.9</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HV18QdBzL6dVCVsMEZK29tLtddq6L0LRF5xC/XnKu7g3jeqBk3L7wPs61kYhr6T5t6TDudjlCXr1htoE/ePwJQ==" saltValue="CnuYF98LvZkEj5e/3G985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95</v>
      </c>
    </row>
    <row r="120" spans="125:125" ht="13.5" hidden="1" customHeight="1"/>
    <row r="121" spans="125:125" ht="13.5" hidden="1" customHeight="1">
      <c r="DU121" s="726"/>
    </row>
  </sheetData>
  <sheetProtection algorithmName="SHA-512" hashValue="ft1p0u+ZFYuft8PTM01E3aUBo9sH45YWhVgX5mVufxMBCA12mIs76/RMtzG3zguiGItHs2WwFHxPSgurJLFsQg==" saltValue="HmEhh1Tv2wgSlG6sy1Ff4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95</v>
      </c>
    </row>
  </sheetData>
  <sheetProtection algorithmName="SHA-512" hashValue="Q7iCHNPbTNRHM8E62NoESiUh+uEc4FoU2kW4+x+o/RRz8Wfi3F5g8iZni0nRWFWG8pqg/bAgK7fW1A3RhFj16w==" saltValue="9wsXNb2zM49v8HG7JNRGQ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521</v>
      </c>
      <c r="G46" s="853" t="s">
        <v>522</v>
      </c>
      <c r="H46" s="853" t="s">
        <v>523</v>
      </c>
      <c r="I46" s="853" t="s">
        <v>524</v>
      </c>
      <c r="J46" s="858" t="s">
        <v>525</v>
      </c>
    </row>
    <row r="47" spans="2:10" ht="57.75" customHeight="1">
      <c r="B47" s="838"/>
      <c r="C47" s="842" t="s">
        <v>3</v>
      </c>
      <c r="D47" s="842"/>
      <c r="E47" s="846"/>
      <c r="F47" s="850">
        <v>20.21</v>
      </c>
      <c r="G47" s="854">
        <v>17.46</v>
      </c>
      <c r="H47" s="854">
        <v>19.37</v>
      </c>
      <c r="I47" s="854">
        <v>20.73</v>
      </c>
      <c r="J47" s="859">
        <v>21.42</v>
      </c>
    </row>
    <row r="48" spans="2:10" ht="57.75" customHeight="1">
      <c r="B48" s="839"/>
      <c r="C48" s="843" t="s">
        <v>4</v>
      </c>
      <c r="D48" s="843"/>
      <c r="E48" s="847"/>
      <c r="F48" s="851">
        <v>4.9400000000000004</v>
      </c>
      <c r="G48" s="855">
        <v>5</v>
      </c>
      <c r="H48" s="855">
        <v>4.32</v>
      </c>
      <c r="I48" s="855">
        <v>4.71</v>
      </c>
      <c r="J48" s="860">
        <v>5.28</v>
      </c>
    </row>
    <row r="49" spans="2:10" ht="57.75" customHeight="1">
      <c r="B49" s="840"/>
      <c r="C49" s="844" t="s">
        <v>15</v>
      </c>
      <c r="D49" s="844"/>
      <c r="E49" s="848"/>
      <c r="F49" s="852" t="s">
        <v>526</v>
      </c>
      <c r="G49" s="856" t="s">
        <v>527</v>
      </c>
      <c r="H49" s="856">
        <v>1.53</v>
      </c>
      <c r="I49" s="856">
        <v>2.63</v>
      </c>
      <c r="J49" s="861">
        <v>0.44</v>
      </c>
    </row>
    <row r="50" spans="2:10"/>
  </sheetData>
  <sheetProtection algorithmName="SHA-512" hashValue="pL03F7+ClCKV0o2+DLhpgeIbcoCJimZOLPjjXsqOFUjTxSRnBqqRL4w5TYGCztdkaz6qk27Wf3wCKpzsq+3ZSQ==" saltValue="ei2bBipQJmdVKqQY2nsZj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2024-03-21T08:44:08Z</vt:filetime>
  </property>
</Properties>
</file>