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bandaifukushima-my.sharepoint.com/personal/syuichi_kawai_town_bandai_fukushima_jp/Documents/2020ｶﾜｲ人事異動→/財政調査もの【ｶﾜｲ】/報告済R02→/財政状況資料集_R02/R4_財政状況資料集●0117→0314/県からの通知●/【財政状況資料集】_074071_磐梯町_2022/"/>
    </mc:Choice>
  </mc:AlternateContent>
  <xr:revisionPtr revIDLastSave="10" documentId="8_{A119EF1E-755B-41FE-A2BD-AED0D5C1C194}" xr6:coauthVersionLast="47" xr6:coauthVersionMax="47" xr10:uidLastSave="{08AD13E4-E86C-4629-B499-917FD0A1D324}"/>
  <bookViews>
    <workbookView xWindow="-120" yWindow="-120" windowWidth="20730" windowHeight="11160" tabRatio="702" firstSheet="2"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G38" i="10"/>
  <c r="BE38" i="10"/>
  <c r="AM38" i="10"/>
  <c r="U38" i="10"/>
  <c r="E38" i="10"/>
  <c r="C38" i="10"/>
  <c r="DG37" i="10"/>
  <c r="CQ37" i="10"/>
  <c r="CO37" i="10"/>
  <c r="BY37" i="10"/>
  <c r="BW37" i="10"/>
  <c r="BG37" i="10"/>
  <c r="BE37" i="10"/>
  <c r="AM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<sst xmlns="http://schemas.openxmlformats.org/spreadsheetml/2006/main" count="1058" uniqueCount="609">
  <si>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</si>
  <si>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</si>
  <si>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</si>
  <si>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</si>
  <si>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</si>
  <si>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</si>
  <si>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</si>
  <si>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</si>
  <si>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</si>
  <si>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</si>
  <si>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</si>
  <si>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</si>
  <si>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</si>
  <si>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</si>
  <si>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</si>
  <si>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</si>
  <si>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</si>
  <si>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</si>
  <si>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</si>
  <si>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</si>
  <si>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</si>
  <si>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</si>
  <si>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</si>
  <si>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</si>
  <si>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</si>
  <si>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</si>
  <si>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</si>
  <si>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</si>
  <si>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</si>
  <si>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</si>
  <si>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</si>
  <si>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</si>
  <si>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</si>
  <si>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</si>
  <si>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</si>
  <si>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</si>
  <si>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</si>
  <si>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</si>
  <si>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</si>
  <si>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</si>
  <si>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</si>
  <si>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</si>
  <si>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</si>
  <si>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</si>
  <si>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</si>
  <si>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</si>
  <si>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</si>
  <si>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</si>
  <si>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</si>
  <si>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</si>
  <si>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</si>
  <si>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</si>
  <si>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</si>
  <si>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</si>
  <si>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</si>
  <si>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</si>
  <si>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</si>
  <si>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</si>
  <si>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</si>
  <si>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</si>
  <si>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</si>
  <si>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</si>
  <si>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</si>
  <si>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</si>
  <si>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</si>
  <si>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</si>
  <si>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</si>
  <si>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</si>
  <si>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</si>
  <si>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</si>
  <si>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</si>
  <si>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</si>
  <si>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</si>
  <si>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</si>
  <si>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</si>
  <si>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</si>
  <si>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</si>
  <si>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</si>
  <si>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</si>
  <si>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</si>
  <si>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</si>
  <si>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</si>
  <si>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</si>
  <si>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</si>
  <si>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</si>
  <si>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</si>
  <si>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</si>
  <si>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</si>
  <si>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</si>
  <si>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</si>
  <si>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</si>
  <si>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</si>
  <si>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</si>
  <si>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</si>
  <si>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</si>
  <si>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</si>
  <si>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</si>
  <si>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</si>
  <si>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</si>
  <si>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</si>
  <si>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磐梯町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</si>
  <si>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</si>
  <si>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</si>
  <si>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</si>
  <si>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</si>
  <si>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</si>
  <si>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</si>
  <si>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</si>
  <si>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</si>
  <si>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</si>
  <si>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</si>
  <si>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</si>
  <si>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</si>
  <si>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</si>
  <si>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</si>
  <si>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</si>
  <si>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</si>
  <si>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</si>
  <si>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</si>
  <si>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</si>
  <si>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</si>
  <si>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</si>
  <si>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</si>
  <si>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</si>
  <si>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</si>
  <si>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</si>
  <si>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</si>
  <si>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</si>
  <si>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</si>
  <si>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</si>
  <si>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</si>
  <si>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</si>
  <si>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</si>
  <si>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</si>
  <si>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</si>
  <si>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</si>
  <si>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</si>
  <si>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</si>
  <si>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</si>
  <si>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</si>
  <si>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</si>
  <si>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</si>
  <si>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</si>
  <si>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</si>
  <si>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</si>
  <si>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</si>
  <si>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</si>
  <si>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</si>
  <si>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</si>
  <si>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</si>
  <si>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</si>
  <si>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</si>
  <si>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</si>
  <si>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</si>
  <si>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</si>
  <si>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</si>
  <si>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</si>
  <si>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</si>
  <si>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</si>
  <si>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</si>
  <si>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</si>
  <si>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</si>
  <si>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</si>
  <si>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</si>
  <si>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</si>
  <si>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</si>
  <si>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</si>
  <si>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</si>
  <si>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</si>
  <si>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</si>
  <si>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</si>
  <si>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</si>
  <si>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</si>
  <si>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</si>
  <si>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</si>
  <si>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</si>
  <si>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</si>
  <si>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</si>
  <si>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</si>
  <si>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</si>
  <si>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</si>
  <si>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</si>
  <si>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</si>
  <si>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</si>
  <si>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</si>
  <si>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</si>
  <si>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</si>
  <si>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</si>
  <si>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</si>
  <si>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</si>
  <si>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</si>
  <si>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</si>
  <si>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</si>
  <si>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</si>
  <si>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</si>
  <si>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</si>
  <si>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</si>
  <si>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</si>
  <si>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</si>
  <si>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</si>
  <si>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</si>
  <si>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</si>
  <si>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</si>
  <si>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</si>
  <si>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</si>
  <si>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</si>
  <si>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</si>
  <si>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</si>
  <si>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</si>
  <si>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</si>
  <si>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</si>
  <si>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</si>
  <si>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</si>
  <si>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</si>
  <si>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</si>
  <si>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</si>
  <si>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</si>
  <si>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</si>
  <si>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</si>
  <si>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</si>
  <si>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福島県磐梯町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</si>
  <si>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</si>
  <si>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</si>
  <si>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</si>
  <si>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</si>
  <si>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</si>
  <si>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</si>
  <si>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</si>
  <si>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</si>
  <si>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</si>
  <si>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</si>
  <si>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</si>
  <si>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</si>
  <si>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</si>
  <si>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</si>
  <si>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</si>
  <si>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</si>
  <si>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</si>
  <si>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</si>
  <si>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</si>
  <si>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</si>
  <si>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</si>
  <si>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</si>
  <si>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</si>
  <si>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</si>
  <si>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</si>
  <si>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</si>
  <si>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</si>
  <si>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</si>
  <si>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</si>
  <si>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</si>
  <si>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</si>
  <si>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</si>
  <si>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</si>
  <si>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</si>
  <si>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</si>
  <si>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</si>
  <si>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</si>
  <si>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</si>
  <si>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</si>
  <si>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</si>
  <si>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</si>
  <si>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</si>
  <si>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</si>
  <si>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</si>
  <si>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</si>
  <si>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</si>
  <si>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</si>
  <si>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</si>
  <si>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</si>
  <si>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</si>
  <si>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</si>
  <si>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</si>
  <si>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</si>
  <si>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</si>
  <si>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</si>
  <si>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</si>
  <si>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</si>
  <si>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</si>
  <si>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</si>
  <si>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</si>
  <si>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</si>
  <si>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</si>
  <si>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</si>
  <si>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</si>
  <si>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</si>
  <si>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</si>
  <si>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</si>
  <si>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</si>
  <si>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</si>
  <si>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</si>
  <si>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</si>
  <si>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</si>
  <si>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</si>
  <si>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</si>
  <si>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</si>
  <si>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</si>
  <si>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</si>
  <si>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</si>
  <si>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</si>
  <si>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</si>
  <si>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</si>
  <si>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</si>
  <si>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</si>
  <si>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</si>
  <si>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</si>
  <si>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</si>
  <si>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</si>
  <si>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</si>
  <si>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</si>
  <si>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</si>
  <si>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</si>
  <si>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</si>
  <si>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</si>
  <si>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</si>
  <si>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</si>
  <si>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</si>
  <si>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</si>
  <si>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</si>
  <si>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</si>
  <si>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</si>
  <si>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</si>
  <si>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</si>
  <si>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</si>
  <si>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</si>
  <si>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</si>
  <si>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</si>
  <si>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</si>
  <si>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</si>
  <si>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</si>
  <si>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</si>
  <si>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</si>
  <si>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</si>
  <si>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</si>
  <si>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</si>
  <si>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</si>
  <si>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</si>
  <si>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</si>
  <si>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</si>
  <si>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</si>
  <si>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</si>
  <si>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</si>
  <si>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</si>
  <si>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</si>
  <si>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</si>
  <si>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</si>
  <si>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</si>
  <si>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</si>
  <si>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</si>
  <si>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</si>
  <si>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</si>
  <si>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</si>
  <si>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</si>
  <si>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</si>
  <si>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</si>
  <si>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</si>
  <si>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</si>
  <si>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</si>
  <si>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</si>
  <si>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</si>
  <si>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</si>
  <si>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</si>
  <si>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</si>
  <si>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</si>
  <si>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</si>
  <si>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</si>
  <si>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</si>
  <si>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</si>
  <si>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</si>
  <si>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</si>
  <si>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</si>
  <si>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</si>
  <si>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福島県磐梯町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</si>
  <si>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</si>
  <si>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</si>
  <si>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</si>
  <si>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</si>
  <si>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</si>
  <si>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</si>
  <si>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</si>
  <si>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</si>
  <si>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</si>
  <si>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</si>
  <si>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</si>
  <si>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</si>
  <si>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</si>
  <si>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</si>
  <si>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</si>
  <si>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</si>
  <si>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</si>
  <si>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</si>
  <si>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</si>
  <si>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</si>
  <si>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公団分収造林特別会計</t>
    <phoneticPr fontId="5"/>
  </si>
  <si>
    <t>七ツ森地区下水道事業特別会計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</si>
  <si>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</si>
  <si>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</si>
  <si>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</si>
  <si>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</si>
  <si>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</si>
  <si>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</si>
  <si>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</si>
  <si>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</si>
  <si>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</si>
  <si>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</si>
  <si>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</si>
  <si>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</si>
  <si>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</si>
  <si>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</si>
  <si>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</si>
  <si>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</si>
  <si>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</si>
  <si>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</si>
  <si>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</si>
  <si>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公共下水道特別会計</t>
    <phoneticPr fontId="5"/>
  </si>
  <si>
    <t>-</t>
    <phoneticPr fontId="5"/>
  </si>
  <si>
    <t>法非適用企業</t>
    <phoneticPr fontId="5"/>
  </si>
  <si>
    <t>農業集落排水事業特別会計</t>
    <phoneticPr fontId="5"/>
  </si>
  <si>
    <t>-</t>
    <phoneticPr fontId="5"/>
  </si>
  <si>
    <t>林業集落排水事業特別会計</t>
    <phoneticPr fontId="5"/>
  </si>
  <si>
    <t>個別生活排水事業特別会計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</si>
  <si>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</si>
  <si>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</si>
  <si>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</si>
  <si>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</si>
  <si>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</si>
  <si>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</si>
  <si>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</si>
  <si>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</si>
  <si>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</si>
  <si>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</si>
  <si>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</si>
  <si>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</si>
  <si>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</si>
  <si>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</si>
  <si>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</si>
  <si>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</si>
  <si>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</si>
  <si>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</si>
  <si>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</si>
  <si>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</si>
  <si>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</si>
  <si>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</si>
  <si>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</si>
  <si>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</si>
  <si>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</si>
  <si>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</si>
  <si>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</si>
  <si>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</si>
  <si>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</si>
  <si>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</si>
  <si>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</si>
  <si>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</si>
  <si>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</si>
  <si>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</si>
  <si>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</si>
  <si>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</si>
  <si>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</si>
  <si>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</si>
  <si>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</si>
  <si>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</si>
  <si>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</si>
  <si>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</si>
  <si>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</si>
  <si>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</si>
  <si>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</si>
  <si>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</si>
  <si>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</si>
  <si>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</si>
  <si>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</si>
  <si>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</si>
  <si>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</si>
  <si>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</si>
  <si>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</si>
  <si>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</si>
  <si>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</si>
  <si>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</si>
  <si>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</si>
  <si>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</si>
  <si>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</si>
  <si>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</si>
  <si>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</si>
  <si>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</si>
  <si>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</si>
  <si>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</si>
  <si>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</si>
  <si>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</si>
  <si>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</si>
  <si>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林業集落排水事業特別会計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</si>
  <si>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</si>
  <si>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</si>
  <si>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</si>
  <si>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</si>
  <si>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</si>
  <si>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</si>
  <si>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</si>
  <si>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</si>
  <si>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</si>
  <si>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</si>
  <si>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</si>
  <si>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</si>
  <si>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</si>
  <si>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</si>
  <si>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</si>
  <si>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</si>
  <si>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</si>
  <si>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</si>
  <si>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</si>
  <si>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</si>
  <si>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</si>
  <si>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</si>
  <si>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</si>
  <si>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</si>
  <si>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</si>
  <si>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</si>
  <si>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</si>
  <si>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</si>
  <si>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</si>
  <si>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</si>
  <si>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</si>
  <si>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</si>
  <si>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</si>
  <si>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</si>
  <si>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</si>
  <si>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</si>
  <si>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</si>
  <si>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</si>
  <si>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</si>
  <si>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</si>
  <si>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</si>
  <si>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</si>
  <si>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</si>
  <si>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</si>
  <si>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</si>
  <si>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</si>
  <si>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</si>
  <si>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</si>
  <si>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</si>
  <si>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</si>
  <si>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</si>
  <si>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</si>
  <si>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</si>
  <si>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</si>
  <si>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</si>
  <si>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</si>
  <si>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</si>
  <si>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</si>
  <si>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</si>
  <si>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</si>
  <si>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</si>
  <si>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</si>
  <si>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</si>
  <si>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</si>
  <si>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</si>
  <si>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</si>
  <si>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</si>
  <si>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</si>
  <si>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</si>
  <si>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</si>
  <si>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</si>
  <si>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</si>
  <si>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</si>
  <si>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</si>
  <si>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</si>
  <si>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</si>
  <si>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</si>
  <si>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</si>
  <si>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</si>
  <si>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</si>
  <si>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</si>
  <si>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</si>
  <si>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</si>
  <si>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6.55</t>
  </si>
  <si>
    <t>▲ 12.98</t>
  </si>
  <si>
    <t>一般会計</t>
  </si>
  <si>
    <t>介護保険特別会計</t>
  </si>
  <si>
    <t>簡易水道特別会計</t>
  </si>
  <si>
    <t>国民健康保険特別会計</t>
  </si>
  <si>
    <t>公団分収造林特別会計</t>
  </si>
  <si>
    <t>七ツ森地区下水道事業特別会計</t>
  </si>
  <si>
    <t>後期高齢者医療特別会計</t>
  </si>
  <si>
    <t>公共下水道特別会計</t>
  </si>
  <si>
    <t>その他会計（赤字）</t>
  </si>
  <si>
    <t>その他会計（黒字）</t>
  </si>
  <si>
    <t>（百万円）</t>
    <phoneticPr fontId="5"/>
  </si>
  <si>
    <t>H30</t>
    <phoneticPr fontId="5"/>
  </si>
  <si>
    <t>R01</t>
    <phoneticPr fontId="5"/>
  </si>
  <si>
    <t>R02</t>
    <phoneticPr fontId="5"/>
  </si>
  <si>
    <t>R03</t>
    <phoneticPr fontId="5"/>
  </si>
  <si>
    <t>R04</t>
    <phoneticPr fontId="5"/>
  </si>
  <si>
    <t>会津地方広域市町村圏整備組合一般会計</t>
  </si>
  <si>
    <t>会津若松地方広域市町村圏整備組合 水道用水供給事業会計</t>
    <rPh sb="2" eb="4">
      <t>ワカマツ</t>
    </rPh>
    <rPh sb="17" eb="20">
      <t>スイドウヨウ</t>
    </rPh>
    <rPh sb="20" eb="21">
      <t>スイ</t>
    </rPh>
    <rPh sb="21" eb="23">
      <t>キョウキュウ</t>
    </rPh>
    <rPh sb="23" eb="25">
      <t>ジギョウ</t>
    </rPh>
    <rPh sb="25" eb="27">
      <t>カイケイ</t>
    </rPh>
    <phoneticPr fontId="2"/>
  </si>
  <si>
    <t>福島県市町村総合事務組合一般会計</t>
    <rPh sb="0" eb="3">
      <t>フクシマケン</t>
    </rPh>
    <rPh sb="3" eb="6">
      <t>シチョウソン</t>
    </rPh>
    <rPh sb="6" eb="8">
      <t>ソウゴウ</t>
    </rPh>
    <rPh sb="8" eb="10">
      <t>ジム</t>
    </rPh>
    <rPh sb="10" eb="12">
      <t>クミアイ</t>
    </rPh>
    <rPh sb="12" eb="16">
      <t>イッパンカイケイ</t>
    </rPh>
    <phoneticPr fontId="2"/>
  </si>
  <si>
    <t>福島県市町村総合事務組合消防補償等特別会計</t>
    <rPh sb="12" eb="14">
      <t>ショウボウ</t>
    </rPh>
    <rPh sb="14" eb="16">
      <t>ホショウ</t>
    </rPh>
    <rPh sb="16" eb="17">
      <t>トウ</t>
    </rPh>
    <rPh sb="17" eb="21">
      <t>トクベツカイケイ</t>
    </rPh>
    <phoneticPr fontId="2"/>
  </si>
  <si>
    <t>福島県市町村総合事務組合消防賞じゅつ金特別会計</t>
    <rPh sb="12" eb="14">
      <t>ショウボウ</t>
    </rPh>
    <rPh sb="14" eb="15">
      <t>ショウ</t>
    </rPh>
    <rPh sb="18" eb="19">
      <t>キン</t>
    </rPh>
    <rPh sb="19" eb="23">
      <t>トクベツカイケイ</t>
    </rPh>
    <phoneticPr fontId="2"/>
  </si>
  <si>
    <t>福島県市町村総合事務組合非常勤職員公務災害補償特別会計</t>
    <rPh sb="12" eb="15">
      <t>ヒジョウキン</t>
    </rPh>
    <rPh sb="15" eb="17">
      <t>ショクイン</t>
    </rPh>
    <rPh sb="17" eb="19">
      <t>コウム</t>
    </rPh>
    <rPh sb="19" eb="21">
      <t>サイガイ</t>
    </rPh>
    <rPh sb="21" eb="23">
      <t>ホショウ</t>
    </rPh>
    <rPh sb="23" eb="27">
      <t>トクベツカイケイ</t>
    </rPh>
    <phoneticPr fontId="2"/>
  </si>
  <si>
    <t>福島県市町村総合事務組合 自治会管理特別会計</t>
    <rPh sb="13" eb="16">
      <t>ジチカイ</t>
    </rPh>
    <rPh sb="16" eb="18">
      <t>カンリ</t>
    </rPh>
    <rPh sb="18" eb="22">
      <t>トクベツカイケイ</t>
    </rPh>
    <phoneticPr fontId="2"/>
  </si>
  <si>
    <t>福島県後期高齢者医療広域連合一般会計</t>
    <rPh sb="0" eb="3">
      <t>フクシマケン</t>
    </rPh>
    <rPh sb="3" eb="8">
      <t>コウキコウレイシャ</t>
    </rPh>
    <rPh sb="8" eb="10">
      <t>イリョウ</t>
    </rPh>
    <rPh sb="10" eb="12">
      <t>コウイキ</t>
    </rPh>
    <rPh sb="12" eb="14">
      <t>レンゴウ</t>
    </rPh>
    <rPh sb="14" eb="18">
      <t>イッパンカイケイ</t>
    </rPh>
    <phoneticPr fontId="2"/>
  </si>
  <si>
    <t>福島県後期高齢者医療広域連合後期高齢者医療特別会計</t>
    <rPh sb="0" eb="3">
      <t>フクシマケン</t>
    </rPh>
    <rPh sb="3" eb="8">
      <t>コウキコウレイシャ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</si>
  <si>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磐梯町外一市二町一ヶ村組合</t>
    <rPh sb="0" eb="3">
      <t>バンダイマチ</t>
    </rPh>
    <rPh sb="3" eb="4">
      <t>ホカ</t>
    </rPh>
    <rPh sb="4" eb="5">
      <t>イチ</t>
    </rPh>
    <rPh sb="5" eb="6">
      <t>シ</t>
    </rPh>
    <rPh sb="6" eb="7">
      <t>ニ</t>
    </rPh>
    <rPh sb="7" eb="8">
      <t>マチ</t>
    </rPh>
    <rPh sb="8" eb="9">
      <t>イチ</t>
    </rPh>
    <rPh sb="10" eb="11">
      <t>ムラ</t>
    </rPh>
    <rPh sb="11" eb="13">
      <t>クミアイ</t>
    </rPh>
    <phoneticPr fontId="2"/>
  </si>
  <si>
    <t>磐梯清水平開発 株式会社</t>
    <rPh sb="0" eb="2">
      <t>バンダイ</t>
    </rPh>
    <rPh sb="2" eb="4">
      <t>シミズ</t>
    </rPh>
    <rPh sb="4" eb="5">
      <t>ダイラ</t>
    </rPh>
    <rPh sb="5" eb="7">
      <t>カイハツ</t>
    </rPh>
    <rPh sb="8" eb="12">
      <t>カブシキガイシャ</t>
    </rPh>
    <phoneticPr fontId="2"/>
  </si>
  <si>
    <t>株式会社 会津嶺の里</t>
    <rPh sb="0" eb="4">
      <t>カブシキガイシャ</t>
    </rPh>
    <rPh sb="5" eb="7">
      <t>アイヅ</t>
    </rPh>
    <rPh sb="7" eb="8">
      <t>ミネ</t>
    </rPh>
    <rPh sb="9" eb="10">
      <t>サト</t>
    </rPh>
    <phoneticPr fontId="2"/>
  </si>
  <si>
    <t>一般社団法人 ばんだい振興公社</t>
    <rPh sb="0" eb="2">
      <t>イッパン</t>
    </rPh>
    <rPh sb="2" eb="6">
      <t>シャダンホウジン</t>
    </rPh>
    <rPh sb="11" eb="13">
      <t>シンコウ</t>
    </rPh>
    <rPh sb="13" eb="15">
      <t>コウシャ</t>
    </rPh>
    <phoneticPr fontId="2"/>
  </si>
  <si>
    <t>(ふるさと基金(R04年度末現在))</t>
    <phoneticPr fontId="5"/>
  </si>
  <si>
    <t>(公共施設整備基金(R04年度末現在))</t>
    <phoneticPr fontId="2"/>
  </si>
  <si>
    <t>(ゆめ夢基金(R04年度末現在))</t>
    <phoneticPr fontId="2"/>
  </si>
  <si>
    <t>(過疎地域持続的発展特別事業基金(R04年度末現在))</t>
    <phoneticPr fontId="2"/>
  </si>
  <si>
    <t>(青少年育成基金(R04年度末現在))</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</si>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</sst>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c:ext xmlns:c16="http://schemas.microsoft.com/office/drawing/2014/chart" uri="{C3380CC4-5D6E-409C-BE32-E72D297353CC}">
              <c16:uniqueId val="{00000000-33E2-4992-838D-75DA7F0A3D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182209</c:v>
                </c:pt>
                <c:pt idx="1">
                  <c:v>128955</c:v>
                </c:pt>
                <c:pt idx="2">
                  <c:v>125976</c:v>
                </c:pt>
                <c:pt idx="3">
                  <c:v>130605</c:v>
                </c:pt>
                <c:pt idx="4">
                  <c:v>149764</c:v>
                </c:pt>
              </c:numCache>
            </c:numRef>
          </c:val>
          <c:smooth val="0"/>
          <c:extLst>
            <c:ext xmlns:c16="http://schemas.microsoft.com/office/drawing/2014/chart" uri="{C3380CC4-5D6E-409C-BE32-E72D297353CC}">
              <c16:uniqueId val="{00000001-33E2-4992-838D-75DA7F0A3D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5.31</c:v>
                </c:pt>
                <c:pt idx="1">
                  <c:v>5.19</c:v>
                </c:pt>
                <c:pt idx="2">
                  <c:v>5.53</c:v>
                </c:pt>
                <c:pt idx="3">
                  <c:v>5.14</c:v>
                </c:pt>
                <c:pt idx="4">
                  <c:v>5.83</c:v>
                </c:pt>
              </c:numCache>
            </c:numRef>
          </c:val>
          <c:extLst>
            <c:ext xmlns:c16="http://schemas.microsoft.com/office/drawing/2014/chart" uri="{C3380CC4-5D6E-409C-BE32-E72D297353CC}">
              <c16:uniqueId val="{00000000-76BE-4A63-8036-95F0B9C1FA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38.979999999999997</c:v>
                </c:pt>
                <c:pt idx="1">
                  <c:v>30.58</c:v>
                </c:pt>
                <c:pt idx="2">
                  <c:v>14.76</c:v>
                </c:pt>
                <c:pt idx="3">
                  <c:v>32.6</c:v>
                </c:pt>
                <c:pt idx="4">
                  <c:v>37.24</c:v>
                </c:pt>
              </c:numCache>
            </c:numRef>
          </c:val>
          <c:extLst>
            <c:ext xmlns:c16="http://schemas.microsoft.com/office/drawing/2014/chart" uri="{C3380CC4-5D6E-409C-BE32-E72D297353CC}">
              <c16:uniqueId val="{00000001-76BE-4A63-8036-95F0B9C1FAA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7.86</c:v>
                </c:pt>
                <c:pt idx="1">
                  <c:v>-6.55</c:v>
                </c:pt>
                <c:pt idx="2">
                  <c:v>-12.98</c:v>
                </c:pt>
                <c:pt idx="3">
                  <c:v>19.079999999999998</c:v>
                </c:pt>
                <c:pt idx="4">
                  <c:v>4.3899999999999997</c:v>
                </c:pt>
              </c:numCache>
            </c:numRef>
          </c:val>
          <c:smooth val="0"/>
          <c:extLst>
            <c:ext xmlns:c16="http://schemas.microsoft.com/office/drawing/2014/chart" uri="{C3380CC4-5D6E-409C-BE32-E72D297353CC}">
              <c16:uniqueId val="{00000002-76BE-4A63-8036-95F0B9C1FAA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EC5-4E44-8BC4-44C14EF4A7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C5-4E44-8BC4-44C14EF4A7EE}"/>
            </c:ext>
          </c:extLst>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EC5-4E44-8BC4-44C14EF4A7EE}"/>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EC5-4E44-8BC4-44C14EF4A7EE}"/>
            </c:ext>
          </c:extLst>
        </c:ser>
        <c:ser>
          <c:idx val="4"/>
          <c:order val="4"/>
          <c:tx>
            <c:strRef>
              <c:f>データシート!$A$31</c:f>
              <c:strCache>
                <c:ptCount val="1"/>
                <c:pt idx="0">
                  <c:v>七ツ森地区下水道事業特別会計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EC5-4E44-8BC4-44C14EF4A7EE}"/>
            </c:ext>
          </c:extLst>
        </c:ser>
        <c:ser>
          <c:idx val="5"/>
          <c:order val="5"/>
          <c:tx>
            <c:strRef>
              <c:f>データシート!$A$32</c:f>
              <c:strCache>
                <c:ptCount val="1"/>
                <c:pt idx="0">
                  <c:v>公団分収造林特別会計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6EC5-4E44-8BC4-44C14EF4A7E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0.35</c:v>
                </c:pt>
                <c:pt idx="2">
                  <c:v>#N/A</c:v>
                </c:pt>
                <c:pt idx="3">
                  <c:v>0.37</c:v>
                </c:pt>
                <c:pt idx="4">
                  <c:v>#N/A</c:v>
                </c:pt>
                <c:pt idx="5">
                  <c:v>0.45</c:v>
                </c:pt>
                <c:pt idx="6">
                  <c:v>#N/A</c:v>
                </c:pt>
                <c:pt idx="7">
                  <c:v>0.34</c:v>
                </c:pt>
                <c:pt idx="8">
                  <c:v>#N/A</c:v>
                </c:pt>
                <c:pt idx="9">
                  <c:v>0.3</c:v>
                </c:pt>
              </c:numCache>
            </c:numRef>
          </c:val>
          <c:extLst>
            <c:ext xmlns:c16="http://schemas.microsoft.com/office/drawing/2014/chart" uri="{C3380CC4-5D6E-409C-BE32-E72D297353CC}">
              <c16:uniqueId val="{00000006-6EC5-4E44-8BC4-44C14EF4A7EE}"/>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0.67</c:v>
                </c:pt>
                <c:pt idx="2">
                  <c:v>#N/A</c:v>
                </c:pt>
                <c:pt idx="3">
                  <c:v>1.24</c:v>
                </c:pt>
                <c:pt idx="4">
                  <c:v>#N/A</c:v>
                </c:pt>
                <c:pt idx="5">
                  <c:v>0.59</c:v>
                </c:pt>
                <c:pt idx="6">
                  <c:v>#N/A</c:v>
                </c:pt>
                <c:pt idx="7">
                  <c:v>0.99</c:v>
                </c:pt>
                <c:pt idx="8">
                  <c:v>#N/A</c:v>
                </c:pt>
                <c:pt idx="9">
                  <c:v>1.2</c:v>
                </c:pt>
              </c:numCache>
            </c:numRef>
          </c:val>
          <c:extLst>
            <c:ext xmlns:c16="http://schemas.microsoft.com/office/drawing/2014/chart" uri="{C3380CC4-5D6E-409C-BE32-E72D297353CC}">
              <c16:uniqueId val="{00000007-6EC5-4E44-8BC4-44C14EF4A7EE}"/>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0.72</c:v>
                </c:pt>
                <c:pt idx="2">
                  <c:v>#N/A</c:v>
                </c:pt>
                <c:pt idx="3">
                  <c:v>0.83</c:v>
                </c:pt>
                <c:pt idx="4">
                  <c:v>#N/A</c:v>
                </c:pt>
                <c:pt idx="5">
                  <c:v>0.88</c:v>
                </c:pt>
                <c:pt idx="6">
                  <c:v>#N/A</c:v>
                </c:pt>
                <c:pt idx="7">
                  <c:v>1.02</c:v>
                </c:pt>
                <c:pt idx="8">
                  <c:v>#N/A</c:v>
                </c:pt>
                <c:pt idx="9">
                  <c:v>2.61</c:v>
                </c:pt>
              </c:numCache>
            </c:numRef>
          </c:val>
          <c:extLst>
            <c:ext xmlns:c16="http://schemas.microsoft.com/office/drawing/2014/chart" uri="{C3380CC4-5D6E-409C-BE32-E72D297353CC}">
              <c16:uniqueId val="{00000008-6EC5-4E44-8BC4-44C14EF4A7E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5.3</c:v>
                </c:pt>
                <c:pt idx="2">
                  <c:v>#N/A</c:v>
                </c:pt>
                <c:pt idx="3">
                  <c:v>5.18</c:v>
                </c:pt>
                <c:pt idx="4">
                  <c:v>#N/A</c:v>
                </c:pt>
                <c:pt idx="5">
                  <c:v>5.53</c:v>
                </c:pt>
                <c:pt idx="6">
                  <c:v>#N/A</c:v>
                </c:pt>
                <c:pt idx="7">
                  <c:v>5.14</c:v>
                </c:pt>
                <c:pt idx="8">
                  <c:v>#N/A</c:v>
                </c:pt>
                <c:pt idx="9">
                  <c:v>6.82</c:v>
                </c:pt>
              </c:numCache>
            </c:numRef>
          </c:val>
          <c:extLst>
            <c:ext xmlns:c16="http://schemas.microsoft.com/office/drawing/2014/chart" uri="{C3380CC4-5D6E-409C-BE32-E72D297353CC}">
              <c16:uniqueId val="{00000009-6EC5-4E44-8BC4-44C14EF4A7E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512</c:v>
                </c:pt>
                <c:pt idx="5">
                  <c:v>605</c:v>
                </c:pt>
                <c:pt idx="8">
                  <c:v>631</c:v>
                </c:pt>
                <c:pt idx="11">
                  <c:v>636</c:v>
                </c:pt>
                <c:pt idx="14">
                  <c:v>638</c:v>
                </c:pt>
              </c:numCache>
            </c:numRef>
          </c:val>
          <c:extLst>
            <c:ext xmlns:c16="http://schemas.microsoft.com/office/drawing/2014/chart" uri="{C3380CC4-5D6E-409C-BE32-E72D297353CC}">
              <c16:uniqueId val="{00000000-81DE-42F3-9E74-EFA604E82E9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1DE-42F3-9E74-EFA604E82E9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81DE-42F3-9E74-EFA604E82E9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2</c:v>
                </c:pt>
                <c:pt idx="6">
                  <c:v>2</c:v>
                </c:pt>
                <c:pt idx="9">
                  <c:v>2</c:v>
                </c:pt>
                <c:pt idx="12">
                  <c:v>3</c:v>
                </c:pt>
              </c:numCache>
            </c:numRef>
          </c:val>
          <c:extLst>
            <c:ext xmlns:c16="http://schemas.microsoft.com/office/drawing/2014/chart" uri="{C3380CC4-5D6E-409C-BE32-E72D297353CC}">
              <c16:uniqueId val="{00000003-81DE-42F3-9E74-EFA604E82E9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121</c:v>
                </c:pt>
                <c:pt idx="3">
                  <c:v>122</c:v>
                </c:pt>
                <c:pt idx="6">
                  <c:v>123</c:v>
                </c:pt>
                <c:pt idx="9">
                  <c:v>120</c:v>
                </c:pt>
                <c:pt idx="12">
                  <c:v>119</c:v>
                </c:pt>
              </c:numCache>
            </c:numRef>
          </c:val>
          <c:extLst>
            <c:ext xmlns:c16="http://schemas.microsoft.com/office/drawing/2014/chart" uri="{C3380CC4-5D6E-409C-BE32-E72D297353CC}">
              <c16:uniqueId val="{00000004-81DE-42F3-9E74-EFA604E82E9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DE-42F3-9E74-EFA604E82E9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DE-42F3-9E74-EFA604E82E9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540</c:v>
                </c:pt>
                <c:pt idx="3">
                  <c:v>694</c:v>
                </c:pt>
                <c:pt idx="6">
                  <c:v>743</c:v>
                </c:pt>
                <c:pt idx="9">
                  <c:v>745</c:v>
                </c:pt>
                <c:pt idx="12">
                  <c:v>750</c:v>
                </c:pt>
              </c:numCache>
            </c:numRef>
          </c:val>
          <c:extLst>
            <c:ext xmlns:c16="http://schemas.microsoft.com/office/drawing/2014/chart" uri="{C3380CC4-5D6E-409C-BE32-E72D297353CC}">
              <c16:uniqueId val="{00000007-81DE-42F3-9E74-EFA604E82E9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152</c:v>
                </c:pt>
                <c:pt idx="2">
                  <c:v>#N/A</c:v>
                </c:pt>
                <c:pt idx="3">
                  <c:v>#N/A</c:v>
                </c:pt>
                <c:pt idx="4">
                  <c:v>214</c:v>
                </c:pt>
                <c:pt idx="5">
                  <c:v>#N/A</c:v>
                </c:pt>
                <c:pt idx="6">
                  <c:v>#N/A</c:v>
                </c:pt>
                <c:pt idx="7">
                  <c:v>238</c:v>
                </c:pt>
                <c:pt idx="8">
                  <c:v>#N/A</c:v>
                </c:pt>
                <c:pt idx="9">
                  <c:v>#N/A</c:v>
                </c:pt>
                <c:pt idx="10">
                  <c:v>232</c:v>
                </c:pt>
                <c:pt idx="11">
                  <c:v>#N/A</c:v>
                </c:pt>
                <c:pt idx="12">
                  <c:v>#N/A</c:v>
                </c:pt>
                <c:pt idx="13">
                  <c:v>235</c:v>
                </c:pt>
                <c:pt idx="14">
                  <c:v>#N/A</c:v>
                </c:pt>
              </c:numCache>
            </c:numRef>
          </c:val>
          <c:smooth val="0"/>
          <c:extLst>
            <c:ext xmlns:c16="http://schemas.microsoft.com/office/drawing/2014/chart" uri="{C3380CC4-5D6E-409C-BE32-E72D297353CC}">
              <c16:uniqueId val="{00000008-81DE-42F3-9E74-EFA604E82E9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5742</c:v>
                </c:pt>
                <c:pt idx="5">
                  <c:v>5449</c:v>
                </c:pt>
                <c:pt idx="8">
                  <c:v>5963</c:v>
                </c:pt>
                <c:pt idx="11">
                  <c:v>5716</c:v>
                </c:pt>
                <c:pt idx="14">
                  <c:v>5664</c:v>
                </c:pt>
              </c:numCache>
            </c:numRef>
          </c:val>
          <c:extLst>
            <c:ext xmlns:c16="http://schemas.microsoft.com/office/drawing/2014/chart" uri="{C3380CC4-5D6E-409C-BE32-E72D297353CC}">
              <c16:uniqueId val="{00000000-FAC6-4BA2-A883-12877BF9D5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20</c:v>
                </c:pt>
                <c:pt idx="5">
                  <c:v>14</c:v>
                </c:pt>
                <c:pt idx="8">
                  <c:v>9</c:v>
                </c:pt>
                <c:pt idx="11">
                  <c:v>6</c:v>
                </c:pt>
                <c:pt idx="14">
                  <c:v>11</c:v>
                </c:pt>
              </c:numCache>
            </c:numRef>
          </c:val>
          <c:extLst>
            <c:ext xmlns:c16="http://schemas.microsoft.com/office/drawing/2014/chart" uri="{C3380CC4-5D6E-409C-BE32-E72D297353CC}">
              <c16:uniqueId val="{00000001-FAC6-4BA2-A883-12877BF9D5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1342</c:v>
                </c:pt>
                <c:pt idx="5">
                  <c:v>1239</c:v>
                </c:pt>
                <c:pt idx="8">
                  <c:v>1332</c:v>
                </c:pt>
                <c:pt idx="11">
                  <c:v>1690</c:v>
                </c:pt>
                <c:pt idx="14">
                  <c:v>1770</c:v>
                </c:pt>
              </c:numCache>
            </c:numRef>
          </c:val>
          <c:extLst>
            <c:ext xmlns:c16="http://schemas.microsoft.com/office/drawing/2014/chart" uri="{C3380CC4-5D6E-409C-BE32-E72D297353CC}">
              <c16:uniqueId val="{00000002-FAC6-4BA2-A883-12877BF9D5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AC6-4BA2-A883-12877BF9D5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AC6-4BA2-A883-12877BF9D5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C6-4BA2-A883-12877BF9D5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436</c:v>
                </c:pt>
                <c:pt idx="3">
                  <c:v>236</c:v>
                </c:pt>
                <c:pt idx="6">
                  <c:v>202</c:v>
                </c:pt>
                <c:pt idx="9">
                  <c:v>185</c:v>
                </c:pt>
                <c:pt idx="12">
                  <c:v>170</c:v>
                </c:pt>
              </c:numCache>
            </c:numRef>
          </c:val>
          <c:extLst>
            <c:ext xmlns:c16="http://schemas.microsoft.com/office/drawing/2014/chart" uri="{C3380CC4-5D6E-409C-BE32-E72D297353CC}">
              <c16:uniqueId val="{00000006-FAC6-4BA2-A883-12877BF9D5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180</c:v>
                </c:pt>
                <c:pt idx="3">
                  <c:v>235</c:v>
                </c:pt>
                <c:pt idx="6">
                  <c:v>230</c:v>
                </c:pt>
                <c:pt idx="9">
                  <c:v>2628</c:v>
                </c:pt>
                <c:pt idx="12">
                  <c:v>3480</c:v>
                </c:pt>
              </c:numCache>
            </c:numRef>
          </c:val>
          <c:extLst>
            <c:ext xmlns:c16="http://schemas.microsoft.com/office/drawing/2014/chart" uri="{C3380CC4-5D6E-409C-BE32-E72D297353CC}">
              <c16:uniqueId val="{00000007-FAC6-4BA2-A883-12877BF9D5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1285</c:v>
                </c:pt>
                <c:pt idx="3">
                  <c:v>1119</c:v>
                </c:pt>
                <c:pt idx="6">
                  <c:v>1118</c:v>
                </c:pt>
                <c:pt idx="9">
                  <c:v>1033</c:v>
                </c:pt>
                <c:pt idx="12">
                  <c:v>988</c:v>
                </c:pt>
              </c:numCache>
            </c:numRef>
          </c:val>
          <c:extLst>
            <c:ext xmlns:c16="http://schemas.microsoft.com/office/drawing/2014/chart" uri="{C3380CC4-5D6E-409C-BE32-E72D297353CC}">
              <c16:uniqueId val="{00000008-FAC6-4BA2-A883-12877BF9D5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AC6-4BA2-A883-12877BF9D5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6552</c:v>
                </c:pt>
                <c:pt idx="3">
                  <c:v>6189</c:v>
                </c:pt>
                <c:pt idx="6">
                  <c:v>5717</c:v>
                </c:pt>
                <c:pt idx="9">
                  <c:v>5191</c:v>
                </c:pt>
                <c:pt idx="12">
                  <c:v>4640</c:v>
                </c:pt>
              </c:numCache>
            </c:numRef>
          </c:val>
          <c:extLst>
            <c:ext xmlns:c16="http://schemas.microsoft.com/office/drawing/2014/chart" uri="{C3380CC4-5D6E-409C-BE32-E72D297353CC}">
              <c16:uniqueId val="{0000000A-FAC6-4BA2-A883-12877BF9D57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1347</c:v>
                </c:pt>
                <c:pt idx="2">
                  <c:v>#N/A</c:v>
                </c:pt>
                <c:pt idx="3">
                  <c:v>#N/A</c:v>
                </c:pt>
                <c:pt idx="4">
                  <c:v>1077</c:v>
                </c:pt>
                <c:pt idx="5">
                  <c:v>#N/A</c:v>
                </c:pt>
                <c:pt idx="6">
                  <c:v>#N/A</c:v>
                </c:pt>
                <c:pt idx="7">
                  <c:v>0</c:v>
                </c:pt>
                <c:pt idx="8">
                  <c:v>#N/A</c:v>
                </c:pt>
                <c:pt idx="9">
                  <c:v>#N/A</c:v>
                </c:pt>
                <c:pt idx="10">
                  <c:v>1624</c:v>
                </c:pt>
                <c:pt idx="11">
                  <c:v>#N/A</c:v>
                </c:pt>
                <c:pt idx="12">
                  <c:v>#N/A</c:v>
                </c:pt>
                <c:pt idx="13">
                  <c:v>1833</c:v>
                </c:pt>
                <c:pt idx="14">
                  <c:v>#N/A</c:v>
                </c:pt>
              </c:numCache>
            </c:numRef>
          </c:val>
          <c:smooth val="0"/>
          <c:extLst>
            <c:ext xmlns:c16="http://schemas.microsoft.com/office/drawing/2014/chart" uri="{C3380CC4-5D6E-409C-BE32-E72D297353CC}">
              <c16:uniqueId val="{0000000B-FAC6-4BA2-A883-12877BF9D57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357</c:v>
                </c:pt>
                <c:pt idx="1">
                  <c:v>857</c:v>
                </c:pt>
                <c:pt idx="2">
                  <c:v>955</c:v>
                </c:pt>
              </c:numCache>
            </c:numRef>
          </c:val>
          <c:extLst>
            <c:ext xmlns:c16="http://schemas.microsoft.com/office/drawing/2014/chart" uri="{C3380CC4-5D6E-409C-BE32-E72D297353CC}">
              <c16:uniqueId val="{00000000-0D96-4842-9F3F-505C0FDEDB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c:v>
                </c:pt>
                <c:pt idx="1">
                  <c:v>133</c:v>
                </c:pt>
                <c:pt idx="2">
                  <c:v>71</c:v>
                </c:pt>
              </c:numCache>
            </c:numRef>
          </c:val>
          <c:extLst>
            <c:ext xmlns:c16="http://schemas.microsoft.com/office/drawing/2014/chart" uri="{C3380CC4-5D6E-409C-BE32-E72D297353CC}">
              <c16:uniqueId val="{00000001-0D96-4842-9F3F-505C0FDEDB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852</c:v>
                </c:pt>
                <c:pt idx="1">
                  <c:v>591</c:v>
                </c:pt>
                <c:pt idx="2">
                  <c:v>656</c:v>
                </c:pt>
              </c:numCache>
            </c:numRef>
          </c:val>
          <c:extLst>
            <c:ext xmlns:c16="http://schemas.microsoft.com/office/drawing/2014/chart" uri="{C3380CC4-5D6E-409C-BE32-E72D297353CC}">
              <c16:uniqueId val="{00000002-0D96-4842-9F3F-505C0FDEDB2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元利償還金等</a:t>
          </a:r>
          <a:r>
            <a:rPr kumimoji="1" lang="en-US" altLang="ja-JP" sz="1000">
              <a:latin typeface="ＭＳ ゴシック" pitchFamily="49" charset="-128"/>
              <a:ea typeface="ＭＳ ゴシック" pitchFamily="49" charset="-128"/>
            </a:rPr>
            <a:t>(A)</a:t>
          </a:r>
          <a:r>
            <a:rPr kumimoji="1" lang="ja-JP" altLang="en-US" sz="1000">
              <a:latin typeface="ＭＳ ゴシック" pitchFamily="49" charset="-128"/>
              <a:ea typeface="ＭＳ ゴシック" pitchFamily="49" charset="-128"/>
            </a:rPr>
            <a:t>のうち、元利償還金が</a:t>
          </a:r>
          <a:r>
            <a:rPr kumimoji="1" lang="en-US" altLang="ja-JP" sz="1000">
              <a:latin typeface="ＭＳ ゴシック" pitchFamily="49" charset="-128"/>
              <a:ea typeface="ＭＳ ゴシック" pitchFamily="49" charset="-128"/>
            </a:rPr>
            <a:t>86%</a:t>
          </a:r>
          <a:r>
            <a:rPr kumimoji="1" lang="ja-JP" altLang="en-US" sz="1000">
              <a:latin typeface="ＭＳ ゴシック" pitchFamily="49" charset="-128"/>
              <a:ea typeface="ＭＳ ゴシック" pitchFamily="49" charset="-128"/>
            </a:rPr>
            <a:t>、公営企業債の元利償還金に対する繰入額が</a:t>
          </a:r>
          <a:r>
            <a:rPr kumimoji="1" lang="en-US" altLang="ja-JP" sz="1000">
              <a:latin typeface="ＭＳ ゴシック" pitchFamily="49" charset="-128"/>
              <a:ea typeface="ＭＳ ゴシック" pitchFamily="49" charset="-128"/>
            </a:rPr>
            <a:t>14%</a:t>
          </a:r>
          <a:r>
            <a:rPr kumimoji="1" lang="ja-JP" altLang="en-US" sz="1000">
              <a:latin typeface="ＭＳ ゴシック" pitchFamily="49" charset="-128"/>
              <a:ea typeface="ＭＳ ゴシック" pitchFamily="49" charset="-128"/>
            </a:rPr>
            <a:t>を占めている。元利償還金については、近年投資した大型事業の元金償還が開始されたことから上昇傾向である。</a:t>
          </a:r>
        </a:p>
        <a:p>
          <a:r>
            <a:rPr kumimoji="1" lang="ja-JP" altLang="en-US" sz="1000">
              <a:latin typeface="ＭＳ ゴシック" pitchFamily="49" charset="-128"/>
              <a:ea typeface="ＭＳ ゴシック" pitchFamily="49" charset="-128"/>
            </a:rPr>
            <a:t>　公営企業債の元利償還金に対する繰入額は、下水道事業が主なるものであり、平成</a:t>
          </a:r>
          <a:r>
            <a:rPr kumimoji="1" lang="en-US" altLang="ja-JP" sz="1000">
              <a:latin typeface="ＭＳ ゴシック" pitchFamily="49" charset="-128"/>
              <a:ea typeface="ＭＳ ゴシック" pitchFamily="49" charset="-128"/>
            </a:rPr>
            <a:t>22</a:t>
          </a:r>
          <a:r>
            <a:rPr kumimoji="1" lang="ja-JP" altLang="en-US" sz="1000">
              <a:latin typeface="ＭＳ ゴシック" pitchFamily="49" charset="-128"/>
              <a:ea typeface="ＭＳ ゴシック" pitchFamily="49" charset="-128"/>
            </a:rPr>
            <a:t>年度で整備が完了していることから、徐々に減少していく見込みである。債務負担行為に基づく支出額は、新たな債務負担行為を設定していないため同額で推移している。</a:t>
          </a:r>
        </a:p>
        <a:p>
          <a:r>
            <a:rPr kumimoji="1" lang="ja-JP" altLang="en-US" sz="1000">
              <a:latin typeface="ＭＳ ゴシック" pitchFamily="49" charset="-128"/>
              <a:ea typeface="ＭＳ ゴシック" pitchFamily="49" charset="-128"/>
            </a:rPr>
            <a:t>　分子より控除される算入公債費等</a:t>
          </a:r>
          <a:r>
            <a:rPr kumimoji="1" lang="en-US" altLang="ja-JP" sz="1000">
              <a:latin typeface="ＭＳ ゴシック" pitchFamily="49" charset="-128"/>
              <a:ea typeface="ＭＳ ゴシック" pitchFamily="49" charset="-128"/>
            </a:rPr>
            <a:t>(B)</a:t>
          </a:r>
          <a:r>
            <a:rPr kumimoji="1" lang="ja-JP" altLang="en-US" sz="1000">
              <a:latin typeface="ＭＳ ゴシック" pitchFamily="49" charset="-128"/>
              <a:ea typeface="ＭＳ ゴシック" pitchFamily="49" charset="-128"/>
            </a:rPr>
            <a:t>は、起債借入を元利償還金の</a:t>
          </a:r>
          <a:r>
            <a:rPr kumimoji="1" lang="en-US" altLang="ja-JP" sz="1000">
              <a:latin typeface="ＭＳ ゴシック" pitchFamily="49" charset="-128"/>
              <a:ea typeface="ＭＳ ゴシック" pitchFamily="49" charset="-128"/>
            </a:rPr>
            <a:t>70%</a:t>
          </a:r>
          <a:r>
            <a:rPr kumimoji="1" lang="ja-JP" altLang="en-US" sz="1000">
              <a:latin typeface="ＭＳ ゴシック" pitchFamily="49" charset="-128"/>
              <a:ea typeface="ＭＳ ゴシック" pitchFamily="49" charset="-128"/>
            </a:rPr>
            <a:t>が基準財政需要額に算入される過疎対策事業債を中心に行っているため、償還金の上昇傾向に呼応して上昇している。</a:t>
          </a:r>
        </a:p>
        <a:p>
          <a:r>
            <a:rPr kumimoji="1" lang="ja-JP" altLang="en-US" sz="1000">
              <a:latin typeface="ＭＳ ゴシック" pitchFamily="49" charset="-128"/>
              <a:ea typeface="ＭＳ ゴシック" pitchFamily="49" charset="-128"/>
            </a:rPr>
            <a:t>　実質公債費比率の分子の値は平成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年度までは大きく変動していないが、平成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年度以降増加傾向にある。償還額の</a:t>
          </a:r>
          <a:r>
            <a:rPr kumimoji="1" lang="en-US" altLang="ja-JP" sz="1000">
              <a:latin typeface="ＭＳ ゴシック" pitchFamily="49" charset="-128"/>
              <a:ea typeface="ＭＳ ゴシック" pitchFamily="49" charset="-128"/>
            </a:rPr>
            <a:t>70%</a:t>
          </a:r>
          <a:r>
            <a:rPr kumimoji="1" lang="ja-JP" altLang="en-US" sz="1000">
              <a:latin typeface="ＭＳ ゴシック" pitchFamily="49" charset="-128"/>
              <a:ea typeface="ＭＳ ゴシック" pitchFamily="49" charset="-128"/>
            </a:rPr>
            <a:t>が交付税措置される過疎対策事業債といえども、今後は実質公債費比率は確実に上昇するといえるため、事業計画の見直しによる借入抑制を図る必要がある。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latin typeface="ＭＳ ゴシック" pitchFamily="49" charset="-128"/>
              <a:ea typeface="ＭＳ ゴシック" pitchFamily="49" charset="-128"/>
            </a:rPr>
            <a:t>将来負担額</a:t>
          </a:r>
          <a:r>
            <a:rPr kumimoji="1" lang="en-US" altLang="ja-JP" sz="800">
              <a:solidFill>
                <a:sysClr val="windowText" lastClr="000000"/>
              </a:solidFill>
              <a:latin typeface="ＭＳ ゴシック" pitchFamily="49" charset="-128"/>
              <a:ea typeface="ＭＳ ゴシック" pitchFamily="49" charset="-128"/>
            </a:rPr>
            <a:t>(A)</a:t>
          </a:r>
          <a:r>
            <a:rPr kumimoji="1" lang="ja-JP" altLang="en-US" sz="800">
              <a:solidFill>
                <a:sysClr val="windowText" lastClr="000000"/>
              </a:solidFill>
              <a:latin typeface="ＭＳ ゴシック" pitchFamily="49" charset="-128"/>
              <a:ea typeface="ＭＳ ゴシック" pitchFamily="49" charset="-128"/>
            </a:rPr>
            <a:t>のうち一般会計等に係る地方債の現在高が</a:t>
          </a:r>
          <a:r>
            <a:rPr kumimoji="1" lang="en-US" altLang="ja-JP" sz="800">
              <a:solidFill>
                <a:sysClr val="windowText" lastClr="000000"/>
              </a:solidFill>
              <a:latin typeface="ＭＳ ゴシック" pitchFamily="49" charset="-128"/>
              <a:ea typeface="ＭＳ ゴシック" pitchFamily="49" charset="-128"/>
            </a:rPr>
            <a:t>50%</a:t>
          </a:r>
          <a:r>
            <a:rPr kumimoji="1" lang="ja-JP" altLang="en-US" sz="800">
              <a:solidFill>
                <a:sysClr val="windowText" lastClr="000000"/>
              </a:solidFill>
              <a:latin typeface="ＭＳ ゴシック" pitchFamily="49" charset="-128"/>
              <a:ea typeface="ＭＳ ゴシック" pitchFamily="49" charset="-128"/>
            </a:rPr>
            <a:t>、公営企業債等繰入見込額が</a:t>
          </a:r>
          <a:r>
            <a:rPr kumimoji="1" lang="en-US" altLang="ja-JP" sz="800">
              <a:solidFill>
                <a:sysClr val="windowText" lastClr="000000"/>
              </a:solidFill>
              <a:latin typeface="ＭＳ ゴシック" pitchFamily="49" charset="-128"/>
              <a:ea typeface="ＭＳ ゴシック" pitchFamily="49" charset="-128"/>
            </a:rPr>
            <a:t>11</a:t>
          </a:r>
          <a:r>
            <a:rPr kumimoji="1" lang="ja-JP" altLang="en-US" sz="800">
              <a:solidFill>
                <a:sysClr val="windowText" lastClr="000000"/>
              </a:solidFill>
              <a:latin typeface="ＭＳ ゴシック" pitchFamily="49" charset="-128"/>
              <a:ea typeface="ＭＳ ゴシック" pitchFamily="49" charset="-128"/>
            </a:rPr>
            <a:t>％、組合等負担見込額及び退職手当負担見込額が</a:t>
          </a:r>
          <a:r>
            <a:rPr kumimoji="1" lang="en-US" altLang="ja-JP" sz="800">
              <a:solidFill>
                <a:sysClr val="windowText" lastClr="000000"/>
              </a:solidFill>
              <a:latin typeface="ＭＳ ゴシック" pitchFamily="49" charset="-128"/>
              <a:ea typeface="ＭＳ ゴシック" pitchFamily="49" charset="-128"/>
            </a:rPr>
            <a:t>39%</a:t>
          </a:r>
          <a:r>
            <a:rPr kumimoji="1" lang="ja-JP" altLang="en-US" sz="800">
              <a:solidFill>
                <a:sysClr val="windowText" lastClr="000000"/>
              </a:solidFill>
              <a:latin typeface="ＭＳ ゴシック" pitchFamily="49" charset="-128"/>
              <a:ea typeface="ＭＳ ゴシック" pitchFamily="49" charset="-128"/>
            </a:rPr>
            <a:t>を占めている。</a:t>
          </a:r>
        </a:p>
        <a:p>
          <a:r>
            <a:rPr kumimoji="1" lang="ja-JP" altLang="en-US" sz="800">
              <a:solidFill>
                <a:sysClr val="windowText" lastClr="000000"/>
              </a:solidFill>
              <a:latin typeface="ＭＳ ゴシック" pitchFamily="49" charset="-128"/>
              <a:ea typeface="ＭＳ ゴシック" pitchFamily="49" charset="-128"/>
            </a:rPr>
            <a:t>　一般会計等に係る地方債の現在高は、平成</a:t>
          </a:r>
          <a:r>
            <a:rPr kumimoji="1" lang="en-US" altLang="ja-JP" sz="800">
              <a:solidFill>
                <a:sysClr val="windowText" lastClr="000000"/>
              </a:solidFill>
              <a:latin typeface="ＭＳ ゴシック" pitchFamily="49" charset="-128"/>
              <a:ea typeface="ＭＳ ゴシック" pitchFamily="49" charset="-128"/>
            </a:rPr>
            <a:t>17</a:t>
          </a:r>
          <a:r>
            <a:rPr kumimoji="1" lang="ja-JP" altLang="en-US" sz="800">
              <a:solidFill>
                <a:sysClr val="windowText" lastClr="000000"/>
              </a:solidFill>
              <a:latin typeface="ＭＳ ゴシック" pitchFamily="49" charset="-128"/>
              <a:ea typeface="ＭＳ ゴシック" pitchFamily="49" charset="-128"/>
            </a:rPr>
            <a:t>年度から平成</a:t>
          </a:r>
          <a:r>
            <a:rPr kumimoji="1" lang="en-US" altLang="ja-JP" sz="800">
              <a:solidFill>
                <a:sysClr val="windowText" lastClr="000000"/>
              </a:solidFill>
              <a:latin typeface="ＭＳ ゴシック" pitchFamily="49" charset="-128"/>
              <a:ea typeface="ＭＳ ゴシック" pitchFamily="49" charset="-128"/>
            </a:rPr>
            <a:t>27</a:t>
          </a:r>
          <a:r>
            <a:rPr kumimoji="1" lang="ja-JP" altLang="en-US" sz="800">
              <a:solidFill>
                <a:sysClr val="windowText" lastClr="000000"/>
              </a:solidFill>
              <a:latin typeface="ＭＳ ゴシック" pitchFamily="49" charset="-128"/>
              <a:ea typeface="ＭＳ ゴシック" pitchFamily="49" charset="-128"/>
            </a:rPr>
            <a:t>年度にかけて大型事業を継続して実施してきたことから上昇を続けてきたが、平成</a:t>
          </a:r>
          <a:r>
            <a:rPr kumimoji="1" lang="en-US" altLang="ja-JP" sz="800">
              <a:solidFill>
                <a:sysClr val="windowText" lastClr="000000"/>
              </a:solidFill>
              <a:latin typeface="ＭＳ ゴシック" pitchFamily="49" charset="-128"/>
              <a:ea typeface="ＭＳ ゴシック" pitchFamily="49" charset="-128"/>
            </a:rPr>
            <a:t>30</a:t>
          </a:r>
          <a:r>
            <a:rPr kumimoji="1" lang="ja-JP" altLang="en-US" sz="800">
              <a:solidFill>
                <a:sysClr val="windowText" lastClr="000000"/>
              </a:solidFill>
              <a:latin typeface="ＭＳ ゴシック" pitchFamily="49" charset="-128"/>
              <a:ea typeface="ＭＳ ゴシック" pitchFamily="49" charset="-128"/>
            </a:rPr>
            <a:t>年度以降は減少に転じている。</a:t>
          </a:r>
        </a:p>
        <a:p>
          <a:r>
            <a:rPr kumimoji="1" lang="ja-JP" altLang="en-US" sz="800">
              <a:solidFill>
                <a:sysClr val="windowText" lastClr="000000"/>
              </a:solidFill>
              <a:latin typeface="ＭＳ ゴシック" pitchFamily="49" charset="-128"/>
              <a:ea typeface="ＭＳ ゴシック" pitchFamily="49" charset="-128"/>
            </a:rPr>
            <a:t>　公営企業債等繰入見込額は、下水道事業が主なるものであり、平成</a:t>
          </a:r>
          <a:r>
            <a:rPr kumimoji="1" lang="en-US" altLang="ja-JP" sz="800">
              <a:solidFill>
                <a:sysClr val="windowText" lastClr="000000"/>
              </a:solidFill>
              <a:latin typeface="ＭＳ ゴシック" pitchFamily="49" charset="-128"/>
              <a:ea typeface="ＭＳ ゴシック" pitchFamily="49" charset="-128"/>
            </a:rPr>
            <a:t>22</a:t>
          </a:r>
          <a:r>
            <a:rPr kumimoji="1" lang="ja-JP" altLang="en-US" sz="800">
              <a:solidFill>
                <a:sysClr val="windowText" lastClr="000000"/>
              </a:solidFill>
              <a:latin typeface="ＭＳ ゴシック" pitchFamily="49" charset="-128"/>
              <a:ea typeface="ＭＳ ゴシック" pitchFamily="49" charset="-128"/>
            </a:rPr>
            <a:t>年度で整備が完了しており、平成</a:t>
          </a:r>
          <a:r>
            <a:rPr kumimoji="1" lang="en-US" altLang="ja-JP" sz="800">
              <a:solidFill>
                <a:sysClr val="windowText" lastClr="000000"/>
              </a:solidFill>
              <a:latin typeface="ＭＳ ゴシック" pitchFamily="49" charset="-128"/>
              <a:ea typeface="ＭＳ ゴシック" pitchFamily="49" charset="-128"/>
            </a:rPr>
            <a:t>30</a:t>
          </a:r>
          <a:r>
            <a:rPr kumimoji="1" lang="ja-JP" altLang="en-US" sz="800">
              <a:solidFill>
                <a:sysClr val="windowText" lastClr="000000"/>
              </a:solidFill>
              <a:latin typeface="ＭＳ ゴシック" pitchFamily="49" charset="-128"/>
              <a:ea typeface="ＭＳ ゴシック" pitchFamily="49" charset="-128"/>
            </a:rPr>
            <a:t>年度以降減少を続けている。</a:t>
          </a:r>
        </a:p>
        <a:p>
          <a:r>
            <a:rPr kumimoji="1" lang="ja-JP" altLang="en-US" sz="800">
              <a:solidFill>
                <a:sysClr val="windowText" lastClr="000000"/>
              </a:solidFill>
              <a:latin typeface="ＭＳ ゴシック" pitchFamily="49" charset="-128"/>
              <a:ea typeface="ＭＳ ゴシック" pitchFamily="49" charset="-128"/>
            </a:rPr>
            <a:t>組合等負担見込額については</a:t>
          </a:r>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会津若松地方広域市町村圏整備組合における最終処分場整備事業債の大きな新規借入があり</a:t>
          </a:r>
          <a:r>
            <a:rPr kumimoji="1" lang="en-US" altLang="ja-JP" sz="800">
              <a:solidFill>
                <a:sysClr val="windowText" lastClr="000000"/>
              </a:solidFill>
              <a:latin typeface="ＭＳ ゴシック" pitchFamily="49" charset="-128"/>
              <a:ea typeface="ＭＳ ゴシック" pitchFamily="49" charset="-128"/>
            </a:rPr>
            <a:t>､</a:t>
          </a:r>
          <a:r>
            <a:rPr kumimoji="1" lang="ja-JP" altLang="en-US" sz="800">
              <a:solidFill>
                <a:sysClr val="windowText" lastClr="000000"/>
              </a:solidFill>
              <a:latin typeface="ＭＳ ゴシック" pitchFamily="49" charset="-128"/>
              <a:ea typeface="ＭＳ ゴシック" pitchFamily="49" charset="-128"/>
            </a:rPr>
            <a:t>令和</a:t>
          </a:r>
          <a:r>
            <a:rPr kumimoji="1" lang="en-US" altLang="ja-JP" sz="800">
              <a:solidFill>
                <a:sysClr val="windowText" lastClr="000000"/>
              </a:solidFill>
              <a:latin typeface="ＭＳ ゴシック" pitchFamily="49" charset="-128"/>
              <a:ea typeface="ＭＳ ゴシック" pitchFamily="49" charset="-128"/>
            </a:rPr>
            <a:t>3</a:t>
          </a:r>
          <a:r>
            <a:rPr kumimoji="1" lang="ja-JP" altLang="en-US" sz="800">
              <a:solidFill>
                <a:sysClr val="windowText" lastClr="000000"/>
              </a:solidFill>
              <a:latin typeface="ＭＳ ゴシック" pitchFamily="49" charset="-128"/>
              <a:ea typeface="ＭＳ ゴシック" pitchFamily="49" charset="-128"/>
            </a:rPr>
            <a:t>･</a:t>
          </a:r>
          <a:r>
            <a:rPr kumimoji="1" lang="en-US" altLang="ja-JP" sz="800">
              <a:solidFill>
                <a:sysClr val="windowText" lastClr="000000"/>
              </a:solidFill>
              <a:latin typeface="ＭＳ ゴシック" pitchFamily="49" charset="-128"/>
              <a:ea typeface="ＭＳ ゴシック" pitchFamily="49" charset="-128"/>
            </a:rPr>
            <a:t>4</a:t>
          </a:r>
          <a:r>
            <a:rPr kumimoji="1" lang="ja-JP" altLang="en-US" sz="800">
              <a:solidFill>
                <a:sysClr val="windowText" lastClr="000000"/>
              </a:solidFill>
              <a:latin typeface="ＭＳ ゴシック" pitchFamily="49" charset="-128"/>
              <a:ea typeface="ＭＳ ゴシック" pitchFamily="49" charset="-128"/>
            </a:rPr>
            <a:t>年度については大きく増加した。</a:t>
          </a:r>
        </a:p>
        <a:p>
          <a:r>
            <a:rPr kumimoji="1" lang="ja-JP" altLang="en-US" sz="800">
              <a:solidFill>
                <a:sysClr val="windowText" lastClr="000000"/>
              </a:solidFill>
              <a:latin typeface="ＭＳ ゴシック" pitchFamily="49" charset="-128"/>
              <a:ea typeface="ＭＳ ゴシック" pitchFamily="49" charset="-128"/>
            </a:rPr>
            <a:t>　充当可能財源</a:t>
          </a:r>
          <a:r>
            <a:rPr kumimoji="1" lang="en-US" altLang="ja-JP" sz="800">
              <a:solidFill>
                <a:sysClr val="windowText" lastClr="000000"/>
              </a:solidFill>
              <a:latin typeface="ＭＳ ゴシック" pitchFamily="49" charset="-128"/>
              <a:ea typeface="ＭＳ ゴシック" pitchFamily="49" charset="-128"/>
            </a:rPr>
            <a:t>(B)</a:t>
          </a:r>
          <a:r>
            <a:rPr kumimoji="1" lang="ja-JP" altLang="en-US" sz="800">
              <a:solidFill>
                <a:sysClr val="windowText" lastClr="000000"/>
              </a:solidFill>
              <a:latin typeface="ＭＳ ゴシック" pitchFamily="49" charset="-128"/>
              <a:ea typeface="ＭＳ ゴシック" pitchFamily="49" charset="-128"/>
            </a:rPr>
            <a:t>のうち、充当可能基金が</a:t>
          </a:r>
          <a:r>
            <a:rPr kumimoji="1" lang="en-US" altLang="ja-JP" sz="800">
              <a:solidFill>
                <a:sysClr val="windowText" lastClr="000000"/>
              </a:solidFill>
              <a:latin typeface="ＭＳ ゴシック" pitchFamily="49" charset="-128"/>
              <a:ea typeface="ＭＳ ゴシック" pitchFamily="49" charset="-128"/>
            </a:rPr>
            <a:t>24%</a:t>
          </a:r>
          <a:r>
            <a:rPr kumimoji="1" lang="ja-JP" altLang="en-US" sz="800">
              <a:solidFill>
                <a:sysClr val="windowText" lastClr="000000"/>
              </a:solidFill>
              <a:latin typeface="ＭＳ ゴシック" pitchFamily="49" charset="-128"/>
              <a:ea typeface="ＭＳ ゴシック" pitchFamily="49" charset="-128"/>
            </a:rPr>
            <a:t>、基準財政需要額算入見込額が</a:t>
          </a:r>
          <a:r>
            <a:rPr kumimoji="1" lang="en-US" altLang="ja-JP" sz="800">
              <a:solidFill>
                <a:sysClr val="windowText" lastClr="000000"/>
              </a:solidFill>
              <a:latin typeface="ＭＳ ゴシック" pitchFamily="49" charset="-128"/>
              <a:ea typeface="ＭＳ ゴシック" pitchFamily="49" charset="-128"/>
            </a:rPr>
            <a:t>76%</a:t>
          </a:r>
          <a:r>
            <a:rPr kumimoji="1" lang="ja-JP" altLang="en-US" sz="800">
              <a:solidFill>
                <a:sysClr val="windowText" lastClr="000000"/>
              </a:solidFill>
              <a:latin typeface="ＭＳ ゴシック" pitchFamily="49" charset="-128"/>
              <a:ea typeface="ＭＳ ゴシック" pitchFamily="49" charset="-128"/>
            </a:rPr>
            <a:t>を占めている。</a:t>
          </a:r>
        </a:p>
        <a:p>
          <a:r>
            <a:rPr kumimoji="1" lang="ja-JP" altLang="en-US" sz="800">
              <a:solidFill>
                <a:sysClr val="windowText" lastClr="000000"/>
              </a:solidFill>
              <a:latin typeface="ＭＳ ゴシック" pitchFamily="49" charset="-128"/>
              <a:ea typeface="ＭＳ ゴシック" pitchFamily="49" charset="-128"/>
            </a:rPr>
            <a:t>　充当可能基金については、近年は減少傾向であったが、財政改革により積極的に基金積立を実施したため、平成</a:t>
          </a:r>
          <a:r>
            <a:rPr kumimoji="1" lang="en-US" altLang="ja-JP" sz="800">
              <a:solidFill>
                <a:sysClr val="windowText" lastClr="000000"/>
              </a:solidFill>
              <a:latin typeface="ＭＳ ゴシック" pitchFamily="49" charset="-128"/>
              <a:ea typeface="ＭＳ ゴシック" pitchFamily="49" charset="-128"/>
            </a:rPr>
            <a:t>30</a:t>
          </a:r>
          <a:r>
            <a:rPr kumimoji="1" lang="ja-JP" altLang="en-US" sz="800">
              <a:solidFill>
                <a:sysClr val="windowText" lastClr="000000"/>
              </a:solidFill>
              <a:latin typeface="ＭＳ ゴシック" pitchFamily="49" charset="-128"/>
              <a:ea typeface="ＭＳ ゴシック" pitchFamily="49" charset="-128"/>
            </a:rPr>
            <a:t>年度は増加したが令和元年度また減少に転じ令和</a:t>
          </a:r>
          <a:r>
            <a:rPr kumimoji="1" lang="en-US" altLang="ja-JP" sz="800">
              <a:solidFill>
                <a:sysClr val="windowText" lastClr="000000"/>
              </a:solidFill>
              <a:latin typeface="ＭＳ ゴシック" pitchFamily="49" charset="-128"/>
              <a:ea typeface="ＭＳ ゴシック" pitchFamily="49" charset="-128"/>
            </a:rPr>
            <a:t>2</a:t>
          </a:r>
          <a:r>
            <a:rPr kumimoji="1" lang="ja-JP" altLang="en-US" sz="800">
              <a:solidFill>
                <a:sysClr val="windowText" lastClr="000000"/>
              </a:solidFill>
              <a:latin typeface="ＭＳ ゴシック" pitchFamily="49" charset="-128"/>
              <a:ea typeface="ＭＳ ゴシック" pitchFamily="49" charset="-128"/>
            </a:rPr>
            <a:t>･</a:t>
          </a:r>
          <a:r>
            <a:rPr kumimoji="1" lang="en-US" altLang="ja-JP" sz="800">
              <a:solidFill>
                <a:sysClr val="windowText" lastClr="000000"/>
              </a:solidFill>
              <a:latin typeface="ＭＳ ゴシック" pitchFamily="49" charset="-128"/>
              <a:ea typeface="ＭＳ ゴシック" pitchFamily="49" charset="-128"/>
            </a:rPr>
            <a:t>3</a:t>
          </a:r>
          <a:r>
            <a:rPr kumimoji="1" lang="ja-JP" altLang="en-US" sz="800">
              <a:solidFill>
                <a:sysClr val="windowText" lastClr="000000"/>
              </a:solidFill>
              <a:latin typeface="ＭＳ ゴシック" pitchFamily="49" charset="-128"/>
              <a:ea typeface="ＭＳ ゴシック" pitchFamily="49" charset="-128"/>
            </a:rPr>
            <a:t>･</a:t>
          </a:r>
          <a:r>
            <a:rPr kumimoji="1" lang="en-US" altLang="ja-JP" sz="800">
              <a:solidFill>
                <a:sysClr val="windowText" lastClr="000000"/>
              </a:solidFill>
              <a:latin typeface="ＭＳ ゴシック" pitchFamily="49" charset="-128"/>
              <a:ea typeface="ＭＳ ゴシック" pitchFamily="49" charset="-128"/>
            </a:rPr>
            <a:t>4</a:t>
          </a:r>
          <a:r>
            <a:rPr kumimoji="1" lang="ja-JP" altLang="en-US" sz="800">
              <a:solidFill>
                <a:sysClr val="windowText" lastClr="000000"/>
              </a:solidFill>
              <a:latin typeface="ＭＳ ゴシック" pitchFamily="49" charset="-128"/>
              <a:ea typeface="ＭＳ ゴシック" pitchFamily="49" charset="-128"/>
            </a:rPr>
            <a:t>年度</a:t>
          </a:r>
          <a:r>
            <a:rPr kumimoji="1" lang="en-US" altLang="ja-JP" sz="800">
              <a:solidFill>
                <a:sysClr val="windowText" lastClr="000000"/>
              </a:solidFill>
              <a:latin typeface="ＭＳ ゴシック" pitchFamily="49" charset="-128"/>
              <a:ea typeface="ＭＳ ゴシック" pitchFamily="49" charset="-128"/>
            </a:rPr>
            <a:t>3</a:t>
          </a:r>
          <a:r>
            <a:rPr kumimoji="1" lang="ja-JP" altLang="en-US" sz="800">
              <a:solidFill>
                <a:sysClr val="windowText" lastClr="000000"/>
              </a:solidFill>
              <a:latin typeface="ＭＳ ゴシック" pitchFamily="49" charset="-128"/>
              <a:ea typeface="ＭＳ ゴシック" pitchFamily="49" charset="-128"/>
            </a:rPr>
            <a:t>ヶ年増加している。</a:t>
          </a:r>
        </a:p>
        <a:p>
          <a:r>
            <a:rPr kumimoji="1" lang="ja-JP" altLang="en-US" sz="800">
              <a:solidFill>
                <a:sysClr val="windowText" lastClr="000000"/>
              </a:solidFill>
              <a:latin typeface="ＭＳ ゴシック" pitchFamily="49" charset="-128"/>
              <a:ea typeface="ＭＳ ゴシック" pitchFamily="49" charset="-128"/>
            </a:rPr>
            <a:t>　基準財政需要額算入見込額は、起債借入を元利償還金の</a:t>
          </a:r>
          <a:r>
            <a:rPr kumimoji="1" lang="en-US" altLang="ja-JP" sz="800">
              <a:solidFill>
                <a:sysClr val="windowText" lastClr="000000"/>
              </a:solidFill>
              <a:latin typeface="ＭＳ ゴシック" pitchFamily="49" charset="-128"/>
              <a:ea typeface="ＭＳ ゴシック" pitchFamily="49" charset="-128"/>
            </a:rPr>
            <a:t>70%</a:t>
          </a:r>
          <a:r>
            <a:rPr kumimoji="1" lang="ja-JP" altLang="en-US" sz="800">
              <a:solidFill>
                <a:sysClr val="windowText" lastClr="000000"/>
              </a:solidFill>
              <a:latin typeface="ＭＳ ゴシック" pitchFamily="49" charset="-128"/>
              <a:ea typeface="ＭＳ ゴシック" pitchFamily="49" charset="-128"/>
            </a:rPr>
            <a:t>が基準財政需要額に算入される過疎対策事業債を中心に行っており、下降傾向であったが、令和</a:t>
          </a:r>
          <a:r>
            <a:rPr kumimoji="1" lang="en-US" altLang="ja-JP" sz="800">
              <a:solidFill>
                <a:sysClr val="windowText" lastClr="000000"/>
              </a:solidFill>
              <a:latin typeface="ＭＳ ゴシック" pitchFamily="49" charset="-128"/>
              <a:ea typeface="ＭＳ ゴシック" pitchFamily="49" charset="-128"/>
            </a:rPr>
            <a:t>2</a:t>
          </a:r>
          <a:r>
            <a:rPr kumimoji="1" lang="ja-JP" altLang="en-US" sz="800">
              <a:solidFill>
                <a:sysClr val="windowText" lastClr="000000"/>
              </a:solidFill>
              <a:latin typeface="ＭＳ ゴシック" pitchFamily="49" charset="-128"/>
              <a:ea typeface="ＭＳ ゴシック" pitchFamily="49" charset="-128"/>
            </a:rPr>
            <a:t>年度に再び増加に転じた。要因は、近年高額な返済を予定している地方債の増加が大きな割合を占めている。　</a:t>
          </a:r>
        </a:p>
        <a:p>
          <a:r>
            <a:rPr kumimoji="1" lang="ja-JP" altLang="en-US" sz="800">
              <a:solidFill>
                <a:sysClr val="windowText" lastClr="000000"/>
              </a:solidFill>
              <a:latin typeface="ＭＳ ゴシック" pitchFamily="49" charset="-128"/>
              <a:ea typeface="ＭＳ ゴシック" pitchFamily="49" charset="-128"/>
            </a:rPr>
            <a:t>　将来負担額</a:t>
          </a:r>
          <a:r>
            <a:rPr kumimoji="1" lang="en-US" altLang="ja-JP" sz="800">
              <a:solidFill>
                <a:sysClr val="windowText" lastClr="000000"/>
              </a:solidFill>
              <a:latin typeface="ＭＳ ゴシック" pitchFamily="49" charset="-128"/>
              <a:ea typeface="ＭＳ ゴシック" pitchFamily="49" charset="-128"/>
            </a:rPr>
            <a:t>(A)</a:t>
          </a:r>
          <a:r>
            <a:rPr kumimoji="1" lang="ja-JP" altLang="en-US" sz="800">
              <a:solidFill>
                <a:sysClr val="windowText" lastClr="000000"/>
              </a:solidFill>
              <a:latin typeface="ＭＳ ゴシック" pitchFamily="49" charset="-128"/>
              <a:ea typeface="ＭＳ ゴシック" pitchFamily="49" charset="-128"/>
            </a:rPr>
            <a:t>の下降傾向に対し、控除される充当可能財源等（</a:t>
          </a:r>
          <a:r>
            <a:rPr kumimoji="1" lang="en-US" altLang="ja-JP" sz="800">
              <a:solidFill>
                <a:sysClr val="windowText" lastClr="000000"/>
              </a:solidFill>
              <a:latin typeface="ＭＳ ゴシック" pitchFamily="49" charset="-128"/>
              <a:ea typeface="ＭＳ ゴシック" pitchFamily="49" charset="-128"/>
            </a:rPr>
            <a:t>B</a:t>
          </a:r>
          <a:r>
            <a:rPr kumimoji="1" lang="ja-JP" altLang="en-US" sz="800">
              <a:solidFill>
                <a:sysClr val="windowText" lastClr="000000"/>
              </a:solidFill>
              <a:latin typeface="ＭＳ ゴシック" pitchFamily="49" charset="-128"/>
              <a:ea typeface="ＭＳ ゴシック" pitchFamily="49" charset="-128"/>
            </a:rPr>
            <a:t>）のうち基準財政需要額算入見込額が頭打ちの感があり、将来負担比率分子の値は今後、令和</a:t>
          </a:r>
          <a:r>
            <a:rPr kumimoji="1" lang="en-US" altLang="ja-JP" sz="800">
              <a:solidFill>
                <a:sysClr val="windowText" lastClr="000000"/>
              </a:solidFill>
              <a:latin typeface="ＭＳ ゴシック" pitchFamily="49" charset="-128"/>
              <a:ea typeface="ＭＳ ゴシック" pitchFamily="49" charset="-128"/>
            </a:rPr>
            <a:t>4</a:t>
          </a:r>
          <a:r>
            <a:rPr kumimoji="1" lang="ja-JP" altLang="en-US" sz="800">
              <a:solidFill>
                <a:sysClr val="windowText" lastClr="000000"/>
              </a:solidFill>
              <a:latin typeface="ＭＳ ゴシック" pitchFamily="49" charset="-128"/>
              <a:ea typeface="ＭＳ ゴシック" pitchFamily="49" charset="-128"/>
            </a:rPr>
            <a:t>年度と同程度の数値で推移すると思われる。</a:t>
          </a:r>
        </a:p>
        <a:p>
          <a:r>
            <a:rPr kumimoji="1" lang="ja-JP" altLang="en-US" sz="800">
              <a:solidFill>
                <a:sysClr val="windowText" lastClr="000000"/>
              </a:solidFill>
              <a:latin typeface="ＭＳ ゴシック" pitchFamily="49" charset="-128"/>
              <a:ea typeface="ＭＳ ゴシック" pitchFamily="49" charset="-128"/>
            </a:rPr>
            <a:t>　磐梯町の将来負担は、普通地方交付税によって補てんされているとはいえ、多くの地方債を借り入れているということは事実であり、今後も、地方債、債務負担行為など、将来負担の要因となるべき要素は極力増大させないよう、計画的な財政運営を行わ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福島県磐梯町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純繰越金の一部、年度末の事業不用額にかかる補正減額分等を財政調整基金に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百万円積立を行い、同基金の取り崩しはしていない。</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また、特定目的金について保健福祉の増進や過疎地域振興などそれぞれの基金の目的に沿った事業に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374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百万円取り崩して充当したが、ふるさと納税の大幅な伸びにより、結果として、基金全体で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増高が見込まれる公債費に対応するために、公債費以外の歳出をできる限り縮減し、発生した不用額相当は原資として基金に積立てる一方で、事業目的に合致する特定目的金については、積極的に取り崩して活用を検討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また、ふるさと納税を原資とするふるさと基金については、積極的な広報により、さらなる積立額の増加を目指す。</a:t>
          </a:r>
          <a:b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青少年育成基金：将来の磐梯町に貢献する有為の人材を育成する事業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史跡環境整備基金：史跡の保存・活用をはかる施設及び展示物等の整備並びにその他の環境整備</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ふるさと基金：ふるさと寄附金を原資とし、（１）文化財の保全（２）次世代育成支援（３）町の活性化（４）農業振興（５）ＤＸ推進（６）その他町長が認める事業</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・青少年育成基金：小中学校児童生徒を対象としたイベント経費に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百万円充当。</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・地域福祉基金：敬老会経費への百万円充当結果残高がなくなり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基金廃止。</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・ふるさと基金：ふるさと納税により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百万積立し、文化財の保全に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百万円、次世代育成支援に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百万円、町の活性化に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百万円、その他に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百万円、農業振興に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百万円、ＤＸ推進に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百万円に充当。</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百万円の増加。</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・青少年育成基金：指定寄付金を原資としているので、寄附者の意志実現のため、基金の目的に合致する事業へ取崩して充当活用していく。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・史跡環境整備基金：平成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年度で史跡慧日寺跡金堂内展示物作成が完了するので、それ以降は、史跡環境整備等に活用するため、指定寄付に基づき積立を行なう。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・ふるさと基金：積極的な広報活動により積立増加をはかり、積立てた原資はそれぞれの目的に合致する事業へ取崩し充当活用する。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昨年度からの純繰越金の一部等で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百万円、取り崩しはしておらず、結果として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県内の類似団体の実績等及び過去の実績等をを踏まえ、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億円程度を目途に積立てを維持したい。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利子分の積立を行っている。元金償還の財源不足を補うため、同基金を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百万円取り崩している。</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年度に償還ピークを迎え以後も高い地方債償還のため、令和元年度から取り崩しを行っている。償還ピーク終了後は、償還計画や県内類似団体実績を勘案し、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億円程度を目途に積立てるものとする。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0E67312-27B5-4808-B732-4CFB5B0EEFE9}"/>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A8C86B53-018F-4D29-90A3-DF1A0DC01183}"/>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18F77B4-34C6-4BCD-AD5D-D7D0579A95B2}"/>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72520BA-DFE2-41E0-8515-43E566F78B8B}"/>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080D563-82F4-4609-823E-29DBB00699D3}"/>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8982487-441B-4A64-9C02-7D753CCB046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5BF536C-2D39-4795-B922-5815F9D58B1F}"/>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0A4A030-31F6-4F12-BB80-264208129BA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1FD9291-9E60-41D4-A0EB-CFF7FA7A94F1}"/>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BD06419-14F5-4E0B-A497-403BB537A7F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3,289
3,274
59.77
4,940,781
4,764,658
149,682
2,565,377
4,640,366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A032783-6166-48A6-A605-E2B001AA6F78}"/>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D7A20D58-25A6-4895-8C16-CCACED29728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FFD472C-C83C-4655-952E-E6FFF6100F8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6ABE8024-6456-42D5-8DF1-0637FBB958B5}"/>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E3B032E-2E14-4C6C-B28C-C0AFD5FCA2A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EB1CDAB-0B89-40CE-AE53-0618A9A45BD3}"/>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D45D05C4-C7AC-4AD5-BDB3-C94636CA9D57}"/>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3FC35E7-4735-4BD4-B453-6A8387E24583}"/>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F8511EA-F8C0-42BD-89C7-5C3784A80FE2}"/>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405C3F2-0E8A-4B7A-9408-F30819267F8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92F6AFC-163F-484D-A046-58A01380CC03}"/>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1FA2488-B839-4791-A44A-876C687CB37A}"/>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F5A2DA1-C434-4C3A-B637-4A3ED637F5A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0FCA4C7-81E2-45BB-ADBE-B9E6AF345F3A}"/>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018353C-4FC3-44CF-91D5-3203D248FE7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35D7B92-68C6-4379-869B-8B4E3DCC960B}"/>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125855D-1626-4F21-A561-018DD431C61F}"/>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72AB6F2-2E75-471F-96B3-5B8CAA21428A}"/>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D5F6B9E7-92FA-4739-BC39-CD18AD3E1F0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397B1F8-979E-4BA1-B751-1183D62444DB}"/>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5562DF4-7586-4100-B8AD-21B1021D2938}"/>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7CE2596-EFC8-4FC7-A1B7-D3E3DB05D2D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A65938B7-2B23-4755-AAB4-240DBD4E3EEE}"/>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00EE484-7F48-48AF-8525-9750A027648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DB5E564A-BB81-4A58-9934-7A4311A3744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CE5DC46-867C-4655-869B-75F3F0DD794B}"/>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1C99813-D8C1-411A-8225-BBD91C51B9A5}"/>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8669A77-ECDC-4286-BD8C-8ED50C43DE0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92AF109-6AE5-4D0B-B789-022D3E87A71D}"/>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61A0E4D-0B18-4808-9797-E7CDA54F5334}"/>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12587CF-9597-4D7B-94CF-1F12A8156F2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E72D61E-087B-42EF-AC68-C7E9684B1302}"/>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38208BA-1316-4516-B911-5BF1DCBF536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486D1D4-B49C-4BC6-A884-FA9C1143773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F22CD09-EE89-4A0C-AE22-8EFA4683836D}"/>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5FCA2F9-6714-47B1-8B25-E548C0F9F7C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D41C36D5-E28A-4BDB-9A8C-0A0D42C12DF7}"/>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人口の減少や高齢化率の上昇の反面、従来から立地している企業からの町税の収入割合が高いため、財政力指数は類似団体平均と同水準である。</a:t>
          </a:r>
        </a:p>
        <a:p>
          <a:r>
            <a:rPr kumimoji="1" lang="ja-JP" altLang="en-US" sz="1300">
              <a:latin typeface="ＭＳ Ｐゴシック" panose="020B0600070205080204" pitchFamily="50" charset="-128"/>
              <a:ea typeface="ＭＳ Ｐゴシック" panose="020B0600070205080204" pitchFamily="50" charset="-128"/>
            </a:rPr>
            <a:t>　しかしながら、指数上昇の主要原因である税収は、景気の動向等に大きく左右される側面もあることから、今後も新規の企業誘致を図るなど地方税の確保と行政の効率化による歳出削減に努め、現在の水準を維持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27AAE60-76E4-4094-B200-E7CDFDC54E1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6861C877-ADFF-4753-9374-B8D9F56FA7F2}"/>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832CA223-FBCD-4AC4-A84A-7E6EF32C0E4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70B838E4-2009-4065-9471-8CD4A1086C0F}"/>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1A970369-38C1-4046-BB03-D06A27A5FCD7}"/>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65B38735-6234-423E-AB0F-4E95B86EBFB7}"/>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10FBF84A-1B32-4396-8252-5270AAFF83AF}"/>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132F9AB4-5CF4-4FB2-9D47-6744AA7FAEF4}"/>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3BDE2CD5-0790-4E29-9428-49E0994792A5}"/>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5666E1E0-07BC-42D9-ACC0-33604C432F5B}"/>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F5BB9121-08A0-45F9-8974-F27984165D8D}"/>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87E5CACB-F24E-4367-9E35-E75138867ED2}"/>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C166C552-AC32-4E36-8247-7685E6C000A5}"/>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72A88AB6-50C1-4BF1-8CF4-407ECB2022AD}"/>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59B1B72B-9657-4595-A20F-A582478FD28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D9344D99-8AAC-4AD7-9428-6BBF2EFF0BE3}"/>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9972644B-2C89-482B-BCFC-EB4D273E869B}"/>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A36AF3DA-F507-4989-9A94-2825AE15CE3D}"/>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CD87CD66-7896-4D91-90B8-69AA3600718D}"/>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28363</xdr:rowOff>
    </xdr:from>
    <xdr:to>
      <xdr:col>23</xdr:col>
      <xdr:colOff>133350</xdr:colOff>
      <xdr:row>44</xdr:row>
      <xdr:rowOff>28363</xdr:rowOff>
    </xdr:to>
    <xdr:cxnSp macro="">
      <xdr:nvCxnSpPr>
        <xdr:cNvPr id="68" name="直線コネクタ 67">
          <a:extLst>
            <a:ext uri="{FF2B5EF4-FFF2-40B4-BE49-F238E27FC236}">
              <a16:creationId xmlns:a16="http://schemas.microsoft.com/office/drawing/2014/main" id="{BC90DADA-88FE-4273-B4A1-5D804AD6A0BF}"/>
            </a:ext>
          </a:extLst>
        </xdr:cNvPr>
        <xdr:cNvCxnSpPr/>
      </xdr:nvCxnSpPr>
      <xdr:spPr>
        <a:xfrm>
          <a:off x="4114800" y="75721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129133</xdr:rowOff>
    </xdr:from>
    <xdr:ext cx="762000" cy="259045"/>
    <xdr:sp macro="" textlink="">
      <xdr:nvSpPr>
        <xdr:cNvPr id="69" name="財政力平均値テキスト">
          <a:extLst>
            <a:ext uri="{FF2B5EF4-FFF2-40B4-BE49-F238E27FC236}">
              <a16:creationId xmlns:a16="http://schemas.microsoft.com/office/drawing/2014/main" id="{EFE26540-4744-4A8A-926C-28EF56AB60F2}"/>
            </a:ext>
          </a:extLst>
        </xdr:cNvPr>
        <xdr:cNvSpPr txBox="1"/>
      </xdr:nvSpPr>
      <xdr:spPr>
        <a:xfrm>
          <a:off x="5041900" y="7501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C9B6B1FE-85B0-491A-8286-94E4AA9AC228}"/>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12277</xdr:rowOff>
    </xdr:from>
    <xdr:to>
      <xdr:col>19</xdr:col>
      <xdr:colOff>133350</xdr:colOff>
      <xdr:row>44</xdr:row>
      <xdr:rowOff>28363</xdr:rowOff>
    </xdr:to>
    <xdr:cxnSp macro="">
      <xdr:nvCxnSpPr>
        <xdr:cNvPr id="71" name="直線コネクタ 70">
          <a:extLst>
            <a:ext uri="{FF2B5EF4-FFF2-40B4-BE49-F238E27FC236}">
              <a16:creationId xmlns:a16="http://schemas.microsoft.com/office/drawing/2014/main" id="{FDA32D18-40DA-44A0-AFF1-5D8C8E24A16A}"/>
            </a:ext>
          </a:extLst>
        </xdr:cNvPr>
        <xdr:cNvCxnSpPr/>
      </xdr:nvCxnSpPr>
      <xdr:spPr>
        <a:xfrm>
          <a:off x="3225800" y="75560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1DB02D8E-38B5-448F-91E8-4B9B2CC9086E}"/>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63940</xdr:rowOff>
    </xdr:from>
    <xdr:ext cx="736600" cy="259045"/>
    <xdr:sp macro="" textlink="">
      <xdr:nvSpPr>
        <xdr:cNvPr id="73" name="テキスト ボックス 72">
          <a:extLst>
            <a:ext uri="{FF2B5EF4-FFF2-40B4-BE49-F238E27FC236}">
              <a16:creationId xmlns:a16="http://schemas.microsoft.com/office/drawing/2014/main" id="{E7973805-E59C-4FF6-B92E-F2E7825516D5}"/>
            </a:ext>
          </a:extLst>
        </xdr:cNvPr>
        <xdr:cNvSpPr txBox="1"/>
      </xdr:nvSpPr>
      <xdr:spPr>
        <a:xfrm>
          <a:off x="3733800" y="760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12277</xdr:rowOff>
    </xdr:to>
    <xdr:cxnSp macro="">
      <xdr:nvCxnSpPr>
        <xdr:cNvPr id="74" name="直線コネクタ 73">
          <a:extLst>
            <a:ext uri="{FF2B5EF4-FFF2-40B4-BE49-F238E27FC236}">
              <a16:creationId xmlns:a16="http://schemas.microsoft.com/office/drawing/2014/main" id="{93DAA93D-24BF-413C-A6E3-52E1271790F9}"/>
            </a:ext>
          </a:extLst>
        </xdr:cNvPr>
        <xdr:cNvCxnSpPr/>
      </xdr:nvCxnSpPr>
      <xdr:spPr>
        <a:xfrm>
          <a:off x="2336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a:extLst>
            <a:ext uri="{FF2B5EF4-FFF2-40B4-BE49-F238E27FC236}">
              <a16:creationId xmlns:a16="http://schemas.microsoft.com/office/drawing/2014/main" id="{54DA4387-1506-4029-8686-B11D46DDC248}"/>
            </a:ext>
          </a:extLst>
        </xdr:cNvPr>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47854</xdr:rowOff>
    </xdr:from>
    <xdr:ext cx="762000" cy="259045"/>
    <xdr:sp macro="" textlink="">
      <xdr:nvSpPr>
        <xdr:cNvPr id="76" name="テキスト ボックス 75">
          <a:extLst>
            <a:ext uri="{FF2B5EF4-FFF2-40B4-BE49-F238E27FC236}">
              <a16:creationId xmlns:a16="http://schemas.microsoft.com/office/drawing/2014/main" id="{148B0F4A-A593-44DE-9389-DF71AF18AFE6}"/>
            </a:ext>
          </a:extLst>
        </xdr:cNvPr>
        <xdr:cNvSpPr txBox="1"/>
      </xdr:nvSpPr>
      <xdr:spPr>
        <a:xfrm>
          <a:off x="2844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7" name="直線コネクタ 76">
          <a:extLst>
            <a:ext uri="{FF2B5EF4-FFF2-40B4-BE49-F238E27FC236}">
              <a16:creationId xmlns:a16="http://schemas.microsoft.com/office/drawing/2014/main" id="{90265B71-314B-4EB3-988C-5B0017F9D238}"/>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a:extLst>
            <a:ext uri="{FF2B5EF4-FFF2-40B4-BE49-F238E27FC236}">
              <a16:creationId xmlns:a16="http://schemas.microsoft.com/office/drawing/2014/main" id="{7A266E1A-465B-4929-92F5-01C18BA4F9AC}"/>
            </a:ext>
          </a:extLst>
        </xdr:cNvPr>
        <xdr:cNvSpPr/>
      </xdr:nvSpPr>
      <xdr:spPr>
        <a:xfrm>
          <a:off x="2286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79" name="テキスト ボックス 78">
          <a:extLst>
            <a:ext uri="{FF2B5EF4-FFF2-40B4-BE49-F238E27FC236}">
              <a16:creationId xmlns:a16="http://schemas.microsoft.com/office/drawing/2014/main" id="{7626A226-CCD1-4EE6-AD83-8C9DFE84A2A3}"/>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80" name="フローチャート: 判断 79">
          <a:extLst>
            <a:ext uri="{FF2B5EF4-FFF2-40B4-BE49-F238E27FC236}">
              <a16:creationId xmlns:a16="http://schemas.microsoft.com/office/drawing/2014/main" id="{2E5F0453-ABEA-4FFA-9659-8B08F7103524}"/>
            </a:ext>
          </a:extLst>
        </xdr:cNvPr>
        <xdr:cNvSpPr/>
      </xdr:nvSpPr>
      <xdr:spPr>
        <a:xfrm>
          <a:off x="1397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47854</xdr:rowOff>
    </xdr:from>
    <xdr:ext cx="762000" cy="259045"/>
    <xdr:sp macro="" textlink="">
      <xdr:nvSpPr>
        <xdr:cNvPr id="81" name="テキスト ボックス 80">
          <a:extLst>
            <a:ext uri="{FF2B5EF4-FFF2-40B4-BE49-F238E27FC236}">
              <a16:creationId xmlns:a16="http://schemas.microsoft.com/office/drawing/2014/main" id="{2855B864-C237-4BCC-9589-595ACD660D6F}"/>
            </a:ext>
          </a:extLst>
        </xdr:cNvPr>
        <xdr:cNvSpPr txBox="1"/>
      </xdr:nvSpPr>
      <xdr:spPr>
        <a:xfrm>
          <a:off x="1066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44E896E3-B9E3-491F-9B1A-34A5EF18562F}"/>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6D7A389-6A1F-4814-88DD-A9DD394EF6A8}"/>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73BCE40-2F8D-41C1-8A99-83B74C58911E}"/>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EC351A6-EDBE-4D2C-BD4D-025BD495A18F}"/>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0515743-4D3C-4E9F-ABDE-AFF062FAEE12}"/>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87" name="楕円 86">
          <a:extLst>
            <a:ext uri="{FF2B5EF4-FFF2-40B4-BE49-F238E27FC236}">
              <a16:creationId xmlns:a16="http://schemas.microsoft.com/office/drawing/2014/main" id="{54232B11-7A88-45A7-83FA-7CF622374723}"/>
            </a:ext>
          </a:extLst>
        </xdr:cNvPr>
        <xdr:cNvSpPr/>
      </xdr:nvSpPr>
      <xdr:spPr>
        <a:xfrm>
          <a:off x="49022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165540</xdr:rowOff>
    </xdr:from>
    <xdr:ext cx="762000" cy="259045"/>
    <xdr:sp macro="" textlink="">
      <xdr:nvSpPr>
        <xdr:cNvPr id="88" name="財政力該当値テキスト">
          <a:extLst>
            <a:ext uri="{FF2B5EF4-FFF2-40B4-BE49-F238E27FC236}">
              <a16:creationId xmlns:a16="http://schemas.microsoft.com/office/drawing/2014/main" id="{FD3F74DC-8999-461D-8917-83830A71208C}"/>
            </a:ext>
          </a:extLst>
        </xdr:cNvPr>
        <xdr:cNvSpPr txBox="1"/>
      </xdr:nvSpPr>
      <xdr:spPr>
        <a:xfrm>
          <a:off x="50419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149013</xdr:rowOff>
    </xdr:from>
    <xdr:to>
      <xdr:col>19</xdr:col>
      <xdr:colOff>184150</xdr:colOff>
      <xdr:row>44</xdr:row>
      <xdr:rowOff>79163</xdr:rowOff>
    </xdr:to>
    <xdr:sp macro="" textlink="">
      <xdr:nvSpPr>
        <xdr:cNvPr id="89" name="楕円 88">
          <a:extLst>
            <a:ext uri="{FF2B5EF4-FFF2-40B4-BE49-F238E27FC236}">
              <a16:creationId xmlns:a16="http://schemas.microsoft.com/office/drawing/2014/main" id="{B3314000-30FB-417F-AF09-209E3624D75D}"/>
            </a:ext>
          </a:extLst>
        </xdr:cNvPr>
        <xdr:cNvSpPr/>
      </xdr:nvSpPr>
      <xdr:spPr>
        <a:xfrm>
          <a:off x="4064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90" name="テキスト ボックス 89">
          <a:extLst>
            <a:ext uri="{FF2B5EF4-FFF2-40B4-BE49-F238E27FC236}">
              <a16:creationId xmlns:a16="http://schemas.microsoft.com/office/drawing/2014/main" id="{DBE3958E-ADE7-435D-AB8E-40B5C55E6714}"/>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132927</xdr:rowOff>
    </xdr:from>
    <xdr:to>
      <xdr:col>15</xdr:col>
      <xdr:colOff>133350</xdr:colOff>
      <xdr:row>44</xdr:row>
      <xdr:rowOff>63077</xdr:rowOff>
    </xdr:to>
    <xdr:sp macro="" textlink="">
      <xdr:nvSpPr>
        <xdr:cNvPr id="91" name="楕円 90">
          <a:extLst>
            <a:ext uri="{FF2B5EF4-FFF2-40B4-BE49-F238E27FC236}">
              <a16:creationId xmlns:a16="http://schemas.microsoft.com/office/drawing/2014/main" id="{7458FE6B-F3D2-4D66-9E0D-D7020EB47DEC}"/>
            </a:ext>
          </a:extLst>
        </xdr:cNvPr>
        <xdr:cNvSpPr/>
      </xdr:nvSpPr>
      <xdr:spPr>
        <a:xfrm>
          <a:off x="3175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92" name="テキスト ボックス 91">
          <a:extLst>
            <a:ext uri="{FF2B5EF4-FFF2-40B4-BE49-F238E27FC236}">
              <a16:creationId xmlns:a16="http://schemas.microsoft.com/office/drawing/2014/main" id="{C6B9EB4E-B5D2-4833-9F34-BB05E5990C52}"/>
            </a:ext>
          </a:extLst>
        </xdr:cNvPr>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a16="http://schemas.microsoft.com/office/drawing/2014/main" id="{C6757F86-CC6B-4642-9738-44ABB1E8A24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94" name="テキスト ボックス 93">
          <a:extLst>
            <a:ext uri="{FF2B5EF4-FFF2-40B4-BE49-F238E27FC236}">
              <a16:creationId xmlns:a16="http://schemas.microsoft.com/office/drawing/2014/main" id="{7CB57D96-C399-4690-B91B-7D921B2847CB}"/>
            </a:ext>
          </a:extLst>
        </xdr:cNvPr>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a:extLst>
            <a:ext uri="{FF2B5EF4-FFF2-40B4-BE49-F238E27FC236}">
              <a16:creationId xmlns:a16="http://schemas.microsoft.com/office/drawing/2014/main" id="{6E47D7B0-41DC-4070-81C5-3D4C7FF9EE1E}"/>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96" name="テキスト ボックス 95">
          <a:extLst>
            <a:ext uri="{FF2B5EF4-FFF2-40B4-BE49-F238E27FC236}">
              <a16:creationId xmlns:a16="http://schemas.microsoft.com/office/drawing/2014/main" id="{CCA767C2-EC70-4661-9C41-8F2E3561E9E9}"/>
            </a:ext>
          </a:extLst>
        </xdr:cNvPr>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35016163-0F64-4268-A3EC-F5FC62DDC64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FFD188BC-4E74-4C7B-9427-D786604D846E}"/>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EC0809A-256E-40E1-937C-581CC669EEB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E2A838AB-F3BA-41BA-B5AA-A73234A10F5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5AA87B80-2499-4494-9518-4AE7527E2AE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42D976C6-E624-433E-8D6E-C78391FC91D9}"/>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66BB68BB-7B4B-4512-8EAD-F0DF9574CF4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B661FE3B-B41B-465A-9761-89E1F0556A6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D493D368-BADF-469B-8ACD-E8E0817B73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5C63BAB0-CDA7-445D-86A6-771E0BAE926D}"/>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5475C799-61BA-4592-8B36-5B8670B5DA2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2D81ABEB-FDA9-4142-A216-647CC2CA4BA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2E22ABC5-BD72-430D-A214-27D5157A357C}"/>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令和３年度との比で</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ポイント増加して</a:t>
          </a:r>
          <a:r>
            <a:rPr kumimoji="1" lang="en-US" altLang="ja-JP" sz="1300">
              <a:latin typeface="ＭＳ Ｐゴシック" panose="020B0600070205080204" pitchFamily="50" charset="-128"/>
              <a:ea typeface="ＭＳ Ｐゴシック" panose="020B0600070205080204" pitchFamily="50" charset="-128"/>
            </a:rPr>
            <a:t>84.9</a:t>
          </a:r>
          <a:r>
            <a:rPr kumimoji="1" lang="ja-JP" altLang="en-US" sz="1300">
              <a:latin typeface="ＭＳ Ｐゴシック" panose="020B0600070205080204" pitchFamily="50" charset="-128"/>
              <a:ea typeface="ＭＳ Ｐゴシック" panose="020B0600070205080204" pitchFamily="50" charset="-128"/>
            </a:rPr>
            <a:t>％となった。新型コロナウイルス感染症対応地方創生臨時交付金及びふるさと納税などの歳入の減によりにより物件費及び補助費が増加したことが、主な要因である。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数年間は公債費の高止まりが続くことや、既存施設の老朽化による維持補修費の増加、会計年度任用職員制度による人件費の増加が予想されることから、数値の悪化が懸念され、より一層無駄な経費の削減をはかり、効率的な行政運営に努めなければならない。</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29FCC786-C23C-41B0-BD0B-8D8EC48F5E6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260E3C2E-C78E-4F52-82DB-96DE9CEFA26C}"/>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4A628173-7E5D-4B93-AE9D-26EC502C27F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6A1F52DF-3F84-432C-B5C6-FE247FC513E4}"/>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1E0B77F9-5B51-4503-9474-E06DFC3C075E}"/>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B584706D-CA60-4B32-96A2-DA353FC4CBDD}"/>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85FDD171-53C4-449E-B377-9DC90CB69377}"/>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9AB53403-66C7-4FD1-9AD5-1894E28AE661}"/>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C6400BCB-1B35-4320-BAA6-82C8F95AF909}"/>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771694EA-5DBA-4163-8B8F-F93CB095A698}"/>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D50A324C-FAC5-4728-9AAA-173B03770BD5}"/>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121868E9-304F-4371-8908-DF1979C8805D}"/>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DD3B38E6-CDFB-47AD-9CEF-CAC2FF7575A2}"/>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55C1C71B-8804-4E55-B2E3-42CC9C1CD0A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137A252D-EF36-4992-9952-8F650E800FA8}"/>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4F2B40CF-6024-4F45-9896-E224110AB4F7}"/>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54CF8774-C7FA-469D-BE91-A476D040AAF9}"/>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9CA3A382-1C10-4C6F-A053-34F45AA75E05}"/>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8CF9A9AD-8036-4B05-9E51-D1AB1D73F1AB}"/>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07B7D4BF-D68E-48DA-A649-AD9F93F65794}"/>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1F7F28A9-0A4F-44A2-9371-3A6670A3F9DC}"/>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103294</xdr:rowOff>
    </xdr:from>
    <xdr:to>
      <xdr:col>23</xdr:col>
      <xdr:colOff>133350</xdr:colOff>
      <xdr:row>64</xdr:row>
      <xdr:rowOff>19262</xdr:rowOff>
    </xdr:to>
    <xdr:cxnSp macro="">
      <xdr:nvCxnSpPr>
        <xdr:cNvPr id="131" name="直線コネクタ 130">
          <a:extLst>
            <a:ext uri="{FF2B5EF4-FFF2-40B4-BE49-F238E27FC236}">
              <a16:creationId xmlns:a16="http://schemas.microsoft.com/office/drawing/2014/main" id="{618E7C18-8B2F-4F95-9A6E-C04E629467F1}"/>
            </a:ext>
          </a:extLst>
        </xdr:cNvPr>
        <xdr:cNvCxnSpPr/>
      </xdr:nvCxnSpPr>
      <xdr:spPr>
        <a:xfrm>
          <a:off x="4114800" y="10561744"/>
          <a:ext cx="838200" cy="43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23723</xdr:rowOff>
    </xdr:from>
    <xdr:ext cx="762000" cy="259045"/>
    <xdr:sp macro="" textlink="">
      <xdr:nvSpPr>
        <xdr:cNvPr id="132" name="財政構造の弾力性平均値テキスト">
          <a:extLst>
            <a:ext uri="{FF2B5EF4-FFF2-40B4-BE49-F238E27FC236}">
              <a16:creationId xmlns:a16="http://schemas.microsoft.com/office/drawing/2014/main" id="{CE4ED58C-2FF5-42A3-851D-EE2B9EA2A3EF}"/>
            </a:ext>
          </a:extLst>
        </xdr:cNvPr>
        <xdr:cNvSpPr txBox="1"/>
      </xdr:nvSpPr>
      <xdr:spPr>
        <a:xfrm>
          <a:off x="5041900" y="1065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88F5D3B3-33A0-4BE0-BE12-9786C5F344CF}"/>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103294</xdr:rowOff>
    </xdr:from>
    <xdr:to>
      <xdr:col>19</xdr:col>
      <xdr:colOff>133350</xdr:colOff>
      <xdr:row>64</xdr:row>
      <xdr:rowOff>139912</xdr:rowOff>
    </xdr:to>
    <xdr:cxnSp macro="">
      <xdr:nvCxnSpPr>
        <xdr:cNvPr id="134" name="直線コネクタ 133">
          <a:extLst>
            <a:ext uri="{FF2B5EF4-FFF2-40B4-BE49-F238E27FC236}">
              <a16:creationId xmlns:a16="http://schemas.microsoft.com/office/drawing/2014/main" id="{851523D4-8688-4521-B294-6631F52A3A01}"/>
            </a:ext>
          </a:extLst>
        </xdr:cNvPr>
        <xdr:cNvCxnSpPr/>
      </xdr:nvCxnSpPr>
      <xdr:spPr>
        <a:xfrm flipV="1">
          <a:off x="3225800" y="10561744"/>
          <a:ext cx="889000" cy="55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D42C456B-18C0-49C4-845F-D263D1756C00}"/>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132308</xdr:rowOff>
    </xdr:from>
    <xdr:ext cx="736600" cy="259045"/>
    <xdr:sp macro="" textlink="">
      <xdr:nvSpPr>
        <xdr:cNvPr id="136" name="テキスト ボックス 135">
          <a:extLst>
            <a:ext uri="{FF2B5EF4-FFF2-40B4-BE49-F238E27FC236}">
              <a16:creationId xmlns:a16="http://schemas.microsoft.com/office/drawing/2014/main" id="{08CF42BA-D2BC-4EA4-8B3E-24289443EC84}"/>
            </a:ext>
          </a:extLst>
        </xdr:cNvPr>
        <xdr:cNvSpPr txBox="1"/>
      </xdr:nvSpPr>
      <xdr:spPr>
        <a:xfrm>
          <a:off x="3733800" y="10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139912</xdr:rowOff>
    </xdr:from>
    <xdr:to>
      <xdr:col>15</xdr:col>
      <xdr:colOff>82550</xdr:colOff>
      <xdr:row>66</xdr:row>
      <xdr:rowOff>134831</xdr:rowOff>
    </xdr:to>
    <xdr:cxnSp macro="">
      <xdr:nvCxnSpPr>
        <xdr:cNvPr id="137" name="直線コネクタ 136">
          <a:extLst>
            <a:ext uri="{FF2B5EF4-FFF2-40B4-BE49-F238E27FC236}">
              <a16:creationId xmlns:a16="http://schemas.microsoft.com/office/drawing/2014/main" id="{1E69E87A-3982-4B24-B837-6183E4F35748}"/>
            </a:ext>
          </a:extLst>
        </xdr:cNvPr>
        <xdr:cNvCxnSpPr/>
      </xdr:nvCxnSpPr>
      <xdr:spPr>
        <a:xfrm flipV="1">
          <a:off x="2336800" y="11112712"/>
          <a:ext cx="889000"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F64D48E4-CF86-4CD9-A025-E5FAA48DFCC6}"/>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A01B2D6D-4BD0-4AD4-B41C-B8E040C01AB5}"/>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134831</xdr:rowOff>
    </xdr:from>
    <xdr:to>
      <xdr:col>11</xdr:col>
      <xdr:colOff>31750</xdr:colOff>
      <xdr:row>66</xdr:row>
      <xdr:rowOff>154940</xdr:rowOff>
    </xdr:to>
    <xdr:cxnSp macro="">
      <xdr:nvCxnSpPr>
        <xdr:cNvPr id="140" name="直線コネクタ 139">
          <a:extLst>
            <a:ext uri="{FF2B5EF4-FFF2-40B4-BE49-F238E27FC236}">
              <a16:creationId xmlns:a16="http://schemas.microsoft.com/office/drawing/2014/main" id="{F628A5A1-933E-4182-BDAC-28A65BFCDF22}"/>
            </a:ext>
          </a:extLst>
        </xdr:cNvPr>
        <xdr:cNvCxnSpPr/>
      </xdr:nvCxnSpPr>
      <xdr:spPr>
        <a:xfrm flipV="1">
          <a:off x="1447800" y="1145053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a:extLst>
            <a:ext uri="{FF2B5EF4-FFF2-40B4-BE49-F238E27FC236}">
              <a16:creationId xmlns:a16="http://schemas.microsoft.com/office/drawing/2014/main" id="{0C8C8E8C-8A40-4ECD-ADF4-9C381A0847B9}"/>
            </a:ext>
          </a:extLst>
        </xdr:cNvPr>
        <xdr:cNvSpPr/>
      </xdr:nvSpPr>
      <xdr:spPr>
        <a:xfrm>
          <a:off x="2286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56108</xdr:rowOff>
    </xdr:from>
    <xdr:ext cx="762000" cy="259045"/>
    <xdr:sp macro="" textlink="">
      <xdr:nvSpPr>
        <xdr:cNvPr id="142" name="テキスト ボックス 141">
          <a:extLst>
            <a:ext uri="{FF2B5EF4-FFF2-40B4-BE49-F238E27FC236}">
              <a16:creationId xmlns:a16="http://schemas.microsoft.com/office/drawing/2014/main" id="{E6B1C2B3-2E00-41E3-9323-40C4264DC58E}"/>
            </a:ext>
          </a:extLst>
        </xdr:cNvPr>
        <xdr:cNvSpPr txBox="1"/>
      </xdr:nvSpPr>
      <xdr:spPr>
        <a:xfrm>
          <a:off x="1955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10106D30-0D39-4B8A-8C94-3927AEF79C66}"/>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4" name="テキスト ボックス 143">
          <a:extLst>
            <a:ext uri="{FF2B5EF4-FFF2-40B4-BE49-F238E27FC236}">
              <a16:creationId xmlns:a16="http://schemas.microsoft.com/office/drawing/2014/main" id="{9906885B-B906-4219-8CC7-903DB4D5F1C2}"/>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6687A7C-7D14-40FF-98F6-BE9FDB8A2705}"/>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1AA778A-88D4-4F3D-8509-46BBAB39E2ED}"/>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14A0913-79BF-41CC-9C4E-ABF968A5CE0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CD0262C3-C987-4681-A999-424AB0A0518B}"/>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1EFDF1B0-E974-459F-9A10-34DDCC926014}"/>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139912</xdr:rowOff>
    </xdr:from>
    <xdr:to>
      <xdr:col>23</xdr:col>
      <xdr:colOff>184150</xdr:colOff>
      <xdr:row>64</xdr:row>
      <xdr:rowOff>70062</xdr:rowOff>
    </xdr:to>
    <xdr:sp macro="" textlink="">
      <xdr:nvSpPr>
        <xdr:cNvPr id="150" name="楕円 149">
          <a:extLst>
            <a:ext uri="{FF2B5EF4-FFF2-40B4-BE49-F238E27FC236}">
              <a16:creationId xmlns:a16="http://schemas.microsoft.com/office/drawing/2014/main" id="{C547B496-CC6D-46A4-A175-6692FABF99BF}"/>
            </a:ext>
          </a:extLst>
        </xdr:cNvPr>
        <xdr:cNvSpPr/>
      </xdr:nvSpPr>
      <xdr:spPr>
        <a:xfrm>
          <a:off x="49022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111989</xdr:rowOff>
    </xdr:from>
    <xdr:ext cx="762000" cy="259045"/>
    <xdr:sp macro="" textlink="">
      <xdr:nvSpPr>
        <xdr:cNvPr id="151" name="財政構造の弾力性該当値テキスト">
          <a:extLst>
            <a:ext uri="{FF2B5EF4-FFF2-40B4-BE49-F238E27FC236}">
              <a16:creationId xmlns:a16="http://schemas.microsoft.com/office/drawing/2014/main" id="{5D667F92-A7C5-4E6E-9A2D-C9174AFBA246}"/>
            </a:ext>
          </a:extLst>
        </xdr:cNvPr>
        <xdr:cNvSpPr txBox="1"/>
      </xdr:nvSpPr>
      <xdr:spPr>
        <a:xfrm>
          <a:off x="5041900" y="1091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52494</xdr:rowOff>
    </xdr:from>
    <xdr:to>
      <xdr:col>19</xdr:col>
      <xdr:colOff>184150</xdr:colOff>
      <xdr:row>61</xdr:row>
      <xdr:rowOff>154094</xdr:rowOff>
    </xdr:to>
    <xdr:sp macro="" textlink="">
      <xdr:nvSpPr>
        <xdr:cNvPr id="152" name="楕円 151">
          <a:extLst>
            <a:ext uri="{FF2B5EF4-FFF2-40B4-BE49-F238E27FC236}">
              <a16:creationId xmlns:a16="http://schemas.microsoft.com/office/drawing/2014/main" id="{CF222F5B-FD70-4694-BA04-3F5AE922D233}"/>
            </a:ext>
          </a:extLst>
        </xdr:cNvPr>
        <xdr:cNvSpPr/>
      </xdr:nvSpPr>
      <xdr:spPr>
        <a:xfrm>
          <a:off x="4064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164271</xdr:rowOff>
    </xdr:from>
    <xdr:ext cx="736600" cy="259045"/>
    <xdr:sp macro="" textlink="">
      <xdr:nvSpPr>
        <xdr:cNvPr id="153" name="テキスト ボックス 152">
          <a:extLst>
            <a:ext uri="{FF2B5EF4-FFF2-40B4-BE49-F238E27FC236}">
              <a16:creationId xmlns:a16="http://schemas.microsoft.com/office/drawing/2014/main" id="{B7EBA909-29D8-451D-B415-F008036528F2}"/>
            </a:ext>
          </a:extLst>
        </xdr:cNvPr>
        <xdr:cNvSpPr txBox="1"/>
      </xdr:nvSpPr>
      <xdr:spPr>
        <a:xfrm>
          <a:off x="3733800" y="10279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89112</xdr:rowOff>
    </xdr:from>
    <xdr:to>
      <xdr:col>15</xdr:col>
      <xdr:colOff>133350</xdr:colOff>
      <xdr:row>65</xdr:row>
      <xdr:rowOff>19262</xdr:rowOff>
    </xdr:to>
    <xdr:sp macro="" textlink="">
      <xdr:nvSpPr>
        <xdr:cNvPr id="154" name="楕円 153">
          <a:extLst>
            <a:ext uri="{FF2B5EF4-FFF2-40B4-BE49-F238E27FC236}">
              <a16:creationId xmlns:a16="http://schemas.microsoft.com/office/drawing/2014/main" id="{5F7D3E02-9498-4760-80E2-4B2799EF5D9D}"/>
            </a:ext>
          </a:extLst>
        </xdr:cNvPr>
        <xdr:cNvSpPr/>
      </xdr:nvSpPr>
      <xdr:spPr>
        <a:xfrm>
          <a:off x="3175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4039</xdr:rowOff>
    </xdr:from>
    <xdr:ext cx="762000" cy="259045"/>
    <xdr:sp macro="" textlink="">
      <xdr:nvSpPr>
        <xdr:cNvPr id="155" name="テキスト ボックス 154">
          <a:extLst>
            <a:ext uri="{FF2B5EF4-FFF2-40B4-BE49-F238E27FC236}">
              <a16:creationId xmlns:a16="http://schemas.microsoft.com/office/drawing/2014/main" id="{E59E0333-3B0A-4457-B620-0C810401CA11}"/>
            </a:ext>
          </a:extLst>
        </xdr:cNvPr>
        <xdr:cNvSpPr txBox="1"/>
      </xdr:nvSpPr>
      <xdr:spPr>
        <a:xfrm>
          <a:off x="2844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84031</xdr:rowOff>
    </xdr:from>
    <xdr:to>
      <xdr:col>11</xdr:col>
      <xdr:colOff>82550</xdr:colOff>
      <xdr:row>67</xdr:row>
      <xdr:rowOff>14181</xdr:rowOff>
    </xdr:to>
    <xdr:sp macro="" textlink="">
      <xdr:nvSpPr>
        <xdr:cNvPr id="156" name="楕円 155">
          <a:extLst>
            <a:ext uri="{FF2B5EF4-FFF2-40B4-BE49-F238E27FC236}">
              <a16:creationId xmlns:a16="http://schemas.microsoft.com/office/drawing/2014/main" id="{182C5CBE-635E-44EB-9852-6F6EF68677BA}"/>
            </a:ext>
          </a:extLst>
        </xdr:cNvPr>
        <xdr:cNvSpPr/>
      </xdr:nvSpPr>
      <xdr:spPr>
        <a:xfrm>
          <a:off x="2286000" y="1139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170408</xdr:rowOff>
    </xdr:from>
    <xdr:ext cx="762000" cy="259045"/>
    <xdr:sp macro="" textlink="">
      <xdr:nvSpPr>
        <xdr:cNvPr id="157" name="テキスト ボックス 156">
          <a:extLst>
            <a:ext uri="{FF2B5EF4-FFF2-40B4-BE49-F238E27FC236}">
              <a16:creationId xmlns:a16="http://schemas.microsoft.com/office/drawing/2014/main" id="{30AFA753-D0B6-45B1-8781-65052F319A96}"/>
            </a:ext>
          </a:extLst>
        </xdr:cNvPr>
        <xdr:cNvSpPr txBox="1"/>
      </xdr:nvSpPr>
      <xdr:spPr>
        <a:xfrm>
          <a:off x="1955800" y="1148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104140</xdr:rowOff>
    </xdr:from>
    <xdr:to>
      <xdr:col>7</xdr:col>
      <xdr:colOff>31750</xdr:colOff>
      <xdr:row>67</xdr:row>
      <xdr:rowOff>34290</xdr:rowOff>
    </xdr:to>
    <xdr:sp macro="" textlink="">
      <xdr:nvSpPr>
        <xdr:cNvPr id="158" name="楕円 157">
          <a:extLst>
            <a:ext uri="{FF2B5EF4-FFF2-40B4-BE49-F238E27FC236}">
              <a16:creationId xmlns:a16="http://schemas.microsoft.com/office/drawing/2014/main" id="{9FC0D8CD-393F-4150-9EA2-54915C0CF1F9}"/>
            </a:ext>
          </a:extLst>
        </xdr:cNvPr>
        <xdr:cNvSpPr/>
      </xdr:nvSpPr>
      <xdr:spPr>
        <a:xfrm>
          <a:off x="1397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19067</xdr:rowOff>
    </xdr:from>
    <xdr:ext cx="762000" cy="259045"/>
    <xdr:sp macro="" textlink="">
      <xdr:nvSpPr>
        <xdr:cNvPr id="159" name="テキスト ボックス 158">
          <a:extLst>
            <a:ext uri="{FF2B5EF4-FFF2-40B4-BE49-F238E27FC236}">
              <a16:creationId xmlns:a16="http://schemas.microsoft.com/office/drawing/2014/main" id="{BA5363FB-30C7-4129-9448-D6A721DAED50}"/>
            </a:ext>
          </a:extLst>
        </xdr:cNvPr>
        <xdr:cNvSpPr txBox="1"/>
      </xdr:nvSpPr>
      <xdr:spPr>
        <a:xfrm>
          <a:off x="1066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437E1384-1DF8-4813-8FB5-C8F1078C4742}"/>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D441FED5-1E97-4433-93A1-3EC95F715BFD}"/>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9CCCF62E-7B6E-40DD-9782-7DD43ECCF9E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[576,639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64B9897F-A010-4C69-899E-EE9CD881030F}"/>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DB4CB2A3-DC68-4C94-AA40-9704B4853A24}"/>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1D6821C1-811B-40CD-9011-BCB6C5E6FD2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D8CE52F3-358C-4B07-896C-F65968EBA9D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C66CD337-3189-4F67-A4A6-E252FBC418A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D42A26D2-FDAB-4112-81C6-500FA9BC7DF3}"/>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8CEFDE81-CDAE-4F02-9ED6-308F500D5DF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7D1A6DEA-09A9-48BF-9909-E76553460F4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C07E1A5D-52DC-48F8-A3AB-356A4E744CE4}"/>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5C56DC6B-366B-4BC0-BE65-9B9305715C6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令和３年度比で人口１人当たりで約</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千円の増となり、会計年度任用職員パート分共済費の人件費増加が主な要因である。</a:t>
          </a:r>
        </a:p>
        <a:p>
          <a:r>
            <a:rPr kumimoji="1" lang="ja-JP" altLang="en-US" sz="1300">
              <a:latin typeface="ＭＳ Ｐゴシック" panose="020B0600070205080204" pitchFamily="50" charset="-128"/>
              <a:ea typeface="ＭＳ Ｐゴシック" panose="020B0600070205080204" pitchFamily="50" charset="-128"/>
            </a:rPr>
            <a:t>類似団体と比較し、約</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千円高い状況となっているので、今後も更なる事務事業の見直しや人員配置の効率化を図り、能率的な行政運営を図っていき、また民間でも実施可能な部分については、指定管理者制度の導入などを進め、コストの低減を図っていきいたい。</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6DDE20B3-FC80-425E-A0C7-A0E4422A05D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15F07BC7-75B7-4C2E-AD2D-EA891E9A6BD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E4C3BAE4-E6D1-4F2A-A34A-85F0CB21614B}"/>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928A1C0B-389E-4E33-A9A4-26B2CCB0DDBC}"/>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B275B121-B88E-4B85-9E7A-582C93D99B3F}"/>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E8B9B2F4-F73E-4973-B9D7-EA3C45234926}"/>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CC9A043E-9F9D-416A-B7F3-06252FA3E642}"/>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275062F5-0B5A-40FC-9CD6-EC73BDBA0601}"/>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20038A9F-B2FE-4CD7-9548-E70D96F8FEC3}"/>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187A6945-7591-480B-A269-EF3FE4BC6522}"/>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5E3A0210-302B-47ED-B4E6-5C29B89ACF97}"/>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518B85B9-D70E-4E80-874A-50EF90B4385E}"/>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C4B66A5A-EDE4-49AE-ADA0-63B7A1C02368}"/>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262D5CAD-934C-4204-9B3E-0811A5308551}"/>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CE9E643B-034A-4EC7-8BE9-C5FAEEB7503B}"/>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2CF61D01-3ECC-49DC-8028-BD0E7CA4F422}"/>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26B63360-BC4E-48DA-89AB-C464FC850AA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55B6D23B-E9F5-4002-A01C-1AFC71BBD9F7}"/>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D6F7D980-5060-4A55-B973-819007DE06A3}"/>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9A857E1F-E6AC-4544-B179-EBD800ED490F}"/>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9A5CED33-5492-42ED-B250-873A512FCE58}"/>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E4AF1509-57D6-48C8-AD3D-DAF7814EE94C}"/>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B6D1E562-8CA7-4D2D-BBFC-8ECCDB7CC3B5}"/>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141159</xdr:rowOff>
    </xdr:from>
    <xdr:to>
      <xdr:col>23</xdr:col>
      <xdr:colOff>133350</xdr:colOff>
      <xdr:row>82</xdr:row>
      <xdr:rowOff>2186</xdr:rowOff>
    </xdr:to>
    <xdr:cxnSp macro="">
      <xdr:nvCxnSpPr>
        <xdr:cNvPr id="196" name="直線コネクタ 195">
          <a:extLst>
            <a:ext uri="{FF2B5EF4-FFF2-40B4-BE49-F238E27FC236}">
              <a16:creationId xmlns:a16="http://schemas.microsoft.com/office/drawing/2014/main" id="{432F600E-EA76-4348-9CB9-E3B78BFF1ECC}"/>
            </a:ext>
          </a:extLst>
        </xdr:cNvPr>
        <xdr:cNvCxnSpPr/>
      </xdr:nvCxnSpPr>
      <xdr:spPr>
        <a:xfrm>
          <a:off x="4114800" y="14028609"/>
          <a:ext cx="838200" cy="3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161138</xdr:rowOff>
    </xdr:from>
    <xdr:ext cx="762000" cy="259045"/>
    <xdr:sp macro="" textlink="">
      <xdr:nvSpPr>
        <xdr:cNvPr id="197" name="人件費・物件費等の状況平均値テキスト">
          <a:extLst>
            <a:ext uri="{FF2B5EF4-FFF2-40B4-BE49-F238E27FC236}">
              <a16:creationId xmlns:a16="http://schemas.microsoft.com/office/drawing/2014/main" id="{22021599-B193-4A07-B5F9-B8D8E19423EA}"/>
            </a:ext>
          </a:extLst>
        </xdr:cNvPr>
        <xdr:cNvSpPr txBox="1"/>
      </xdr:nvSpPr>
      <xdr:spPr>
        <a:xfrm>
          <a:off x="5041900" y="1370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2F595B32-782C-4684-A30D-F6D71657372E}"/>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80383</xdr:rowOff>
    </xdr:from>
    <xdr:to>
      <xdr:col>19</xdr:col>
      <xdr:colOff>133350</xdr:colOff>
      <xdr:row>81</xdr:row>
      <xdr:rowOff>141159</xdr:rowOff>
    </xdr:to>
    <xdr:cxnSp macro="">
      <xdr:nvCxnSpPr>
        <xdr:cNvPr id="199" name="直線コネクタ 198">
          <a:extLst>
            <a:ext uri="{FF2B5EF4-FFF2-40B4-BE49-F238E27FC236}">
              <a16:creationId xmlns:a16="http://schemas.microsoft.com/office/drawing/2014/main" id="{7FB54F0F-D806-4EA7-9D59-1AB421AFBA33}"/>
            </a:ext>
          </a:extLst>
        </xdr:cNvPr>
        <xdr:cNvCxnSpPr/>
      </xdr:nvCxnSpPr>
      <xdr:spPr>
        <a:xfrm>
          <a:off x="3225800" y="13967833"/>
          <a:ext cx="889000" cy="6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FC0AF4EE-7455-412A-91A3-4031BC75717A}"/>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66088</xdr:rowOff>
    </xdr:from>
    <xdr:ext cx="736600" cy="259045"/>
    <xdr:sp macro="" textlink="">
      <xdr:nvSpPr>
        <xdr:cNvPr id="201" name="テキスト ボックス 200">
          <a:extLst>
            <a:ext uri="{FF2B5EF4-FFF2-40B4-BE49-F238E27FC236}">
              <a16:creationId xmlns:a16="http://schemas.microsoft.com/office/drawing/2014/main" id="{D0D4C2CC-902D-400F-8DB6-C75B43FAEB2B}"/>
            </a:ext>
          </a:extLst>
        </xdr:cNvPr>
        <xdr:cNvSpPr txBox="1"/>
      </xdr:nvSpPr>
      <xdr:spPr>
        <a:xfrm>
          <a:off x="3733800" y="1361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120848</xdr:rowOff>
    </xdr:from>
    <xdr:to>
      <xdr:col>15</xdr:col>
      <xdr:colOff>82550</xdr:colOff>
      <xdr:row>81</xdr:row>
      <xdr:rowOff>80383</xdr:rowOff>
    </xdr:to>
    <xdr:cxnSp macro="">
      <xdr:nvCxnSpPr>
        <xdr:cNvPr id="202" name="直線コネクタ 201">
          <a:extLst>
            <a:ext uri="{FF2B5EF4-FFF2-40B4-BE49-F238E27FC236}">
              <a16:creationId xmlns:a16="http://schemas.microsoft.com/office/drawing/2014/main" id="{2B0DCDA2-5C63-418D-8713-56394613528D}"/>
            </a:ext>
          </a:extLst>
        </xdr:cNvPr>
        <xdr:cNvCxnSpPr/>
      </xdr:nvCxnSpPr>
      <xdr:spPr>
        <a:xfrm>
          <a:off x="2336800" y="13836848"/>
          <a:ext cx="889000" cy="13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a:extLst>
            <a:ext uri="{FF2B5EF4-FFF2-40B4-BE49-F238E27FC236}">
              <a16:creationId xmlns:a16="http://schemas.microsoft.com/office/drawing/2014/main" id="{85937AE8-834B-4EA4-BD1A-F29D993675D3}"/>
            </a:ext>
          </a:extLst>
        </xdr:cNvPr>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53328</xdr:rowOff>
    </xdr:from>
    <xdr:ext cx="762000" cy="259045"/>
    <xdr:sp macro="" textlink="">
      <xdr:nvSpPr>
        <xdr:cNvPr id="204" name="テキスト ボックス 203">
          <a:extLst>
            <a:ext uri="{FF2B5EF4-FFF2-40B4-BE49-F238E27FC236}">
              <a16:creationId xmlns:a16="http://schemas.microsoft.com/office/drawing/2014/main" id="{C393E530-71A1-4437-96AD-B4D47C2B814A}"/>
            </a:ext>
          </a:extLst>
        </xdr:cNvPr>
        <xdr:cNvSpPr txBox="1"/>
      </xdr:nvSpPr>
      <xdr:spPr>
        <a:xfrm>
          <a:off x="2844800" y="1359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120848</xdr:rowOff>
    </xdr:from>
    <xdr:to>
      <xdr:col>11</xdr:col>
      <xdr:colOff>31750</xdr:colOff>
      <xdr:row>80</xdr:row>
      <xdr:rowOff>121651</xdr:rowOff>
    </xdr:to>
    <xdr:cxnSp macro="">
      <xdr:nvCxnSpPr>
        <xdr:cNvPr id="205" name="直線コネクタ 204">
          <a:extLst>
            <a:ext uri="{FF2B5EF4-FFF2-40B4-BE49-F238E27FC236}">
              <a16:creationId xmlns:a16="http://schemas.microsoft.com/office/drawing/2014/main" id="{C4FA4B7E-4439-4276-9A92-A0AE36F05328}"/>
            </a:ext>
          </a:extLst>
        </xdr:cNvPr>
        <xdr:cNvCxnSpPr/>
      </xdr:nvCxnSpPr>
      <xdr:spPr>
        <a:xfrm flipV="1">
          <a:off x="1447800" y="13836848"/>
          <a:ext cx="889000" cy="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55443</xdr:rowOff>
    </xdr:from>
    <xdr:to>
      <xdr:col>11</xdr:col>
      <xdr:colOff>82550</xdr:colOff>
      <xdr:row>80</xdr:row>
      <xdr:rowOff>157043</xdr:rowOff>
    </xdr:to>
    <xdr:sp macro="" textlink="">
      <xdr:nvSpPr>
        <xdr:cNvPr id="206" name="フローチャート: 判断 205">
          <a:extLst>
            <a:ext uri="{FF2B5EF4-FFF2-40B4-BE49-F238E27FC236}">
              <a16:creationId xmlns:a16="http://schemas.microsoft.com/office/drawing/2014/main" id="{A0DEDEA9-3BFC-4C46-BE61-C5D55FF9B0CB}"/>
            </a:ext>
          </a:extLst>
        </xdr:cNvPr>
        <xdr:cNvSpPr/>
      </xdr:nvSpPr>
      <xdr:spPr>
        <a:xfrm>
          <a:off x="2286000" y="1377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167220</xdr:rowOff>
    </xdr:from>
    <xdr:ext cx="762000" cy="259045"/>
    <xdr:sp macro="" textlink="">
      <xdr:nvSpPr>
        <xdr:cNvPr id="207" name="テキスト ボックス 206">
          <a:extLst>
            <a:ext uri="{FF2B5EF4-FFF2-40B4-BE49-F238E27FC236}">
              <a16:creationId xmlns:a16="http://schemas.microsoft.com/office/drawing/2014/main" id="{92F349E5-A02C-4E1F-9C23-A8380C14EDC5}"/>
            </a:ext>
          </a:extLst>
        </xdr:cNvPr>
        <xdr:cNvSpPr txBox="1"/>
      </xdr:nvSpPr>
      <xdr:spPr>
        <a:xfrm>
          <a:off x="1955800" y="1354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54727</xdr:rowOff>
    </xdr:from>
    <xdr:to>
      <xdr:col>7</xdr:col>
      <xdr:colOff>31750</xdr:colOff>
      <xdr:row>80</xdr:row>
      <xdr:rowOff>156327</xdr:rowOff>
    </xdr:to>
    <xdr:sp macro="" textlink="">
      <xdr:nvSpPr>
        <xdr:cNvPr id="208" name="フローチャート: 判断 207">
          <a:extLst>
            <a:ext uri="{FF2B5EF4-FFF2-40B4-BE49-F238E27FC236}">
              <a16:creationId xmlns:a16="http://schemas.microsoft.com/office/drawing/2014/main" id="{739786A9-7071-4746-B28D-EB1489B57033}"/>
            </a:ext>
          </a:extLst>
        </xdr:cNvPr>
        <xdr:cNvSpPr/>
      </xdr:nvSpPr>
      <xdr:spPr>
        <a:xfrm>
          <a:off x="1397000" y="137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166504</xdr:rowOff>
    </xdr:from>
    <xdr:ext cx="762000" cy="259045"/>
    <xdr:sp macro="" textlink="">
      <xdr:nvSpPr>
        <xdr:cNvPr id="209" name="テキスト ボックス 208">
          <a:extLst>
            <a:ext uri="{FF2B5EF4-FFF2-40B4-BE49-F238E27FC236}">
              <a16:creationId xmlns:a16="http://schemas.microsoft.com/office/drawing/2014/main" id="{8AA7C3C8-B524-4360-A869-CA7D43CF8464}"/>
            </a:ext>
          </a:extLst>
        </xdr:cNvPr>
        <xdr:cNvSpPr txBox="1"/>
      </xdr:nvSpPr>
      <xdr:spPr>
        <a:xfrm>
          <a:off x="1066800" y="135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8D90C4E8-5ABA-400E-9E09-41B3B9176EC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9DDC1898-556D-4F93-A770-5F83086E3D3C}"/>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6EAFAA30-5C6D-42B3-A4B5-68E296CAEFB6}"/>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47BEC1E0-D545-4832-88CC-144DA78FA70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302ADDF8-0310-4389-905B-B2D218EEA94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122836</xdr:rowOff>
    </xdr:from>
    <xdr:to>
      <xdr:col>23</xdr:col>
      <xdr:colOff>184150</xdr:colOff>
      <xdr:row>82</xdr:row>
      <xdr:rowOff>52986</xdr:rowOff>
    </xdr:to>
    <xdr:sp macro="" textlink="">
      <xdr:nvSpPr>
        <xdr:cNvPr id="215" name="楕円 214">
          <a:extLst>
            <a:ext uri="{FF2B5EF4-FFF2-40B4-BE49-F238E27FC236}">
              <a16:creationId xmlns:a16="http://schemas.microsoft.com/office/drawing/2014/main" id="{36214124-244A-463A-887A-D2772E19DA4F}"/>
            </a:ext>
          </a:extLst>
        </xdr:cNvPr>
        <xdr:cNvSpPr/>
      </xdr:nvSpPr>
      <xdr:spPr>
        <a:xfrm>
          <a:off x="4902200" y="1401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94913</xdr:rowOff>
    </xdr:from>
    <xdr:ext cx="762000" cy="259045"/>
    <xdr:sp macro="" textlink="">
      <xdr:nvSpPr>
        <xdr:cNvPr id="216" name="人件費・物件費等の状況該当値テキスト">
          <a:extLst>
            <a:ext uri="{FF2B5EF4-FFF2-40B4-BE49-F238E27FC236}">
              <a16:creationId xmlns:a16="http://schemas.microsoft.com/office/drawing/2014/main" id="{1482C06A-05A8-4B8C-BED3-66883D6E51B3}"/>
            </a:ext>
          </a:extLst>
        </xdr:cNvPr>
        <xdr:cNvSpPr txBox="1"/>
      </xdr:nvSpPr>
      <xdr:spPr>
        <a:xfrm>
          <a:off x="5041900" y="1398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90359</xdr:rowOff>
    </xdr:from>
    <xdr:to>
      <xdr:col>19</xdr:col>
      <xdr:colOff>184150</xdr:colOff>
      <xdr:row>82</xdr:row>
      <xdr:rowOff>20509</xdr:rowOff>
    </xdr:to>
    <xdr:sp macro="" textlink="">
      <xdr:nvSpPr>
        <xdr:cNvPr id="217" name="楕円 216">
          <a:extLst>
            <a:ext uri="{FF2B5EF4-FFF2-40B4-BE49-F238E27FC236}">
              <a16:creationId xmlns:a16="http://schemas.microsoft.com/office/drawing/2014/main" id="{AE5C84E3-5D33-41F1-B789-E19852EF3249}"/>
            </a:ext>
          </a:extLst>
        </xdr:cNvPr>
        <xdr:cNvSpPr/>
      </xdr:nvSpPr>
      <xdr:spPr>
        <a:xfrm>
          <a:off x="4064000" y="1397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5286</xdr:rowOff>
    </xdr:from>
    <xdr:ext cx="736600" cy="259045"/>
    <xdr:sp macro="" textlink="">
      <xdr:nvSpPr>
        <xdr:cNvPr id="218" name="テキスト ボックス 217">
          <a:extLst>
            <a:ext uri="{FF2B5EF4-FFF2-40B4-BE49-F238E27FC236}">
              <a16:creationId xmlns:a16="http://schemas.microsoft.com/office/drawing/2014/main" id="{C6E900B4-F447-4611-A3F2-7F323732B5F8}"/>
            </a:ext>
          </a:extLst>
        </xdr:cNvPr>
        <xdr:cNvSpPr txBox="1"/>
      </xdr:nvSpPr>
      <xdr:spPr>
        <a:xfrm>
          <a:off x="3733800" y="1406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29583</xdr:rowOff>
    </xdr:from>
    <xdr:to>
      <xdr:col>15</xdr:col>
      <xdr:colOff>133350</xdr:colOff>
      <xdr:row>81</xdr:row>
      <xdr:rowOff>131183</xdr:rowOff>
    </xdr:to>
    <xdr:sp macro="" textlink="">
      <xdr:nvSpPr>
        <xdr:cNvPr id="219" name="楕円 218">
          <a:extLst>
            <a:ext uri="{FF2B5EF4-FFF2-40B4-BE49-F238E27FC236}">
              <a16:creationId xmlns:a16="http://schemas.microsoft.com/office/drawing/2014/main" id="{B001B486-25B6-4D58-9D83-0CBAD662E70E}"/>
            </a:ext>
          </a:extLst>
        </xdr:cNvPr>
        <xdr:cNvSpPr/>
      </xdr:nvSpPr>
      <xdr:spPr>
        <a:xfrm>
          <a:off x="3175000" y="1391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115960</xdr:rowOff>
    </xdr:from>
    <xdr:ext cx="762000" cy="259045"/>
    <xdr:sp macro="" textlink="">
      <xdr:nvSpPr>
        <xdr:cNvPr id="220" name="テキスト ボックス 219">
          <a:extLst>
            <a:ext uri="{FF2B5EF4-FFF2-40B4-BE49-F238E27FC236}">
              <a16:creationId xmlns:a16="http://schemas.microsoft.com/office/drawing/2014/main" id="{71AB35C2-EBC9-4F01-AC11-632005E8E0D0}"/>
            </a:ext>
          </a:extLst>
        </xdr:cNvPr>
        <xdr:cNvSpPr txBox="1"/>
      </xdr:nvSpPr>
      <xdr:spPr>
        <a:xfrm>
          <a:off x="2844800" y="1400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70048</xdr:rowOff>
    </xdr:from>
    <xdr:to>
      <xdr:col>11</xdr:col>
      <xdr:colOff>82550</xdr:colOff>
      <xdr:row>81</xdr:row>
      <xdr:rowOff>198</xdr:rowOff>
    </xdr:to>
    <xdr:sp macro="" textlink="">
      <xdr:nvSpPr>
        <xdr:cNvPr id="221" name="楕円 220">
          <a:extLst>
            <a:ext uri="{FF2B5EF4-FFF2-40B4-BE49-F238E27FC236}">
              <a16:creationId xmlns:a16="http://schemas.microsoft.com/office/drawing/2014/main" id="{C1420520-36A8-4CBE-A479-FA763E93CAD6}"/>
            </a:ext>
          </a:extLst>
        </xdr:cNvPr>
        <xdr:cNvSpPr/>
      </xdr:nvSpPr>
      <xdr:spPr>
        <a:xfrm>
          <a:off x="2286000" y="1378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156425</xdr:rowOff>
    </xdr:from>
    <xdr:ext cx="762000" cy="259045"/>
    <xdr:sp macro="" textlink="">
      <xdr:nvSpPr>
        <xdr:cNvPr id="222" name="テキスト ボックス 221">
          <a:extLst>
            <a:ext uri="{FF2B5EF4-FFF2-40B4-BE49-F238E27FC236}">
              <a16:creationId xmlns:a16="http://schemas.microsoft.com/office/drawing/2014/main" id="{A98C08BF-0A95-40DB-A946-B9BCFEA893F5}"/>
            </a:ext>
          </a:extLst>
        </xdr:cNvPr>
        <xdr:cNvSpPr txBox="1"/>
      </xdr:nvSpPr>
      <xdr:spPr>
        <a:xfrm>
          <a:off x="1955800" y="1387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70851</xdr:rowOff>
    </xdr:from>
    <xdr:to>
      <xdr:col>7</xdr:col>
      <xdr:colOff>31750</xdr:colOff>
      <xdr:row>81</xdr:row>
      <xdr:rowOff>1001</xdr:rowOff>
    </xdr:to>
    <xdr:sp macro="" textlink="">
      <xdr:nvSpPr>
        <xdr:cNvPr id="223" name="楕円 222">
          <a:extLst>
            <a:ext uri="{FF2B5EF4-FFF2-40B4-BE49-F238E27FC236}">
              <a16:creationId xmlns:a16="http://schemas.microsoft.com/office/drawing/2014/main" id="{D4236797-0241-43FA-A7CE-8F20DB1F433C}"/>
            </a:ext>
          </a:extLst>
        </xdr:cNvPr>
        <xdr:cNvSpPr/>
      </xdr:nvSpPr>
      <xdr:spPr>
        <a:xfrm>
          <a:off x="1397000" y="1378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157228</xdr:rowOff>
    </xdr:from>
    <xdr:ext cx="762000" cy="259045"/>
    <xdr:sp macro="" textlink="">
      <xdr:nvSpPr>
        <xdr:cNvPr id="224" name="テキスト ボックス 223">
          <a:extLst>
            <a:ext uri="{FF2B5EF4-FFF2-40B4-BE49-F238E27FC236}">
              <a16:creationId xmlns:a16="http://schemas.microsoft.com/office/drawing/2014/main" id="{0221F8EE-E4A9-444A-A5B4-780D2946CD58}"/>
            </a:ext>
          </a:extLst>
        </xdr:cNvPr>
        <xdr:cNvSpPr txBox="1"/>
      </xdr:nvSpPr>
      <xdr:spPr>
        <a:xfrm>
          <a:off x="1066800" y="1387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8615FE51-D26B-40D5-8E7D-EE3B9120AFD3}"/>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51F32414-DC64-45A7-B3AD-ED587D1173F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137231D1-D05F-4051-A941-43FF1525F79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1FC82034-7B81-442F-A1A9-36146C638507}"/>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1B31551B-15F1-49BE-AF8B-A6273896000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55507657-7D05-4631-A739-7A84BF5DBD98}"/>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2D4C4A7F-5DE4-47A1-9E2A-709D17F5ABD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FD836FED-2121-4FF0-8F8D-B831131CE0C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4EBAA660-00FA-4D34-9D0C-371B4CF8F197}"/>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228AF2AC-BCFB-4019-BF43-FFD1DD6AB68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A1AC858D-C102-4373-9265-C6CF44B213F7}"/>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BBE0F570-0087-446C-96F8-BCC03082A5D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A85F2D66-86A8-4FD2-ACBD-B598FDF4325C}"/>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ポイントの増の</a:t>
          </a:r>
          <a:r>
            <a:rPr kumimoji="1" lang="en-US" altLang="ja-JP" sz="1300">
              <a:latin typeface="ＭＳ Ｐゴシック" panose="020B0600070205080204" pitchFamily="50" charset="-128"/>
              <a:ea typeface="ＭＳ Ｐゴシック" panose="020B0600070205080204" pitchFamily="50" charset="-128"/>
            </a:rPr>
            <a:t>96.4</a:t>
          </a:r>
          <a:r>
            <a:rPr kumimoji="1" lang="ja-JP" altLang="en-US" sz="1300">
              <a:latin typeface="ＭＳ Ｐゴシック" panose="020B0600070205080204" pitchFamily="50" charset="-128"/>
              <a:ea typeface="ＭＳ Ｐゴシック" panose="020B0600070205080204" pitchFamily="50" charset="-128"/>
            </a:rPr>
            <a:t>となった。主な要因は、経験年数階層異動の影響によるもの。</a:t>
          </a:r>
        </a:p>
        <a:p>
          <a:r>
            <a:rPr kumimoji="1" lang="ja-JP" altLang="en-US" sz="1300">
              <a:latin typeface="ＭＳ Ｐゴシック" panose="020B0600070205080204" pitchFamily="50" charset="-128"/>
              <a:ea typeface="ＭＳ Ｐゴシック" panose="020B0600070205080204" pitchFamily="50" charset="-128"/>
            </a:rPr>
            <a:t>　職員年齢構成の偏在や平均年齢の上昇により、類似団体平均を上回っているが、地域の実情に応じた適正な給与管理に努めている。</a:t>
          </a:r>
        </a:p>
        <a:p>
          <a:r>
            <a:rPr kumimoji="1" lang="ja-JP" altLang="en-US" sz="1300">
              <a:latin typeface="ＭＳ Ｐゴシック" panose="020B0600070205080204" pitchFamily="50" charset="-128"/>
              <a:ea typeface="ＭＳ Ｐゴシック" panose="020B0600070205080204" pitchFamily="50" charset="-128"/>
            </a:rPr>
            <a:t>今後は、職務・職責に応じた給与構造への転換を図るなど、給与の適正化に努めなければならない。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C2974D79-44F1-4ED0-9770-CC1CBF1F0ED7}"/>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9EF7048F-29C9-4762-90DB-3D635CEBFFC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E925E19F-082D-4680-93B9-B78DAD383C72}"/>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E47CA555-50DA-4C1B-A0A2-73E2A0A2BD7E}"/>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9565FA58-EB15-45C5-9FBD-FEA7BE295A14}"/>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7EE52E88-0731-428F-8AB1-BC9C76037643}"/>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B5151ED4-79D4-4BC0-8AEF-60533C51C47D}"/>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C4F3F4E3-FC94-4BE9-8143-8AEF929EE581}"/>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87EB4D3C-FE47-4F89-A28D-B8BFE8B5074D}"/>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28A55D92-729F-4449-9EB4-69AA60FD5546}"/>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DD4D1719-BB48-4F9F-98C5-2A9367CABCE1}"/>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2A32C191-2FF6-425A-AA62-ED11E3E2091B}"/>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88894CF1-AE0B-4E0D-BF18-D61F17E2C1D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E34D5400-E497-42A5-A520-81EF18BAD3F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78977662-311F-4C4F-8CFA-FB47BF26270A}"/>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B8BB22BD-ADE3-45B9-BBCF-E3CA7E113CDC}"/>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436A13E2-68C3-4CAB-ADF6-558F82E3FEDC}"/>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C7C6EA8D-31BD-4137-A33B-0FF6A7EB44F2}"/>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20847581-81AA-4FD1-8B7D-F788A13A3768}"/>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9AA8BCCD-8C4E-4BB7-ACB5-FADD91E79E6F}"/>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87</xdr:row>
      <xdr:rowOff>144639</xdr:rowOff>
    </xdr:to>
    <xdr:cxnSp macro="">
      <xdr:nvCxnSpPr>
        <xdr:cNvPr id="258" name="直線コネクタ 257">
          <a:extLst>
            <a:ext uri="{FF2B5EF4-FFF2-40B4-BE49-F238E27FC236}">
              <a16:creationId xmlns:a16="http://schemas.microsoft.com/office/drawing/2014/main" id="{ED3DB801-8942-4A22-901E-7251C9FEC848}"/>
            </a:ext>
          </a:extLst>
        </xdr:cNvPr>
        <xdr:cNvCxnSpPr/>
      </xdr:nvCxnSpPr>
      <xdr:spPr>
        <a:xfrm>
          <a:off x="16179800" y="1504738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94138</xdr:rowOff>
    </xdr:from>
    <xdr:ext cx="762000" cy="259045"/>
    <xdr:sp macro="" textlink="">
      <xdr:nvSpPr>
        <xdr:cNvPr id="259" name="給与水準   （国との比較）平均値テキスト">
          <a:extLst>
            <a:ext uri="{FF2B5EF4-FFF2-40B4-BE49-F238E27FC236}">
              <a16:creationId xmlns:a16="http://schemas.microsoft.com/office/drawing/2014/main" id="{D96404A0-85B1-4A45-9552-360396C49FFD}"/>
            </a:ext>
          </a:extLst>
        </xdr:cNvPr>
        <xdr:cNvSpPr txBox="1"/>
      </xdr:nvSpPr>
      <xdr:spPr>
        <a:xfrm>
          <a:off x="17106900" y="1466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C40F3402-557F-4E6A-B367-5C217F19FBC1}"/>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88</xdr:row>
      <xdr:rowOff>67028</xdr:rowOff>
    </xdr:to>
    <xdr:cxnSp macro="">
      <xdr:nvCxnSpPr>
        <xdr:cNvPr id="261" name="直線コネクタ 260">
          <a:extLst>
            <a:ext uri="{FF2B5EF4-FFF2-40B4-BE49-F238E27FC236}">
              <a16:creationId xmlns:a16="http://schemas.microsoft.com/office/drawing/2014/main" id="{61ADDFF4-592B-4237-88C0-AA47EF8DF2B0}"/>
            </a:ext>
          </a:extLst>
        </xdr:cNvPr>
        <xdr:cNvCxnSpPr/>
      </xdr:nvCxnSpPr>
      <xdr:spPr>
        <a:xfrm flipV="1">
          <a:off x="15290800" y="1504738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5F80DB4D-DCFB-456A-B044-2A296DF9B6E8}"/>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44749</xdr:rowOff>
    </xdr:from>
    <xdr:ext cx="736600" cy="259045"/>
    <xdr:sp macro="" textlink="">
      <xdr:nvSpPr>
        <xdr:cNvPr id="263" name="テキスト ボックス 262">
          <a:extLst>
            <a:ext uri="{FF2B5EF4-FFF2-40B4-BE49-F238E27FC236}">
              <a16:creationId xmlns:a16="http://schemas.microsoft.com/office/drawing/2014/main" id="{9D8C22DF-A238-405B-846E-D0060EE99844}"/>
            </a:ext>
          </a:extLst>
        </xdr:cNvPr>
        <xdr:cNvSpPr txBox="1"/>
      </xdr:nvSpPr>
      <xdr:spPr>
        <a:xfrm>
          <a:off x="15798800" y="146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67028</xdr:rowOff>
    </xdr:to>
    <xdr:cxnSp macro="">
      <xdr:nvCxnSpPr>
        <xdr:cNvPr id="264" name="直線コネクタ 263">
          <a:extLst>
            <a:ext uri="{FF2B5EF4-FFF2-40B4-BE49-F238E27FC236}">
              <a16:creationId xmlns:a16="http://schemas.microsoft.com/office/drawing/2014/main" id="{60213BB8-53A1-48EA-87BE-4A99A81C91B7}"/>
            </a:ext>
          </a:extLst>
        </xdr:cNvPr>
        <xdr:cNvCxnSpPr/>
      </xdr:nvCxnSpPr>
      <xdr:spPr>
        <a:xfrm>
          <a:off x="14401800" y="150876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a:extLst>
            <a:ext uri="{FF2B5EF4-FFF2-40B4-BE49-F238E27FC236}">
              <a16:creationId xmlns:a16="http://schemas.microsoft.com/office/drawing/2014/main" id="{B439E92F-3CB0-4A58-A7CF-2B42EC8BEA55}"/>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6" name="テキスト ボックス 265">
          <a:extLst>
            <a:ext uri="{FF2B5EF4-FFF2-40B4-BE49-F238E27FC236}">
              <a16:creationId xmlns:a16="http://schemas.microsoft.com/office/drawing/2014/main" id="{71BF6204-1D36-4F54-9CF9-ADD1D0C743AC}"/>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89</xdr:row>
      <xdr:rowOff>2822</xdr:rowOff>
    </xdr:to>
    <xdr:cxnSp macro="">
      <xdr:nvCxnSpPr>
        <xdr:cNvPr id="267" name="直線コネクタ 266">
          <a:extLst>
            <a:ext uri="{FF2B5EF4-FFF2-40B4-BE49-F238E27FC236}">
              <a16:creationId xmlns:a16="http://schemas.microsoft.com/office/drawing/2014/main" id="{5100A0BE-FFDD-4E6F-9730-33553FEA657A}"/>
            </a:ext>
          </a:extLst>
        </xdr:cNvPr>
        <xdr:cNvCxnSpPr/>
      </xdr:nvCxnSpPr>
      <xdr:spPr>
        <a:xfrm flipV="1">
          <a:off x="13512800" y="15087600"/>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77611</xdr:rowOff>
    </xdr:from>
    <xdr:to>
      <xdr:col>68</xdr:col>
      <xdr:colOff>203200</xdr:colOff>
      <xdr:row>87</xdr:row>
      <xdr:rowOff>7761</xdr:rowOff>
    </xdr:to>
    <xdr:sp macro="" textlink="">
      <xdr:nvSpPr>
        <xdr:cNvPr id="268" name="フローチャート: 判断 267">
          <a:extLst>
            <a:ext uri="{FF2B5EF4-FFF2-40B4-BE49-F238E27FC236}">
              <a16:creationId xmlns:a16="http://schemas.microsoft.com/office/drawing/2014/main" id="{21DF9C12-480C-414A-9E1A-5C277098968C}"/>
            </a:ext>
          </a:extLst>
        </xdr:cNvPr>
        <xdr:cNvSpPr/>
      </xdr:nvSpPr>
      <xdr:spPr>
        <a:xfrm>
          <a:off x="14351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17938</xdr:rowOff>
    </xdr:from>
    <xdr:ext cx="762000" cy="259045"/>
    <xdr:sp macro="" textlink="">
      <xdr:nvSpPr>
        <xdr:cNvPr id="269" name="テキスト ボックス 268">
          <a:extLst>
            <a:ext uri="{FF2B5EF4-FFF2-40B4-BE49-F238E27FC236}">
              <a16:creationId xmlns:a16="http://schemas.microsoft.com/office/drawing/2014/main" id="{D69CA48E-F66B-407A-9DF5-F91335D8C1B8}"/>
            </a:ext>
          </a:extLst>
        </xdr:cNvPr>
        <xdr:cNvSpPr txBox="1"/>
      </xdr:nvSpPr>
      <xdr:spPr>
        <a:xfrm>
          <a:off x="14020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70" name="フローチャート: 判断 269">
          <a:extLst>
            <a:ext uri="{FF2B5EF4-FFF2-40B4-BE49-F238E27FC236}">
              <a16:creationId xmlns:a16="http://schemas.microsoft.com/office/drawing/2014/main" id="{4CB18BEF-A61F-485C-97E6-86E567A445F3}"/>
            </a:ext>
          </a:extLst>
        </xdr:cNvPr>
        <xdr:cNvSpPr/>
      </xdr:nvSpPr>
      <xdr:spPr>
        <a:xfrm>
          <a:off x="13462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17938</xdr:rowOff>
    </xdr:from>
    <xdr:ext cx="762000" cy="259045"/>
    <xdr:sp macro="" textlink="">
      <xdr:nvSpPr>
        <xdr:cNvPr id="271" name="テキスト ボックス 270">
          <a:extLst>
            <a:ext uri="{FF2B5EF4-FFF2-40B4-BE49-F238E27FC236}">
              <a16:creationId xmlns:a16="http://schemas.microsoft.com/office/drawing/2014/main" id="{ED99CE13-5F41-47A1-A0D4-AF052D11C7DF}"/>
            </a:ext>
          </a:extLst>
        </xdr:cNvPr>
        <xdr:cNvSpPr txBox="1"/>
      </xdr:nvSpPr>
      <xdr:spPr>
        <a:xfrm>
          <a:off x="13131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6661EDD8-CC1C-4025-88B8-5CB355BFDFC3}"/>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73CD1DCE-286B-4BBC-82F1-3C1D3E5A956D}"/>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E55D87B-F1CC-4A34-9012-D7AF60E8BF4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CDF65DB1-1E3D-46A3-B097-23269AC03CB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7F1B1016-AA37-4078-8E68-D19CF73C059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93839</xdr:rowOff>
    </xdr:from>
    <xdr:to>
      <xdr:col>81</xdr:col>
      <xdr:colOff>95250</xdr:colOff>
      <xdr:row>88</xdr:row>
      <xdr:rowOff>23989</xdr:rowOff>
    </xdr:to>
    <xdr:sp macro="" textlink="">
      <xdr:nvSpPr>
        <xdr:cNvPr id="277" name="楕円 276">
          <a:extLst>
            <a:ext uri="{FF2B5EF4-FFF2-40B4-BE49-F238E27FC236}">
              <a16:creationId xmlns:a16="http://schemas.microsoft.com/office/drawing/2014/main" id="{3B575930-A96F-4011-AEF0-D56D9182F6D1}"/>
            </a:ext>
          </a:extLst>
        </xdr:cNvPr>
        <xdr:cNvSpPr/>
      </xdr:nvSpPr>
      <xdr:spPr>
        <a:xfrm>
          <a:off x="169672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65916</xdr:rowOff>
    </xdr:from>
    <xdr:ext cx="762000" cy="259045"/>
    <xdr:sp macro="" textlink="">
      <xdr:nvSpPr>
        <xdr:cNvPr id="278" name="給与水準   （国との比較）該当値テキスト">
          <a:extLst>
            <a:ext uri="{FF2B5EF4-FFF2-40B4-BE49-F238E27FC236}">
              <a16:creationId xmlns:a16="http://schemas.microsoft.com/office/drawing/2014/main" id="{133C2099-6458-486B-826A-4AF7E7B0E54D}"/>
            </a:ext>
          </a:extLst>
        </xdr:cNvPr>
        <xdr:cNvSpPr txBox="1"/>
      </xdr:nvSpPr>
      <xdr:spPr>
        <a:xfrm>
          <a:off x="17106900" y="149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9" name="楕円 278">
          <a:extLst>
            <a:ext uri="{FF2B5EF4-FFF2-40B4-BE49-F238E27FC236}">
              <a16:creationId xmlns:a16="http://schemas.microsoft.com/office/drawing/2014/main" id="{55D35BD1-F4DC-4060-A7A9-9D5A78EF6FD7}"/>
            </a:ext>
          </a:extLst>
        </xdr:cNvPr>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80" name="テキスト ボックス 279">
          <a:extLst>
            <a:ext uri="{FF2B5EF4-FFF2-40B4-BE49-F238E27FC236}">
              <a16:creationId xmlns:a16="http://schemas.microsoft.com/office/drawing/2014/main" id="{7E131DE4-D2BA-43E6-9D87-067973A38B89}"/>
            </a:ext>
          </a:extLst>
        </xdr:cNvPr>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16228</xdr:rowOff>
    </xdr:from>
    <xdr:to>
      <xdr:col>73</xdr:col>
      <xdr:colOff>44450</xdr:colOff>
      <xdr:row>88</xdr:row>
      <xdr:rowOff>117828</xdr:rowOff>
    </xdr:to>
    <xdr:sp macro="" textlink="">
      <xdr:nvSpPr>
        <xdr:cNvPr id="281" name="楕円 280">
          <a:extLst>
            <a:ext uri="{FF2B5EF4-FFF2-40B4-BE49-F238E27FC236}">
              <a16:creationId xmlns:a16="http://schemas.microsoft.com/office/drawing/2014/main" id="{8B121006-77AF-43F0-904D-C2A561C0555E}"/>
            </a:ext>
          </a:extLst>
        </xdr:cNvPr>
        <xdr:cNvSpPr/>
      </xdr:nvSpPr>
      <xdr:spPr>
        <a:xfrm>
          <a:off x="15240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102605</xdr:rowOff>
    </xdr:from>
    <xdr:ext cx="762000" cy="259045"/>
    <xdr:sp macro="" textlink="">
      <xdr:nvSpPr>
        <xdr:cNvPr id="282" name="テキスト ボックス 281">
          <a:extLst>
            <a:ext uri="{FF2B5EF4-FFF2-40B4-BE49-F238E27FC236}">
              <a16:creationId xmlns:a16="http://schemas.microsoft.com/office/drawing/2014/main" id="{01F942D1-4939-46FF-896A-4CB0BAFA9DBB}"/>
            </a:ext>
          </a:extLst>
        </xdr:cNvPr>
        <xdr:cNvSpPr txBox="1"/>
      </xdr:nvSpPr>
      <xdr:spPr>
        <a:xfrm>
          <a:off x="14909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3" name="楕円 282">
          <a:extLst>
            <a:ext uri="{FF2B5EF4-FFF2-40B4-BE49-F238E27FC236}">
              <a16:creationId xmlns:a16="http://schemas.microsoft.com/office/drawing/2014/main" id="{CE7FAE14-354A-4EE2-BC0F-A05A38A20359}"/>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4" name="テキスト ボックス 283">
          <a:extLst>
            <a:ext uri="{FF2B5EF4-FFF2-40B4-BE49-F238E27FC236}">
              <a16:creationId xmlns:a16="http://schemas.microsoft.com/office/drawing/2014/main" id="{6E899187-C7C3-4516-AC7B-2ABA5915D72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123472</xdr:rowOff>
    </xdr:from>
    <xdr:to>
      <xdr:col>64</xdr:col>
      <xdr:colOff>152400</xdr:colOff>
      <xdr:row>89</xdr:row>
      <xdr:rowOff>53622</xdr:rowOff>
    </xdr:to>
    <xdr:sp macro="" textlink="">
      <xdr:nvSpPr>
        <xdr:cNvPr id="285" name="楕円 284">
          <a:extLst>
            <a:ext uri="{FF2B5EF4-FFF2-40B4-BE49-F238E27FC236}">
              <a16:creationId xmlns:a16="http://schemas.microsoft.com/office/drawing/2014/main" id="{B33CC905-1C4D-4C0A-9693-FE2BE1ED4C60}"/>
            </a:ext>
          </a:extLst>
        </xdr:cNvPr>
        <xdr:cNvSpPr/>
      </xdr:nvSpPr>
      <xdr:spPr>
        <a:xfrm>
          <a:off x="13462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38399</xdr:rowOff>
    </xdr:from>
    <xdr:ext cx="762000" cy="259045"/>
    <xdr:sp macro="" textlink="">
      <xdr:nvSpPr>
        <xdr:cNvPr id="286" name="テキスト ボックス 285">
          <a:extLst>
            <a:ext uri="{FF2B5EF4-FFF2-40B4-BE49-F238E27FC236}">
              <a16:creationId xmlns:a16="http://schemas.microsoft.com/office/drawing/2014/main" id="{A417A5A5-6B2E-4FC3-BD70-AA7FA8488ACE}"/>
            </a:ext>
          </a:extLst>
        </xdr:cNvPr>
        <xdr:cNvSpPr txBox="1"/>
      </xdr:nvSpPr>
      <xdr:spPr>
        <a:xfrm>
          <a:off x="13131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2AD6A5F0-EE6B-4FF8-8B01-35D856EA70AA}"/>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801F476C-9C4E-473D-BF4A-7CFAED12F4C3}"/>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BDE0D87F-8D2C-4795-BBE1-7F34888478E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C0CA2388-F937-401A-8142-B282B534F2BF}"/>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3F99AC78-8988-444A-A932-C24182CB0EF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F04CA137-C2B4-44B0-8797-D36C39771B63}"/>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FE4286F7-EC49-47EB-8283-656748FC63F1}"/>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9ACB3FF2-8088-4AED-AB8D-4076CF7BF69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891A6B2D-9073-4293-AAA5-A9305508DE7C}"/>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1BD6F24F-EF9A-47B8-BD6E-B3094EB82DD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8DBE6A3B-DE56-4936-A6F2-BEF8FE4CBB76}"/>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FE48D0A8-AA03-4D11-84F7-ACA0B9937FC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EBB778D8-AC72-4BB1-AF4C-3997EDCF1F2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令和３年度との比で</a:t>
          </a:r>
          <a:r>
            <a:rPr kumimoji="1" lang="en-US" altLang="ja-JP" sz="1300">
              <a:latin typeface="ＭＳ Ｐゴシック" panose="020B0600070205080204" pitchFamily="50" charset="-128"/>
              <a:ea typeface="ＭＳ Ｐゴシック" panose="020B0600070205080204" pitchFamily="50" charset="-128"/>
            </a:rPr>
            <a:t>0.54</a:t>
          </a:r>
          <a:r>
            <a:rPr kumimoji="1" lang="ja-JP" altLang="en-US" sz="1300">
              <a:latin typeface="ＭＳ Ｐゴシック" panose="020B0600070205080204" pitchFamily="50" charset="-128"/>
              <a:ea typeface="ＭＳ Ｐゴシック" panose="020B0600070205080204" pitchFamily="50" charset="-128"/>
            </a:rPr>
            <a:t>ポイントの減の</a:t>
          </a:r>
          <a:r>
            <a:rPr kumimoji="1" lang="en-US" altLang="ja-JP" sz="1300">
              <a:latin typeface="ＭＳ Ｐゴシック" panose="020B0600070205080204" pitchFamily="50" charset="-128"/>
              <a:ea typeface="ＭＳ Ｐゴシック" panose="020B0600070205080204" pitchFamily="50" charset="-128"/>
            </a:rPr>
            <a:t>19.76</a:t>
          </a:r>
          <a:r>
            <a:rPr kumimoji="1" lang="ja-JP" altLang="en-US" sz="1300">
              <a:latin typeface="ＭＳ Ｐゴシック" panose="020B0600070205080204" pitchFamily="50" charset="-128"/>
              <a:ea typeface="ＭＳ Ｐゴシック" panose="020B0600070205080204" pitchFamily="50" charset="-128"/>
            </a:rPr>
            <a:t>となり、類似団体平均を若干上回っている状況にある。</a:t>
          </a:r>
        </a:p>
        <a:p>
          <a:r>
            <a:rPr kumimoji="1" lang="ja-JP" altLang="en-US" sz="1300">
              <a:latin typeface="ＭＳ Ｐゴシック" panose="020B0600070205080204" pitchFamily="50" charset="-128"/>
              <a:ea typeface="ＭＳ Ｐゴシック" panose="020B0600070205080204" pitchFamily="50" charset="-128"/>
            </a:rPr>
            <a:t>　行政需要の増加等に伴い事務量は増嵩の傾向にあるが、住民サービスを低下させることなく、業務の効率化を図り、今後についても、電子化の推進及びアウトソーシングの活用を図り、職員数の適正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E683475-8CD6-4F67-AA1D-C3AD9AA4E06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AA4C73A9-3769-418F-B41E-D3E1463446C2}"/>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3C2BC96B-0EB2-4470-8B8E-44E89159F621}"/>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6D32B4BD-B62B-4391-8F3A-B2895878AD0B}"/>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A72649F8-0263-4792-ABA2-4F6E97FBD159}"/>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1D35FA02-40D0-4C9C-AEB4-BC17E3AECD2D}"/>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D9444EF2-18FE-4F74-BD9A-83373DEF4C7A}"/>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E040CFC5-B5EE-4AC8-80BC-6046FAE90836}"/>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F9E99CE2-1183-49CD-A54D-290125298097}"/>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7C47CA93-EC86-4106-B480-8CBC2F71B41C}"/>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74E244C5-0ADC-4A5A-B5B3-E48B549D865E}"/>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15D31316-F521-4F71-B609-1CB6E4B73E3E}"/>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BFD25CF4-42FB-4D61-BA40-56720D42C996}"/>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1C3FA12A-B128-4AA9-A339-DA13CE070E0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CA0E73B2-ED31-4836-8E1D-21A7C25FB65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F1DF1092-537C-491B-A148-7010749DFFFF}"/>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5F3D7772-74C3-4193-9FCB-F6E97B1C5327}"/>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6B0BA690-24E0-46C5-9642-B732CDAF6B93}"/>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5704832E-0EF8-403D-BC11-64EB2CBA4718}"/>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7D268295-5241-41B0-8BEE-51E54F4BED71}"/>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101007</xdr:rowOff>
    </xdr:from>
    <xdr:to>
      <xdr:col>81</xdr:col>
      <xdr:colOff>44450</xdr:colOff>
      <xdr:row>60</xdr:row>
      <xdr:rowOff>111866</xdr:rowOff>
    </xdr:to>
    <xdr:cxnSp macro="">
      <xdr:nvCxnSpPr>
        <xdr:cNvPr id="320" name="直線コネクタ 319">
          <a:extLst>
            <a:ext uri="{FF2B5EF4-FFF2-40B4-BE49-F238E27FC236}">
              <a16:creationId xmlns:a16="http://schemas.microsoft.com/office/drawing/2014/main" id="{C6B0C156-58BD-47EB-840B-2232E2358C84}"/>
            </a:ext>
          </a:extLst>
        </xdr:cNvPr>
        <xdr:cNvCxnSpPr/>
      </xdr:nvCxnSpPr>
      <xdr:spPr>
        <a:xfrm flipV="1">
          <a:off x="16179800" y="10388007"/>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1" name="定員管理の状況平均値テキスト">
          <a:extLst>
            <a:ext uri="{FF2B5EF4-FFF2-40B4-BE49-F238E27FC236}">
              <a16:creationId xmlns:a16="http://schemas.microsoft.com/office/drawing/2014/main" id="{24F7D6B2-AB1F-4069-BA9C-5DB8CC739F85}"/>
            </a:ext>
          </a:extLst>
        </xdr:cNvPr>
        <xdr:cNvSpPr txBox="1"/>
      </xdr:nvSpPr>
      <xdr:spPr>
        <a:xfrm>
          <a:off x="17106900" y="1018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D80EE1BA-E6FF-4856-A27B-0C4870BE2FD1}"/>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105029</xdr:rowOff>
    </xdr:from>
    <xdr:to>
      <xdr:col>77</xdr:col>
      <xdr:colOff>44450</xdr:colOff>
      <xdr:row>60</xdr:row>
      <xdr:rowOff>111866</xdr:rowOff>
    </xdr:to>
    <xdr:cxnSp macro="">
      <xdr:nvCxnSpPr>
        <xdr:cNvPr id="323" name="直線コネクタ 322">
          <a:extLst>
            <a:ext uri="{FF2B5EF4-FFF2-40B4-BE49-F238E27FC236}">
              <a16:creationId xmlns:a16="http://schemas.microsoft.com/office/drawing/2014/main" id="{0064526D-23A3-47CF-89A1-BDD485034DEE}"/>
            </a:ext>
          </a:extLst>
        </xdr:cNvPr>
        <xdr:cNvCxnSpPr/>
      </xdr:nvCxnSpPr>
      <xdr:spPr>
        <a:xfrm>
          <a:off x="15290800" y="10392029"/>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41AA3924-C08A-447C-B04F-1046F8F13390}"/>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a:extLst>
            <a:ext uri="{FF2B5EF4-FFF2-40B4-BE49-F238E27FC236}">
              <a16:creationId xmlns:a16="http://schemas.microsoft.com/office/drawing/2014/main" id="{315D9D80-D79B-4D61-88A4-638982BB3B0C}"/>
            </a:ext>
          </a:extLst>
        </xdr:cNvPr>
        <xdr:cNvSpPr txBox="1"/>
      </xdr:nvSpPr>
      <xdr:spPr>
        <a:xfrm>
          <a:off x="15798800" y="1009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105029</xdr:rowOff>
    </xdr:from>
    <xdr:to>
      <xdr:col>72</xdr:col>
      <xdr:colOff>203200</xdr:colOff>
      <xdr:row>60</xdr:row>
      <xdr:rowOff>118301</xdr:rowOff>
    </xdr:to>
    <xdr:cxnSp macro="">
      <xdr:nvCxnSpPr>
        <xdr:cNvPr id="326" name="直線コネクタ 325">
          <a:extLst>
            <a:ext uri="{FF2B5EF4-FFF2-40B4-BE49-F238E27FC236}">
              <a16:creationId xmlns:a16="http://schemas.microsoft.com/office/drawing/2014/main" id="{6D4E320C-F446-4A1E-9F49-040F531E39D7}"/>
            </a:ext>
          </a:extLst>
        </xdr:cNvPr>
        <xdr:cNvCxnSpPr/>
      </xdr:nvCxnSpPr>
      <xdr:spPr>
        <a:xfrm flipV="1">
          <a:off x="14401800" y="10392029"/>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a:extLst>
            <a:ext uri="{FF2B5EF4-FFF2-40B4-BE49-F238E27FC236}">
              <a16:creationId xmlns:a16="http://schemas.microsoft.com/office/drawing/2014/main" id="{E9E66A7A-1AE9-44C0-A798-889586D1307B}"/>
            </a:ext>
          </a:extLst>
        </xdr:cNvPr>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146035</xdr:rowOff>
    </xdr:from>
    <xdr:ext cx="762000" cy="259045"/>
    <xdr:sp macro="" textlink="">
      <xdr:nvSpPr>
        <xdr:cNvPr id="328" name="テキスト ボックス 327">
          <a:extLst>
            <a:ext uri="{FF2B5EF4-FFF2-40B4-BE49-F238E27FC236}">
              <a16:creationId xmlns:a16="http://schemas.microsoft.com/office/drawing/2014/main" id="{B9A46B22-4314-4C23-8FD4-3E34231A21CD}"/>
            </a:ext>
          </a:extLst>
        </xdr:cNvPr>
        <xdr:cNvSpPr txBox="1"/>
      </xdr:nvSpPr>
      <xdr:spPr>
        <a:xfrm>
          <a:off x="14909800" y="10433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118301</xdr:rowOff>
    </xdr:from>
    <xdr:to>
      <xdr:col>68</xdr:col>
      <xdr:colOff>152400</xdr:colOff>
      <xdr:row>60</xdr:row>
      <xdr:rowOff>122925</xdr:rowOff>
    </xdr:to>
    <xdr:cxnSp macro="">
      <xdr:nvCxnSpPr>
        <xdr:cNvPr id="329" name="直線コネクタ 328">
          <a:extLst>
            <a:ext uri="{FF2B5EF4-FFF2-40B4-BE49-F238E27FC236}">
              <a16:creationId xmlns:a16="http://schemas.microsoft.com/office/drawing/2014/main" id="{976B6408-44AF-421C-B7A9-95ED47F938B1}"/>
            </a:ext>
          </a:extLst>
        </xdr:cNvPr>
        <xdr:cNvCxnSpPr/>
      </xdr:nvCxnSpPr>
      <xdr:spPr>
        <a:xfrm flipV="1">
          <a:off x="13512800" y="10405301"/>
          <a:ext cx="889000" cy="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148590</xdr:rowOff>
    </xdr:to>
    <xdr:sp macro="" textlink="">
      <xdr:nvSpPr>
        <xdr:cNvPr id="330" name="フローチャート: 判断 329">
          <a:extLst>
            <a:ext uri="{FF2B5EF4-FFF2-40B4-BE49-F238E27FC236}">
              <a16:creationId xmlns:a16="http://schemas.microsoft.com/office/drawing/2014/main" id="{4FEDC474-5F63-46DD-9DD7-1B4881492852}"/>
            </a:ext>
          </a:extLst>
        </xdr:cNvPr>
        <xdr:cNvSpPr/>
      </xdr:nvSpPr>
      <xdr:spPr>
        <a:xfrm>
          <a:off x="14351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31" name="テキスト ボックス 330">
          <a:extLst>
            <a:ext uri="{FF2B5EF4-FFF2-40B4-BE49-F238E27FC236}">
              <a16:creationId xmlns:a16="http://schemas.microsoft.com/office/drawing/2014/main" id="{E276E957-AB21-46C2-8CE9-0043EA1BF2A2}"/>
            </a:ext>
          </a:extLst>
        </xdr:cNvPr>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40556</xdr:rowOff>
    </xdr:from>
    <xdr:to>
      <xdr:col>64</xdr:col>
      <xdr:colOff>152400</xdr:colOff>
      <xdr:row>60</xdr:row>
      <xdr:rowOff>142156</xdr:rowOff>
    </xdr:to>
    <xdr:sp macro="" textlink="">
      <xdr:nvSpPr>
        <xdr:cNvPr id="332" name="フローチャート: 判断 331">
          <a:extLst>
            <a:ext uri="{FF2B5EF4-FFF2-40B4-BE49-F238E27FC236}">
              <a16:creationId xmlns:a16="http://schemas.microsoft.com/office/drawing/2014/main" id="{A9D6752F-EC8A-4F46-8B96-8527E823903C}"/>
            </a:ext>
          </a:extLst>
        </xdr:cNvPr>
        <xdr:cNvSpPr/>
      </xdr:nvSpPr>
      <xdr:spPr>
        <a:xfrm>
          <a:off x="13462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152333</xdr:rowOff>
    </xdr:from>
    <xdr:ext cx="762000" cy="259045"/>
    <xdr:sp macro="" textlink="">
      <xdr:nvSpPr>
        <xdr:cNvPr id="333" name="テキスト ボックス 332">
          <a:extLst>
            <a:ext uri="{FF2B5EF4-FFF2-40B4-BE49-F238E27FC236}">
              <a16:creationId xmlns:a16="http://schemas.microsoft.com/office/drawing/2014/main" id="{BA468767-0C55-4EF3-92B9-10B669070527}"/>
            </a:ext>
          </a:extLst>
        </xdr:cNvPr>
        <xdr:cNvSpPr txBox="1"/>
      </xdr:nvSpPr>
      <xdr:spPr>
        <a:xfrm>
          <a:off x="13131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2DB2D216-10F6-4DFC-91E1-EA6C3F1C9FDF}"/>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C8897AE7-1DD6-4675-85B7-05F0E0548A19}"/>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44196F81-0F8A-486F-8020-EE23D710612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16C3DADB-CAF9-4691-ADDB-4A1F6495260D}"/>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CB03B8C1-A4E8-4924-9C9E-D04BF67B6EF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50207</xdr:rowOff>
    </xdr:from>
    <xdr:to>
      <xdr:col>81</xdr:col>
      <xdr:colOff>95250</xdr:colOff>
      <xdr:row>60</xdr:row>
      <xdr:rowOff>151807</xdr:rowOff>
    </xdr:to>
    <xdr:sp macro="" textlink="">
      <xdr:nvSpPr>
        <xdr:cNvPr id="339" name="楕円 338">
          <a:extLst>
            <a:ext uri="{FF2B5EF4-FFF2-40B4-BE49-F238E27FC236}">
              <a16:creationId xmlns:a16="http://schemas.microsoft.com/office/drawing/2014/main" id="{87F625CA-F414-4BDD-AB86-1E0AAA33CA79}"/>
            </a:ext>
          </a:extLst>
        </xdr:cNvPr>
        <xdr:cNvSpPr/>
      </xdr:nvSpPr>
      <xdr:spPr>
        <a:xfrm>
          <a:off x="16967200" y="103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22284</xdr:rowOff>
    </xdr:from>
    <xdr:ext cx="762000" cy="259045"/>
    <xdr:sp macro="" textlink="">
      <xdr:nvSpPr>
        <xdr:cNvPr id="340" name="定員管理の状況該当値テキスト">
          <a:extLst>
            <a:ext uri="{FF2B5EF4-FFF2-40B4-BE49-F238E27FC236}">
              <a16:creationId xmlns:a16="http://schemas.microsoft.com/office/drawing/2014/main" id="{783253CB-6B3F-4863-BE0F-C3C7F5FBE976}"/>
            </a:ext>
          </a:extLst>
        </xdr:cNvPr>
        <xdr:cNvSpPr txBox="1"/>
      </xdr:nvSpPr>
      <xdr:spPr>
        <a:xfrm>
          <a:off x="17106900" y="103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61066</xdr:rowOff>
    </xdr:from>
    <xdr:to>
      <xdr:col>77</xdr:col>
      <xdr:colOff>95250</xdr:colOff>
      <xdr:row>60</xdr:row>
      <xdr:rowOff>162666</xdr:rowOff>
    </xdr:to>
    <xdr:sp macro="" textlink="">
      <xdr:nvSpPr>
        <xdr:cNvPr id="341" name="楕円 340">
          <a:extLst>
            <a:ext uri="{FF2B5EF4-FFF2-40B4-BE49-F238E27FC236}">
              <a16:creationId xmlns:a16="http://schemas.microsoft.com/office/drawing/2014/main" id="{85E68F3B-DB73-4D1F-AAE9-2F3AC2458A0B}"/>
            </a:ext>
          </a:extLst>
        </xdr:cNvPr>
        <xdr:cNvSpPr/>
      </xdr:nvSpPr>
      <xdr:spPr>
        <a:xfrm>
          <a:off x="16129000" y="10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147443</xdr:rowOff>
    </xdr:from>
    <xdr:ext cx="736600" cy="259045"/>
    <xdr:sp macro="" textlink="">
      <xdr:nvSpPr>
        <xdr:cNvPr id="342" name="テキスト ボックス 341">
          <a:extLst>
            <a:ext uri="{FF2B5EF4-FFF2-40B4-BE49-F238E27FC236}">
              <a16:creationId xmlns:a16="http://schemas.microsoft.com/office/drawing/2014/main" id="{96612587-A000-4F30-8555-5C1F7506CB94}"/>
            </a:ext>
          </a:extLst>
        </xdr:cNvPr>
        <xdr:cNvSpPr txBox="1"/>
      </xdr:nvSpPr>
      <xdr:spPr>
        <a:xfrm>
          <a:off x="15798800" y="1043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54229</xdr:rowOff>
    </xdr:from>
    <xdr:to>
      <xdr:col>73</xdr:col>
      <xdr:colOff>44450</xdr:colOff>
      <xdr:row>60</xdr:row>
      <xdr:rowOff>155829</xdr:rowOff>
    </xdr:to>
    <xdr:sp macro="" textlink="">
      <xdr:nvSpPr>
        <xdr:cNvPr id="343" name="楕円 342">
          <a:extLst>
            <a:ext uri="{FF2B5EF4-FFF2-40B4-BE49-F238E27FC236}">
              <a16:creationId xmlns:a16="http://schemas.microsoft.com/office/drawing/2014/main" id="{413AD519-BF07-48C6-AD65-E06FBA566B35}"/>
            </a:ext>
          </a:extLst>
        </xdr:cNvPr>
        <xdr:cNvSpPr/>
      </xdr:nvSpPr>
      <xdr:spPr>
        <a:xfrm>
          <a:off x="15240000" y="103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166006</xdr:rowOff>
    </xdr:from>
    <xdr:ext cx="762000" cy="259045"/>
    <xdr:sp macro="" textlink="">
      <xdr:nvSpPr>
        <xdr:cNvPr id="344" name="テキスト ボックス 343">
          <a:extLst>
            <a:ext uri="{FF2B5EF4-FFF2-40B4-BE49-F238E27FC236}">
              <a16:creationId xmlns:a16="http://schemas.microsoft.com/office/drawing/2014/main" id="{9A08F1A5-FB89-4697-9F19-2775903D365E}"/>
            </a:ext>
          </a:extLst>
        </xdr:cNvPr>
        <xdr:cNvSpPr txBox="1"/>
      </xdr:nvSpPr>
      <xdr:spPr>
        <a:xfrm>
          <a:off x="14909800" y="1011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67501</xdr:rowOff>
    </xdr:from>
    <xdr:to>
      <xdr:col>68</xdr:col>
      <xdr:colOff>203200</xdr:colOff>
      <xdr:row>60</xdr:row>
      <xdr:rowOff>169101</xdr:rowOff>
    </xdr:to>
    <xdr:sp macro="" textlink="">
      <xdr:nvSpPr>
        <xdr:cNvPr id="345" name="楕円 344">
          <a:extLst>
            <a:ext uri="{FF2B5EF4-FFF2-40B4-BE49-F238E27FC236}">
              <a16:creationId xmlns:a16="http://schemas.microsoft.com/office/drawing/2014/main" id="{3583B00D-95A8-48D1-A18F-9EE188270782}"/>
            </a:ext>
          </a:extLst>
        </xdr:cNvPr>
        <xdr:cNvSpPr/>
      </xdr:nvSpPr>
      <xdr:spPr>
        <a:xfrm>
          <a:off x="14351000" y="103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153878</xdr:rowOff>
    </xdr:from>
    <xdr:ext cx="762000" cy="259045"/>
    <xdr:sp macro="" textlink="">
      <xdr:nvSpPr>
        <xdr:cNvPr id="346" name="テキスト ボックス 345">
          <a:extLst>
            <a:ext uri="{FF2B5EF4-FFF2-40B4-BE49-F238E27FC236}">
              <a16:creationId xmlns:a16="http://schemas.microsoft.com/office/drawing/2014/main" id="{DB336455-EB96-4D46-9904-201379F7AC31}"/>
            </a:ext>
          </a:extLst>
        </xdr:cNvPr>
        <xdr:cNvSpPr txBox="1"/>
      </xdr:nvSpPr>
      <xdr:spPr>
        <a:xfrm>
          <a:off x="14020800" y="104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72125</xdr:rowOff>
    </xdr:from>
    <xdr:to>
      <xdr:col>64</xdr:col>
      <xdr:colOff>152400</xdr:colOff>
      <xdr:row>61</xdr:row>
      <xdr:rowOff>2275</xdr:rowOff>
    </xdr:to>
    <xdr:sp macro="" textlink="">
      <xdr:nvSpPr>
        <xdr:cNvPr id="347" name="楕円 346">
          <a:extLst>
            <a:ext uri="{FF2B5EF4-FFF2-40B4-BE49-F238E27FC236}">
              <a16:creationId xmlns:a16="http://schemas.microsoft.com/office/drawing/2014/main" id="{3A395BE0-176E-4E5D-9BC2-B920D7E319CE}"/>
            </a:ext>
          </a:extLst>
        </xdr:cNvPr>
        <xdr:cNvSpPr/>
      </xdr:nvSpPr>
      <xdr:spPr>
        <a:xfrm>
          <a:off x="13462000" y="1035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158502</xdr:rowOff>
    </xdr:from>
    <xdr:ext cx="762000" cy="259045"/>
    <xdr:sp macro="" textlink="">
      <xdr:nvSpPr>
        <xdr:cNvPr id="348" name="テキスト ボックス 347">
          <a:extLst>
            <a:ext uri="{FF2B5EF4-FFF2-40B4-BE49-F238E27FC236}">
              <a16:creationId xmlns:a16="http://schemas.microsoft.com/office/drawing/2014/main" id="{5BDF0FCB-01E6-4C7D-9173-7A7C032F03BD}"/>
            </a:ext>
          </a:extLst>
        </xdr:cNvPr>
        <xdr:cNvSpPr txBox="1"/>
      </xdr:nvSpPr>
      <xdr:spPr>
        <a:xfrm>
          <a:off x="13131800" y="1044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48163832-7C84-405C-900D-86878AD39D4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3230FD95-AA89-4263-9E5D-F18E5F2A7C5B}"/>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32449193-C772-4C71-BEF3-E3114A5A448B}"/>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37EBD5D1-EADC-4BFB-B7C6-78E96BBE9BD6}"/>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8897B4E1-AF6D-4A0E-B9AF-971816A4285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B3E99B5-5E66-4550-B912-378DBDC1CEA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77BF9C8F-92E0-4855-BC50-B65BB8EB7ED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38B1EC99-DE01-40DC-9AA8-7D5073A9BCF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34A25F36-D634-40C1-A951-D2E1AB351A89}"/>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10011827-CD91-4CEC-BC8E-E248746F199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4C2A6BC7-A23E-41AB-8A88-EA98DA805459}"/>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C0337394-FC2E-4CD8-AE53-AEB54156C4DF}"/>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E10C0283-6D76-48D0-988E-96066C9D0F1C}"/>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令和３年度との比で</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12.3</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要因は、普通交付税額及び臨時財政対策債発行可能額の減によるもの。</a:t>
          </a:r>
        </a:p>
        <a:p>
          <a:r>
            <a:rPr kumimoji="1" lang="ja-JP" altLang="en-US" sz="1100">
              <a:latin typeface="ＭＳ Ｐゴシック" panose="020B0600070205080204" pitchFamily="50" charset="-128"/>
              <a:ea typeface="ＭＳ Ｐゴシック" panose="020B0600070205080204" pitchFamily="50" charset="-128"/>
            </a:rPr>
            <a:t>　算出の分母となる標準税収入額等と普通交付税額の平衡化が保たれるならば急激な数値の変動はないと思われるが、分子の値において近年投資した普通建設事業分の元金償還が開始されたことにより、元利償還金の額が増加しており、交付税措置があるとしても実質公債費比率は今後も徐々に上昇すると見込まれる。</a:t>
          </a:r>
        </a:p>
        <a:p>
          <a:r>
            <a:rPr kumimoji="1" lang="ja-JP" altLang="en-US" sz="1100">
              <a:latin typeface="ＭＳ Ｐゴシック" panose="020B0600070205080204" pitchFamily="50" charset="-128"/>
              <a:ea typeface="ＭＳ Ｐゴシック" panose="020B0600070205080204" pitchFamily="50" charset="-128"/>
            </a:rPr>
            <a:t>　このため、財政規模にあった公債管理を図るべく、事業計画を見直し、新規借入の抑制を図る必要がある。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29F9A0AE-939D-44CB-8C5C-1C718CC5B10B}"/>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48120369-6D1B-4E3A-918E-D7B549700909}"/>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CB8A8F68-975D-4A5E-8BF4-9D89DFAE338C}"/>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5EAD726C-68B2-4B7C-BEC1-9C2A4F0C0997}"/>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A2F74838-9818-4816-91B8-473FE0B5ACA8}"/>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BC6607FD-346A-4ABE-8D68-6F8020B2219B}"/>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DFDDF285-4124-4E4E-80F5-AB206FFC4EE5}"/>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B5FDA68F-7FBD-460E-9BB9-F0C6F9B3F61B}"/>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F7B10A22-2474-4204-AE68-1D368FC65AC8}"/>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ADBB99EA-7BBA-4F1E-8A1D-A995480D083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4DEA9FE7-6336-4A59-9EB5-E3CB227D7834}"/>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3EB4371D-166A-4A77-B576-9E36576CFA2B}"/>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1EC70627-AD86-44EA-9612-3B5EB86205B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DE8CEAE5-E376-4BDB-A67D-63BFA9FA4A39}"/>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A3F77471-7083-482B-B3C5-0F21462B3B45}"/>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F532AB1C-26B8-466E-B373-8B7326B794E7}"/>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30DAAE48-4210-43C0-AF3C-BAD4A6DA71C7}"/>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A548AB5E-0A40-4073-A0CE-904D9783E898}"/>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A26131D1-3041-4408-A52E-2385232B8FB6}"/>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28363</xdr:rowOff>
    </xdr:from>
    <xdr:to>
      <xdr:col>81</xdr:col>
      <xdr:colOff>44450</xdr:colOff>
      <xdr:row>44</xdr:row>
      <xdr:rowOff>52494</xdr:rowOff>
    </xdr:to>
    <xdr:cxnSp macro="">
      <xdr:nvCxnSpPr>
        <xdr:cNvPr id="381" name="直線コネクタ 380">
          <a:extLst>
            <a:ext uri="{FF2B5EF4-FFF2-40B4-BE49-F238E27FC236}">
              <a16:creationId xmlns:a16="http://schemas.microsoft.com/office/drawing/2014/main" id="{2F6FEBBD-8B7D-47BB-A56B-983C24E293E6}"/>
            </a:ext>
          </a:extLst>
        </xdr:cNvPr>
        <xdr:cNvCxnSpPr/>
      </xdr:nvCxnSpPr>
      <xdr:spPr>
        <a:xfrm flipV="1">
          <a:off x="16179800" y="757216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2" name="公債費負担の状況平均値テキスト">
          <a:extLst>
            <a:ext uri="{FF2B5EF4-FFF2-40B4-BE49-F238E27FC236}">
              <a16:creationId xmlns:a16="http://schemas.microsoft.com/office/drawing/2014/main" id="{D6F69B71-EBA5-4C2B-8C10-BF907BE58ED2}"/>
            </a:ext>
          </a:extLst>
        </xdr:cNvPr>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E3CE60F4-7231-4AB6-AFD3-6C3BCC8F503A}"/>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159596</xdr:rowOff>
    </xdr:from>
    <xdr:to>
      <xdr:col>77</xdr:col>
      <xdr:colOff>44450</xdr:colOff>
      <xdr:row>44</xdr:row>
      <xdr:rowOff>52494</xdr:rowOff>
    </xdr:to>
    <xdr:cxnSp macro="">
      <xdr:nvCxnSpPr>
        <xdr:cNvPr id="384" name="直線コネクタ 383">
          <a:extLst>
            <a:ext uri="{FF2B5EF4-FFF2-40B4-BE49-F238E27FC236}">
              <a16:creationId xmlns:a16="http://schemas.microsoft.com/office/drawing/2014/main" id="{943D5E99-7C29-4C12-8F97-AD9D4704AEFC}"/>
            </a:ext>
          </a:extLst>
        </xdr:cNvPr>
        <xdr:cNvCxnSpPr/>
      </xdr:nvCxnSpPr>
      <xdr:spPr>
        <a:xfrm>
          <a:off x="15290800" y="753194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45BB9165-4AD2-43D2-A0FF-C4ECFA47C952}"/>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105004</xdr:rowOff>
    </xdr:from>
    <xdr:ext cx="736600" cy="259045"/>
    <xdr:sp macro="" textlink="">
      <xdr:nvSpPr>
        <xdr:cNvPr id="386" name="テキスト ボックス 385">
          <a:extLst>
            <a:ext uri="{FF2B5EF4-FFF2-40B4-BE49-F238E27FC236}">
              <a16:creationId xmlns:a16="http://schemas.microsoft.com/office/drawing/2014/main" id="{AA17C798-DEBB-4E52-8C19-8C7E3FE03720}"/>
            </a:ext>
          </a:extLst>
        </xdr:cNvPr>
        <xdr:cNvSpPr txBox="1"/>
      </xdr:nvSpPr>
      <xdr:spPr>
        <a:xfrm>
          <a:off x="15798800" y="679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22860</xdr:rowOff>
    </xdr:from>
    <xdr:to>
      <xdr:col>72</xdr:col>
      <xdr:colOff>203200</xdr:colOff>
      <xdr:row>43</xdr:row>
      <xdr:rowOff>159596</xdr:rowOff>
    </xdr:to>
    <xdr:cxnSp macro="">
      <xdr:nvCxnSpPr>
        <xdr:cNvPr id="387" name="直線コネクタ 386">
          <a:extLst>
            <a:ext uri="{FF2B5EF4-FFF2-40B4-BE49-F238E27FC236}">
              <a16:creationId xmlns:a16="http://schemas.microsoft.com/office/drawing/2014/main" id="{DA8C0403-23E2-4861-AEF3-F1D3F1A99991}"/>
            </a:ext>
          </a:extLst>
        </xdr:cNvPr>
        <xdr:cNvCxnSpPr/>
      </xdr:nvCxnSpPr>
      <xdr:spPr>
        <a:xfrm>
          <a:off x="14401800" y="739521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a:extLst>
            <a:ext uri="{FF2B5EF4-FFF2-40B4-BE49-F238E27FC236}">
              <a16:creationId xmlns:a16="http://schemas.microsoft.com/office/drawing/2014/main" id="{3FD4EA20-540A-432E-A249-C9297797669D}"/>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9" name="テキスト ボックス 388">
          <a:extLst>
            <a:ext uri="{FF2B5EF4-FFF2-40B4-BE49-F238E27FC236}">
              <a16:creationId xmlns:a16="http://schemas.microsoft.com/office/drawing/2014/main" id="{E83AD6C7-37B8-40C1-BB8D-88CE6B402482}"/>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43</xdr:row>
      <xdr:rowOff>22860</xdr:rowOff>
    </xdr:to>
    <xdr:cxnSp macro="">
      <xdr:nvCxnSpPr>
        <xdr:cNvPr id="390" name="直線コネクタ 389">
          <a:extLst>
            <a:ext uri="{FF2B5EF4-FFF2-40B4-BE49-F238E27FC236}">
              <a16:creationId xmlns:a16="http://schemas.microsoft.com/office/drawing/2014/main" id="{9F38E872-CD2E-4599-8704-98B1E70117A4}"/>
            </a:ext>
          </a:extLst>
        </xdr:cNvPr>
        <xdr:cNvCxnSpPr/>
      </xdr:nvCxnSpPr>
      <xdr:spPr>
        <a:xfrm>
          <a:off x="13512800" y="721825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a:extLst>
            <a:ext uri="{FF2B5EF4-FFF2-40B4-BE49-F238E27FC236}">
              <a16:creationId xmlns:a16="http://schemas.microsoft.com/office/drawing/2014/main" id="{B660CF53-6299-4DB2-AD45-D128D084EE1C}"/>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80873</xdr:rowOff>
    </xdr:from>
    <xdr:ext cx="762000" cy="259045"/>
    <xdr:sp macro="" textlink="">
      <xdr:nvSpPr>
        <xdr:cNvPr id="392" name="テキスト ボックス 391">
          <a:extLst>
            <a:ext uri="{FF2B5EF4-FFF2-40B4-BE49-F238E27FC236}">
              <a16:creationId xmlns:a16="http://schemas.microsoft.com/office/drawing/2014/main" id="{21432299-16DE-47F6-95E9-3F42D21AB863}"/>
            </a:ext>
          </a:extLst>
        </xdr:cNvPr>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3" name="フローチャート: 判断 392">
          <a:extLst>
            <a:ext uri="{FF2B5EF4-FFF2-40B4-BE49-F238E27FC236}">
              <a16:creationId xmlns:a16="http://schemas.microsoft.com/office/drawing/2014/main" id="{5865CBC3-49D9-4688-8965-37DC858908DD}"/>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4" name="テキスト ボックス 393">
          <a:extLst>
            <a:ext uri="{FF2B5EF4-FFF2-40B4-BE49-F238E27FC236}">
              <a16:creationId xmlns:a16="http://schemas.microsoft.com/office/drawing/2014/main" id="{658CCAD9-9463-42DB-9E59-DA9CEED90A4C}"/>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14400E9C-BB69-4163-87CE-3E7148B0B35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7B15A770-7D9F-4253-95EA-0BA5523E8B4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9BEC04D4-8C26-4131-AF66-8E56F5E5435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B247E6FA-36C6-4346-9746-2F0267051712}"/>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433BB70D-EF72-49F3-A969-87BB05F3270E}"/>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149013</xdr:rowOff>
    </xdr:from>
    <xdr:to>
      <xdr:col>81</xdr:col>
      <xdr:colOff>95250</xdr:colOff>
      <xdr:row>44</xdr:row>
      <xdr:rowOff>79163</xdr:rowOff>
    </xdr:to>
    <xdr:sp macro="" textlink="">
      <xdr:nvSpPr>
        <xdr:cNvPr id="400" name="楕円 399">
          <a:extLst>
            <a:ext uri="{FF2B5EF4-FFF2-40B4-BE49-F238E27FC236}">
              <a16:creationId xmlns:a16="http://schemas.microsoft.com/office/drawing/2014/main" id="{BC6012C1-40DE-4150-B399-41A6D1A4E3C3}"/>
            </a:ext>
          </a:extLst>
        </xdr:cNvPr>
        <xdr:cNvSpPr/>
      </xdr:nvSpPr>
      <xdr:spPr>
        <a:xfrm>
          <a:off x="169672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121090</xdr:rowOff>
    </xdr:from>
    <xdr:ext cx="762000" cy="259045"/>
    <xdr:sp macro="" textlink="">
      <xdr:nvSpPr>
        <xdr:cNvPr id="401" name="公債費負担の状況該当値テキスト">
          <a:extLst>
            <a:ext uri="{FF2B5EF4-FFF2-40B4-BE49-F238E27FC236}">
              <a16:creationId xmlns:a16="http://schemas.microsoft.com/office/drawing/2014/main" id="{92FB78A2-D44F-40F3-A33E-9136BDCEE358}"/>
            </a:ext>
          </a:extLst>
        </xdr:cNvPr>
        <xdr:cNvSpPr txBox="1"/>
      </xdr:nvSpPr>
      <xdr:spPr>
        <a:xfrm>
          <a:off x="17106900" y="749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1694</xdr:rowOff>
    </xdr:from>
    <xdr:to>
      <xdr:col>77</xdr:col>
      <xdr:colOff>95250</xdr:colOff>
      <xdr:row>44</xdr:row>
      <xdr:rowOff>103294</xdr:rowOff>
    </xdr:to>
    <xdr:sp macro="" textlink="">
      <xdr:nvSpPr>
        <xdr:cNvPr id="402" name="楕円 401">
          <a:extLst>
            <a:ext uri="{FF2B5EF4-FFF2-40B4-BE49-F238E27FC236}">
              <a16:creationId xmlns:a16="http://schemas.microsoft.com/office/drawing/2014/main" id="{3D6F0DBF-2646-45CF-A16B-FDDB480B6022}"/>
            </a:ext>
          </a:extLst>
        </xdr:cNvPr>
        <xdr:cNvSpPr/>
      </xdr:nvSpPr>
      <xdr:spPr>
        <a:xfrm>
          <a:off x="16129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88071</xdr:rowOff>
    </xdr:from>
    <xdr:ext cx="736600" cy="259045"/>
    <xdr:sp macro="" textlink="">
      <xdr:nvSpPr>
        <xdr:cNvPr id="403" name="テキスト ボックス 402">
          <a:extLst>
            <a:ext uri="{FF2B5EF4-FFF2-40B4-BE49-F238E27FC236}">
              <a16:creationId xmlns:a16="http://schemas.microsoft.com/office/drawing/2014/main" id="{EE378315-A1F0-4DC7-AA3C-109E84D60DE6}"/>
            </a:ext>
          </a:extLst>
        </xdr:cNvPr>
        <xdr:cNvSpPr txBox="1"/>
      </xdr:nvSpPr>
      <xdr:spPr>
        <a:xfrm>
          <a:off x="15798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108796</xdr:rowOff>
    </xdr:from>
    <xdr:to>
      <xdr:col>73</xdr:col>
      <xdr:colOff>44450</xdr:colOff>
      <xdr:row>44</xdr:row>
      <xdr:rowOff>38946</xdr:rowOff>
    </xdr:to>
    <xdr:sp macro="" textlink="">
      <xdr:nvSpPr>
        <xdr:cNvPr id="404" name="楕円 403">
          <a:extLst>
            <a:ext uri="{FF2B5EF4-FFF2-40B4-BE49-F238E27FC236}">
              <a16:creationId xmlns:a16="http://schemas.microsoft.com/office/drawing/2014/main" id="{FDCE7188-54C8-430D-BF53-F900D9624FF3}"/>
            </a:ext>
          </a:extLst>
        </xdr:cNvPr>
        <xdr:cNvSpPr/>
      </xdr:nvSpPr>
      <xdr:spPr>
        <a:xfrm>
          <a:off x="15240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23723</xdr:rowOff>
    </xdr:from>
    <xdr:ext cx="762000" cy="259045"/>
    <xdr:sp macro="" textlink="">
      <xdr:nvSpPr>
        <xdr:cNvPr id="405" name="テキスト ボックス 404">
          <a:extLst>
            <a:ext uri="{FF2B5EF4-FFF2-40B4-BE49-F238E27FC236}">
              <a16:creationId xmlns:a16="http://schemas.microsoft.com/office/drawing/2014/main" id="{4EFF4CBC-D77E-4195-A530-60F2405E7A0B}"/>
            </a:ext>
          </a:extLst>
        </xdr:cNvPr>
        <xdr:cNvSpPr txBox="1"/>
      </xdr:nvSpPr>
      <xdr:spPr>
        <a:xfrm>
          <a:off x="14909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143510</xdr:rowOff>
    </xdr:from>
    <xdr:to>
      <xdr:col>68</xdr:col>
      <xdr:colOff>203200</xdr:colOff>
      <xdr:row>43</xdr:row>
      <xdr:rowOff>73660</xdr:rowOff>
    </xdr:to>
    <xdr:sp macro="" textlink="">
      <xdr:nvSpPr>
        <xdr:cNvPr id="406" name="楕円 405">
          <a:extLst>
            <a:ext uri="{FF2B5EF4-FFF2-40B4-BE49-F238E27FC236}">
              <a16:creationId xmlns:a16="http://schemas.microsoft.com/office/drawing/2014/main" id="{D0B19112-0235-4826-AB89-8842B3794C9D}"/>
            </a:ext>
          </a:extLst>
        </xdr:cNvPr>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407" name="テキスト ボックス 406">
          <a:extLst>
            <a:ext uri="{FF2B5EF4-FFF2-40B4-BE49-F238E27FC236}">
              <a16:creationId xmlns:a16="http://schemas.microsoft.com/office/drawing/2014/main" id="{5B9CA6CC-C17B-43AB-938A-225B4E1D5CE7}"/>
            </a:ext>
          </a:extLst>
        </xdr:cNvPr>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408" name="楕円 407">
          <a:extLst>
            <a:ext uri="{FF2B5EF4-FFF2-40B4-BE49-F238E27FC236}">
              <a16:creationId xmlns:a16="http://schemas.microsoft.com/office/drawing/2014/main" id="{D232701F-EE9D-4B3F-B94B-0476DF85D609}"/>
            </a:ext>
          </a:extLst>
        </xdr:cNvPr>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409" name="テキスト ボックス 408">
          <a:extLst>
            <a:ext uri="{FF2B5EF4-FFF2-40B4-BE49-F238E27FC236}">
              <a16:creationId xmlns:a16="http://schemas.microsoft.com/office/drawing/2014/main" id="{BAF91C0C-013B-4345-BD94-9C3194EC525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5916F33D-1734-4845-992F-085FCDD54D5F}"/>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15C09EE7-264E-4398-8EC5-586DCA1A42AF}"/>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BF494A25-73E2-4F02-9561-4B14E168F7BF}"/>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FCD5C797-0145-4400-A45A-3EFB4A906A6D}"/>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3F21D19D-FFC1-4341-84C1-7A6930A2B8D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47DCE29-B6C1-4091-8103-79F8EABCC47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CD95B4A2-C424-4EC5-B250-23A180092D1A}"/>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D2E7E8BD-4986-43D9-8DC2-5CE45C91EE6F}"/>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57F3EB7F-6069-4255-9184-464CC5DF83EF}"/>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6CF5C6D2-DB24-47A4-9E01-E40775E046FC}"/>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11743528-5182-428B-9395-76FAE2D8822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8172F412-EC1B-46B1-8E67-845CAE7B5114}"/>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EA2621A9-D253-41F5-8947-2967BD9A9B02}"/>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令和３年度との比で</a:t>
          </a:r>
          <a:r>
            <a:rPr kumimoji="1" lang="en-US" altLang="ja-JP" sz="1100">
              <a:latin typeface="ＭＳ Ｐゴシック" panose="020B0600070205080204" pitchFamily="50" charset="-128"/>
              <a:ea typeface="ＭＳ Ｐゴシック" panose="020B0600070205080204" pitchFamily="50" charset="-128"/>
            </a:rPr>
            <a:t>13.6</a:t>
          </a:r>
          <a:r>
            <a:rPr kumimoji="1" lang="ja-JP" altLang="en-US" sz="1100">
              <a:latin typeface="ＭＳ Ｐゴシック" panose="020B0600070205080204" pitchFamily="50" charset="-128"/>
              <a:ea typeface="ＭＳ Ｐゴシック" panose="020B0600070205080204" pitchFamily="50" charset="-128"/>
            </a:rPr>
            <a:t>ポイントの増で</a:t>
          </a:r>
          <a:r>
            <a:rPr kumimoji="1" lang="en-US" altLang="ja-JP" sz="1100">
              <a:latin typeface="ＭＳ Ｐゴシック" panose="020B0600070205080204" pitchFamily="50" charset="-128"/>
              <a:ea typeface="ＭＳ Ｐゴシック" panose="020B0600070205080204" pitchFamily="50" charset="-128"/>
            </a:rPr>
            <a:t>94.9</a:t>
          </a:r>
          <a:r>
            <a:rPr kumimoji="1" lang="ja-JP" altLang="en-US" sz="1100">
              <a:latin typeface="ＭＳ Ｐゴシック" panose="020B0600070205080204" pitchFamily="50" charset="-128"/>
              <a:ea typeface="ＭＳ Ｐゴシック" panose="020B0600070205080204" pitchFamily="50" charset="-128"/>
            </a:rPr>
            <a:t>％となり以前から早期健全化基準内の数値を示している。増加の要因は、会津若松地方広域市町村整備組合ににおける最終処分場整備事業に係る組合公債費償還額の大幅な増によるもの。</a:t>
          </a:r>
        </a:p>
        <a:p>
          <a:r>
            <a:rPr kumimoji="1" lang="ja-JP" altLang="en-US" sz="1100">
              <a:latin typeface="ＭＳ Ｐゴシック" panose="020B0600070205080204" pitchFamily="50" charset="-128"/>
              <a:ea typeface="ＭＳ Ｐゴシック" panose="020B0600070205080204" pitchFamily="50" charset="-128"/>
            </a:rPr>
            <a:t>　将来負担額に対して充当可能財源が</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あり、その中でも基準財政需要額算入見込額が大部分を占めていることから、磐梯町の将来負担は普通交付税によって補てんされるとも言えるが、これはそれだけ多くの地方債を借り入れているということであり、また交付税の将来推移も不透明な中で、この将来負担比率は決して楽観できるものではない。今後も、地方債、債務負担行為など、将来負担の要因となるべき要素は極力増大させないよう、計画的な財政運営を行わなければならない。</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CEDE875A-BA82-41A0-A353-35E904EB4B4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449F62C5-A354-4CAC-8296-9E2490B0BB1E}"/>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A3680FD4-261C-44A6-948D-FCE2080989BF}"/>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E20096D7-14CF-4973-B919-03B56592DFFA}"/>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8CA4CA92-849B-46DA-9213-58D686E4B9D3}"/>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BECAFAC8-0C5C-4175-AC04-C9F3A893B631}"/>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F657922-58A7-4A49-88E2-E7B5CA40E8C1}"/>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DF5ECDA6-2E5C-451A-9FB4-FA9FE37A82D9}"/>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69BC824-C088-4474-8C09-F68414A2951A}"/>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7142FEF4-15BE-473F-843E-FBB832FE29B9}"/>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43397555-26AA-4E96-9851-429B107E76ED}"/>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4DE43E64-2EE8-4034-8268-E81DB1F1162E}"/>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790D049A-56F8-412A-B4E2-AEBC091D4F92}"/>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39C177B5-92EF-4951-BFD3-92B5BE908DA8}"/>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E7DF3090-07C5-487C-B2B3-BC21C6833B5A}"/>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F3E1B1E0-E791-4E83-AE83-2CF9F7A21CAA}"/>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42FFB91F-5989-4A62-A400-627738525A03}"/>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325A0C6B-3F3D-46DC-9591-B51C368F7A61}"/>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B12338A9-4F43-428D-A942-273B39A5A936}"/>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6A7B6B1E-4364-43CB-B61A-54FB6BEA1756}"/>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6FC3409E-801A-4A8E-AF19-8687808C4105}"/>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8A7890C9-F6DF-4EF9-A7F3-E2100FDC9B6B}"/>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114028</xdr:rowOff>
    </xdr:from>
    <xdr:to>
      <xdr:col>81</xdr:col>
      <xdr:colOff>44450</xdr:colOff>
      <xdr:row>23</xdr:row>
      <xdr:rowOff>5533</xdr:rowOff>
    </xdr:to>
    <xdr:cxnSp macro="">
      <xdr:nvCxnSpPr>
        <xdr:cNvPr id="445" name="直線コネクタ 444">
          <a:extLst>
            <a:ext uri="{FF2B5EF4-FFF2-40B4-BE49-F238E27FC236}">
              <a16:creationId xmlns:a16="http://schemas.microsoft.com/office/drawing/2014/main" id="{7A065ACD-1395-4C8C-A207-F1974B3CD586}"/>
            </a:ext>
          </a:extLst>
        </xdr:cNvPr>
        <xdr:cNvCxnSpPr/>
      </xdr:nvCxnSpPr>
      <xdr:spPr>
        <a:xfrm>
          <a:off x="16179800" y="3714478"/>
          <a:ext cx="838200" cy="23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6B0FB838-4C0F-456A-9EE0-326261AE5115}"/>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246D1EAC-3E39-47B8-A66C-E621A2E92DF9}"/>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B70AD037-AE93-40CC-836D-2C06D84BC07C}"/>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24C200C0-444E-41A8-992A-D3C01E3F43F3}"/>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7983</xdr:rowOff>
    </xdr:from>
    <xdr:to>
      <xdr:col>68</xdr:col>
      <xdr:colOff>152400</xdr:colOff>
      <xdr:row>21</xdr:row>
      <xdr:rowOff>124369</xdr:rowOff>
    </xdr:to>
    <xdr:cxnSp macro="">
      <xdr:nvCxnSpPr>
        <xdr:cNvPr id="450" name="直線コネクタ 449">
          <a:extLst>
            <a:ext uri="{FF2B5EF4-FFF2-40B4-BE49-F238E27FC236}">
              <a16:creationId xmlns:a16="http://schemas.microsoft.com/office/drawing/2014/main" id="{AC5F83D5-8704-4180-B85C-AEBD9482E065}"/>
            </a:ext>
          </a:extLst>
        </xdr:cNvPr>
        <xdr:cNvCxnSpPr/>
      </xdr:nvCxnSpPr>
      <xdr:spPr>
        <a:xfrm flipV="1">
          <a:off x="13512800" y="3436983"/>
          <a:ext cx="889000" cy="28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1" name="フローチャート: 判断 450">
          <a:extLst>
            <a:ext uri="{FF2B5EF4-FFF2-40B4-BE49-F238E27FC236}">
              <a16:creationId xmlns:a16="http://schemas.microsoft.com/office/drawing/2014/main" id="{34CECED4-F624-4ECA-81E6-4B865FEFB62E}"/>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DD9B3B34-5BE0-4081-B50E-E423CD43A2BF}"/>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04371F7B-C879-4711-A1CE-C54F0324017C}"/>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4F9FBB0F-E6CA-4B9C-8D47-3456CE204384}"/>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CB7ED9EC-666A-404E-A326-CF31A4512171}"/>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F8A72809-0467-48E7-854A-7A43A2D80EAB}"/>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9BE1754D-73FA-4EE7-9A49-ABC0E126A89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9AD5C060-7B13-4817-AFC1-F91D8B397DCD}"/>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96EDC2B-E1FC-4F2E-979A-D2E6CC9F976B}"/>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76A7C29-9856-4625-9B7B-426D7B3D764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E69113A8-0CDE-4876-8FBB-0612B0F4276A}"/>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126183</xdr:rowOff>
    </xdr:from>
    <xdr:to>
      <xdr:col>81</xdr:col>
      <xdr:colOff>95250</xdr:colOff>
      <xdr:row>23</xdr:row>
      <xdr:rowOff>56333</xdr:rowOff>
    </xdr:to>
    <xdr:sp macro="" textlink="">
      <xdr:nvSpPr>
        <xdr:cNvPr id="462" name="楕円 461">
          <a:extLst>
            <a:ext uri="{FF2B5EF4-FFF2-40B4-BE49-F238E27FC236}">
              <a16:creationId xmlns:a16="http://schemas.microsoft.com/office/drawing/2014/main" id="{103E6830-4698-4BED-BE16-4C1D817AFF78}"/>
            </a:ext>
          </a:extLst>
        </xdr:cNvPr>
        <xdr:cNvSpPr/>
      </xdr:nvSpPr>
      <xdr:spPr>
        <a:xfrm>
          <a:off x="16967200" y="389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22</xdr:row>
      <xdr:rowOff>22060</xdr:rowOff>
    </xdr:from>
    <xdr:ext cx="762000" cy="259045"/>
    <xdr:sp macro="" textlink="">
      <xdr:nvSpPr>
        <xdr:cNvPr id="463" name="将来負担の状況該当値テキスト">
          <a:extLst>
            <a:ext uri="{FF2B5EF4-FFF2-40B4-BE49-F238E27FC236}">
              <a16:creationId xmlns:a16="http://schemas.microsoft.com/office/drawing/2014/main" id="{45058391-CA66-4B84-A08B-78C589581B7D}"/>
            </a:ext>
          </a:extLst>
        </xdr:cNvPr>
        <xdr:cNvSpPr txBox="1"/>
      </xdr:nvSpPr>
      <xdr:spPr>
        <a:xfrm>
          <a:off x="17106900" y="3793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63228</xdr:rowOff>
    </xdr:from>
    <xdr:to>
      <xdr:col>77</xdr:col>
      <xdr:colOff>95250</xdr:colOff>
      <xdr:row>21</xdr:row>
      <xdr:rowOff>164828</xdr:rowOff>
    </xdr:to>
    <xdr:sp macro="" textlink="">
      <xdr:nvSpPr>
        <xdr:cNvPr id="464" name="楕円 463">
          <a:extLst>
            <a:ext uri="{FF2B5EF4-FFF2-40B4-BE49-F238E27FC236}">
              <a16:creationId xmlns:a16="http://schemas.microsoft.com/office/drawing/2014/main" id="{3AE017E9-6E92-4395-BC6C-A5A3F3E59026}"/>
            </a:ext>
          </a:extLst>
        </xdr:cNvPr>
        <xdr:cNvSpPr/>
      </xdr:nvSpPr>
      <xdr:spPr>
        <a:xfrm>
          <a:off x="16129000" y="366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149605</xdr:rowOff>
    </xdr:from>
    <xdr:ext cx="736600" cy="259045"/>
    <xdr:sp macro="" textlink="">
      <xdr:nvSpPr>
        <xdr:cNvPr id="465" name="テキスト ボックス 464">
          <a:extLst>
            <a:ext uri="{FF2B5EF4-FFF2-40B4-BE49-F238E27FC236}">
              <a16:creationId xmlns:a16="http://schemas.microsoft.com/office/drawing/2014/main" id="{EAE41249-4DBA-44B5-B7D0-B7D9AC70F0A8}"/>
            </a:ext>
          </a:extLst>
        </xdr:cNvPr>
        <xdr:cNvSpPr txBox="1"/>
      </xdr:nvSpPr>
      <xdr:spPr>
        <a:xfrm>
          <a:off x="15798800" y="3750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128633</xdr:rowOff>
    </xdr:from>
    <xdr:to>
      <xdr:col>68</xdr:col>
      <xdr:colOff>203200</xdr:colOff>
      <xdr:row>20</xdr:row>
      <xdr:rowOff>58783</xdr:rowOff>
    </xdr:to>
    <xdr:sp macro="" textlink="">
      <xdr:nvSpPr>
        <xdr:cNvPr id="466" name="楕円 465">
          <a:extLst>
            <a:ext uri="{FF2B5EF4-FFF2-40B4-BE49-F238E27FC236}">
              <a16:creationId xmlns:a16="http://schemas.microsoft.com/office/drawing/2014/main" id="{11349550-DDF3-4FA9-A7AB-E2E2C21C5BA5}"/>
            </a:ext>
          </a:extLst>
        </xdr:cNvPr>
        <xdr:cNvSpPr/>
      </xdr:nvSpPr>
      <xdr:spPr>
        <a:xfrm>
          <a:off x="14351000" y="338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43560</xdr:rowOff>
    </xdr:from>
    <xdr:ext cx="762000" cy="259045"/>
    <xdr:sp macro="" textlink="">
      <xdr:nvSpPr>
        <xdr:cNvPr id="467" name="テキスト ボックス 466">
          <a:extLst>
            <a:ext uri="{FF2B5EF4-FFF2-40B4-BE49-F238E27FC236}">
              <a16:creationId xmlns:a16="http://schemas.microsoft.com/office/drawing/2014/main" id="{61EDDE54-B1C4-4321-A07B-35B5AD5B0FB7}"/>
            </a:ext>
          </a:extLst>
        </xdr:cNvPr>
        <xdr:cNvSpPr txBox="1"/>
      </xdr:nvSpPr>
      <xdr:spPr>
        <a:xfrm>
          <a:off x="14020800" y="347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73569</xdr:rowOff>
    </xdr:from>
    <xdr:to>
      <xdr:col>64</xdr:col>
      <xdr:colOff>152400</xdr:colOff>
      <xdr:row>22</xdr:row>
      <xdr:rowOff>3719</xdr:rowOff>
    </xdr:to>
    <xdr:sp macro="" textlink="">
      <xdr:nvSpPr>
        <xdr:cNvPr id="468" name="楕円 467">
          <a:extLst>
            <a:ext uri="{FF2B5EF4-FFF2-40B4-BE49-F238E27FC236}">
              <a16:creationId xmlns:a16="http://schemas.microsoft.com/office/drawing/2014/main" id="{B9D6A7F0-D1DF-40E8-99AF-EBC52550F7E1}"/>
            </a:ext>
          </a:extLst>
        </xdr:cNvPr>
        <xdr:cNvSpPr/>
      </xdr:nvSpPr>
      <xdr:spPr>
        <a:xfrm>
          <a:off x="13462000" y="367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159946</xdr:rowOff>
    </xdr:from>
    <xdr:ext cx="762000" cy="259045"/>
    <xdr:sp macro="" textlink="">
      <xdr:nvSpPr>
        <xdr:cNvPr id="469" name="テキスト ボックス 468">
          <a:extLst>
            <a:ext uri="{FF2B5EF4-FFF2-40B4-BE49-F238E27FC236}">
              <a16:creationId xmlns:a16="http://schemas.microsoft.com/office/drawing/2014/main" id="{A092828C-7551-4CD9-8C16-22ACA3330A85}"/>
            </a:ext>
          </a:extLst>
        </xdr:cNvPr>
        <xdr:cNvSpPr txBox="1"/>
      </xdr:nvSpPr>
      <xdr:spPr>
        <a:xfrm>
          <a:off x="13131800" y="3760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3,289
3,274
59.77
4,940,781
4,764,658
149,682
2,565,377
4,640,366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令和３年度と比較し</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となり、類似団体平均と比較し高い状況である。</a:t>
          </a:r>
        </a:p>
        <a:p>
          <a:r>
            <a:rPr kumimoji="1" lang="ja-JP" altLang="en-US" sz="1300">
              <a:latin typeface="ＭＳ Ｐゴシック" panose="020B0600070205080204" pitchFamily="50" charset="-128"/>
              <a:ea typeface="ＭＳ Ｐゴシック" panose="020B0600070205080204" pitchFamily="50" charset="-128"/>
            </a:rPr>
            <a:t>　磐梯町では、ゴミ処理業務や消防業務を一部事務組合で行うと共に、指定管理者制度により公共施設の管理委託を行うなど、人件費の抑制を図っているが、人件費関係全般について内容を検討し、更なる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37</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1632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37</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1632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36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38</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363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令和３年度と比較し</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ポイント増加し、類似団体平均より低い結果となった。</a:t>
          </a:r>
        </a:p>
        <a:p>
          <a:r>
            <a:rPr kumimoji="1" lang="ja-JP" altLang="en-US" sz="1300">
              <a:latin typeface="ＭＳ Ｐゴシック" panose="020B0600070205080204" pitchFamily="50" charset="-128"/>
              <a:ea typeface="ＭＳ Ｐゴシック" panose="020B0600070205080204" pitchFamily="50" charset="-128"/>
            </a:rPr>
            <a:t>　今後は、類似団体平均以下の抑制を維持できるよう事務内容の改善見直しや、指定管理方式の見直し検討及び民間委託化など、事務事業の効率化を更に進め、経費の縮減に努める。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16</xdr:row>
      <xdr:rowOff>85852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641600"/>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16</xdr:row>
      <xdr:rowOff>30988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64160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30988</xdr:rowOff>
    </xdr:from>
    <xdr:to>
      <xdr:col>73</xdr:col>
      <xdr:colOff>180975</xdr:colOff>
      <xdr:row>17</xdr:row>
      <xdr:rowOff>92710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74188"/>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17</xdr:row>
      <xdr:rowOff>124714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0073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14241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5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51579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151638</xdr:rowOff>
    </xdr:from>
    <xdr:to>
      <xdr:col>74</xdr:col>
      <xdr:colOff>31750</xdr:colOff>
      <xdr:row>16</xdr:row>
      <xdr:rowOff>81788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類似団体平均より低い水準にある。今後も適正な給付に努めていきたい。</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54</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04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04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ポイントの増となり、類似団体平均を下回る結果になった。</a:t>
          </a:r>
        </a:p>
        <a:p>
          <a:r>
            <a:rPr kumimoji="1" lang="ja-JP" altLang="en-US" sz="1300">
              <a:latin typeface="ＭＳ Ｐゴシック" panose="020B0600070205080204" pitchFamily="50" charset="-128"/>
              <a:ea typeface="ＭＳ Ｐゴシック" panose="020B0600070205080204" pitchFamily="50" charset="-128"/>
            </a:rPr>
            <a:t>　特別豪雪地帯の指定を受ける当町は、除雪経費がかさむことから維持補修費を押し上げており、結果として経常収支比率が類似団体を上回ることが多く、当該経費の抑制が今後の課題となっている。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37846</xdr:rowOff>
    </xdr:from>
    <xdr:to>
      <xdr:col>82</xdr:col>
      <xdr:colOff>107950</xdr:colOff>
      <xdr:row>55</xdr:row>
      <xdr:rowOff>42418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4675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37846</xdr:rowOff>
    </xdr:from>
    <xdr:to>
      <xdr:col>78</xdr:col>
      <xdr:colOff>69850</xdr:colOff>
      <xdr:row>56</xdr:row>
      <xdr:rowOff>35560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67596"/>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57</xdr:row>
      <xdr:rowOff>33274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3676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4843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33274</xdr:rowOff>
    </xdr:from>
    <xdr:to>
      <xdr:col>69</xdr:col>
      <xdr:colOff>92075</xdr:colOff>
      <xdr:row>57</xdr:row>
      <xdr:rowOff>37846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805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34815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163068</xdr:rowOff>
    </xdr:from>
    <xdr:to>
      <xdr:col>82</xdr:col>
      <xdr:colOff>158750</xdr:colOff>
      <xdr:row>55</xdr:row>
      <xdr:rowOff>93218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8145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6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158496</xdr:rowOff>
    </xdr:from>
    <xdr:to>
      <xdr:col>78</xdr:col>
      <xdr:colOff>120650</xdr:colOff>
      <xdr:row>55</xdr:row>
      <xdr:rowOff>88646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98823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8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153924</xdr:rowOff>
    </xdr:from>
    <xdr:to>
      <xdr:col>69</xdr:col>
      <xdr:colOff>142875</xdr:colOff>
      <xdr:row>57</xdr:row>
      <xdr:rowOff>84074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68851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158496</xdr:rowOff>
    </xdr:from>
    <xdr:to>
      <xdr:col>65</xdr:col>
      <xdr:colOff>53975</xdr:colOff>
      <xdr:row>57</xdr:row>
      <xdr:rowOff>88646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73423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以前は類似団体平均から乖離しており、高い水準となっていたが、平成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年度・令和元年度は類似団体平均に近づけることができた。</a:t>
          </a:r>
        </a:p>
        <a:p>
          <a:r>
            <a:rPr kumimoji="1" lang="ja-JP" altLang="en-US" sz="1300">
              <a:latin typeface="ＭＳ Ｐゴシック" panose="020B0600070205080204" pitchFamily="50" charset="-128"/>
              <a:ea typeface="ＭＳ Ｐゴシック" panose="020B0600070205080204" pitchFamily="50" charset="-128"/>
            </a:rPr>
            <a:t>　今年度は、前年度と比較して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ポイント増加して類似団体平均より高い結果となった。　</a:t>
          </a:r>
        </a:p>
        <a:p>
          <a:r>
            <a:rPr kumimoji="1" lang="ja-JP" altLang="en-US" sz="1300">
              <a:latin typeface="ＭＳ Ｐゴシック" panose="020B0600070205080204" pitchFamily="50" charset="-128"/>
              <a:ea typeface="ＭＳ Ｐゴシック" panose="020B0600070205080204" pitchFamily="50" charset="-128"/>
            </a:rPr>
            <a:t>　今後は、補助金・負担金等の見直しを更に推進し、類似団体平均以下の抑制を維持できるように努める。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36</xdr:row>
      <xdr:rowOff>145288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48324"/>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36</xdr:row>
      <xdr:rowOff>21844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48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81280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1940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2534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令和３年度と比較して、</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ポイント減少して</a:t>
          </a:r>
          <a:r>
            <a:rPr kumimoji="1" lang="en-US" altLang="ja-JP" sz="1100">
              <a:latin typeface="ＭＳ Ｐゴシック" panose="020B0600070205080204" pitchFamily="50" charset="-128"/>
              <a:ea typeface="ＭＳ Ｐゴシック" panose="020B0600070205080204" pitchFamily="50" charset="-128"/>
            </a:rPr>
            <a:t>27.0</a:t>
          </a:r>
          <a:r>
            <a:rPr kumimoji="1" lang="ja-JP" altLang="en-US" sz="1100">
              <a:latin typeface="ＭＳ Ｐゴシック" panose="020B0600070205080204" pitchFamily="50" charset="-128"/>
              <a:ea typeface="ＭＳ Ｐゴシック" panose="020B0600070205080204" pitchFamily="50" charset="-128"/>
            </a:rPr>
            <a:t>％となり、類似団体と比較して高い状況にある。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年以降公債費の額は、高い水準で推移し、経常収支比率上昇の大きな要因となっており、平成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年度以降は大型整備事業に投入した起債の元金償還も開始されたため、類似団体平均より高い水準のまま推移している。</a:t>
          </a:r>
        </a:p>
        <a:p>
          <a:r>
            <a:rPr kumimoji="1" lang="ja-JP" altLang="en-US" sz="1100">
              <a:latin typeface="ＭＳ Ｐゴシック" panose="020B0600070205080204" pitchFamily="50" charset="-128"/>
              <a:ea typeface="ＭＳ Ｐゴシック" panose="020B0600070205080204" pitchFamily="50" charset="-128"/>
            </a:rPr>
            <a:t>　今後も数年は高止まりが続くと思われることから、、事業計画の見直しも含めた新規地方債発行の抑制と、財政健全化計画の策定を行い適正な公債管理に努める。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104139</xdr:rowOff>
    </xdr:from>
    <xdr:to>
      <xdr:col>24</xdr:col>
      <xdr:colOff>25400</xdr:colOff>
      <xdr:row>80</xdr:row>
      <xdr:rowOff>145287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820139"/>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145287</xdr:rowOff>
    </xdr:from>
    <xdr:to>
      <xdr:col>19</xdr:col>
      <xdr:colOff>187325</xdr:colOff>
      <xdr:row>81</xdr:row>
      <xdr:rowOff>10413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8612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149861</xdr:rowOff>
    </xdr:from>
    <xdr:to>
      <xdr:col>15</xdr:col>
      <xdr:colOff>98425</xdr:colOff>
      <xdr:row>81</xdr:row>
      <xdr:rowOff>10413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8658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165863</xdr:rowOff>
    </xdr:from>
    <xdr:to>
      <xdr:col>11</xdr:col>
      <xdr:colOff>9525</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710413"/>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53339</xdr:rowOff>
    </xdr:from>
    <xdr:to>
      <xdr:col>24</xdr:col>
      <xdr:colOff>76200</xdr:colOff>
      <xdr:row>80</xdr:row>
      <xdr:rowOff>154939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25416</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94487</xdr:rowOff>
    </xdr:from>
    <xdr:to>
      <xdr:col>20</xdr:col>
      <xdr:colOff>38100</xdr:colOff>
      <xdr:row>81</xdr:row>
      <xdr:rowOff>24637</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9414</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896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131063</xdr:rowOff>
    </xdr:from>
    <xdr:to>
      <xdr:col>15</xdr:col>
      <xdr:colOff>149225</xdr:colOff>
      <xdr:row>81</xdr:row>
      <xdr:rowOff>61213</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8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45990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93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99061</xdr:rowOff>
    </xdr:from>
    <xdr:to>
      <xdr:col>11</xdr:col>
      <xdr:colOff>60325</xdr:colOff>
      <xdr:row>81</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13988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115063</xdr:rowOff>
    </xdr:from>
    <xdr:to>
      <xdr:col>6</xdr:col>
      <xdr:colOff>171450</xdr:colOff>
      <xdr:row>80</xdr:row>
      <xdr:rowOff>45213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29990</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以前は、類似団体平均より高い水準となっていたが、近年は類似団体平均へ近づき令和４年度においては、</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ポイントの減となり、類似団体平均を下回る結果になった。</a:t>
          </a:r>
        </a:p>
        <a:p>
          <a:r>
            <a:rPr kumimoji="1" lang="ja-JP" altLang="en-US" sz="1300">
              <a:latin typeface="ＭＳ Ｐゴシック" panose="020B0600070205080204" pitchFamily="50" charset="-128"/>
              <a:ea typeface="ＭＳ Ｐゴシック" panose="020B0600070205080204" pitchFamily="50" charset="-128"/>
            </a:rPr>
            <a:t>　今後も、数値の上昇を抑えるために、公債費以外の経常経費の抑制に努めなければならない。</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133531</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700000"/>
          <a:ext cx="0" cy="1149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105608</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2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133531</xdr:rowOff>
    </xdr:from>
    <xdr:to>
      <xdr:col>82</xdr:col>
      <xdr:colOff>196850</xdr:colOff>
      <xdr:row>80</xdr:row>
      <xdr:rowOff>133531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144962</xdr:rowOff>
    </xdr:from>
    <xdr:to>
      <xdr:col>82</xdr:col>
      <xdr:colOff>107950</xdr:colOff>
      <xdr:row>76</xdr:row>
      <xdr:rowOff>9434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2660812"/>
          <a:ext cx="838200" cy="37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4190</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0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32113</xdr:rowOff>
    </xdr:from>
    <xdr:to>
      <xdr:col>82</xdr:col>
      <xdr:colOff>158750</xdr:colOff>
      <xdr:row>77</xdr:row>
      <xdr:rowOff>133713</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144962</xdr:rowOff>
    </xdr:from>
    <xdr:to>
      <xdr:col>78</xdr:col>
      <xdr:colOff>69850</xdr:colOff>
      <xdr:row>76</xdr:row>
      <xdr:rowOff>51888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2660812"/>
          <a:ext cx="889000" cy="42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51888</xdr:rowOff>
    </xdr:from>
    <xdr:to>
      <xdr:col>73</xdr:col>
      <xdr:colOff>180975</xdr:colOff>
      <xdr:row>78</xdr:row>
      <xdr:rowOff>6169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082088"/>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81099</xdr:rowOff>
    </xdr:from>
    <xdr:to>
      <xdr:col>74</xdr:col>
      <xdr:colOff>31750</xdr:colOff>
      <xdr:row>78</xdr:row>
      <xdr:rowOff>11249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167476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6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6169</xdr:rowOff>
    </xdr:from>
    <xdr:to>
      <xdr:col>69</xdr:col>
      <xdr:colOff>92075</xdr:colOff>
      <xdr:row>78</xdr:row>
      <xdr:rowOff>133531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379269"/>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120287</xdr:rowOff>
    </xdr:from>
    <xdr:to>
      <xdr:col>69</xdr:col>
      <xdr:colOff>142875</xdr:colOff>
      <xdr:row>78</xdr:row>
      <xdr:rowOff>50437</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60614</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0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130084</xdr:rowOff>
    </xdr:from>
    <xdr:to>
      <xdr:col>82</xdr:col>
      <xdr:colOff>158750</xdr:colOff>
      <xdr:row>76</xdr:row>
      <xdr:rowOff>60235</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146611</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3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94162</xdr:rowOff>
    </xdr:from>
    <xdr:to>
      <xdr:col>78</xdr:col>
      <xdr:colOff>120650</xdr:colOff>
      <xdr:row>74</xdr:row>
      <xdr:rowOff>24312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6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34489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37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1088</xdr:rowOff>
    </xdr:from>
    <xdr:to>
      <xdr:col>74</xdr:col>
      <xdr:colOff>31750</xdr:colOff>
      <xdr:row>76</xdr:row>
      <xdr:rowOff>102688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112865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126819</xdr:rowOff>
    </xdr:from>
    <xdr:to>
      <xdr:col>69</xdr:col>
      <xdr:colOff>142875</xdr:colOff>
      <xdr:row>78</xdr:row>
      <xdr:rowOff>56969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41746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4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82731</xdr:rowOff>
    </xdr:from>
    <xdr:to>
      <xdr:col>65</xdr:col>
      <xdr:colOff>53975</xdr:colOff>
      <xdr:row>79</xdr:row>
      <xdr:rowOff>12881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169108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45173</xdr:rowOff>
    </xdr:from>
    <xdr:to>
      <xdr:col>29</xdr:col>
      <xdr:colOff>127000</xdr:colOff>
      <xdr:row>17</xdr:row>
      <xdr:rowOff>76754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07448"/>
          <a:ext cx="647700" cy="31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81228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4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76754</xdr:rowOff>
    </xdr:from>
    <xdr:to>
      <xdr:col>26</xdr:col>
      <xdr:colOff>50800</xdr:colOff>
      <xdr:row>17</xdr:row>
      <xdr:rowOff>91767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39029"/>
          <a:ext cx="698500" cy="15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91767</xdr:rowOff>
    </xdr:from>
    <xdr:to>
      <xdr:col>22</xdr:col>
      <xdr:colOff>114300</xdr:colOff>
      <xdr:row>17</xdr:row>
      <xdr:rowOff>124842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54042"/>
          <a:ext cx="698500" cy="33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30206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6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124842</xdr:rowOff>
    </xdr:from>
    <xdr:to>
      <xdr:col>18</xdr:col>
      <xdr:colOff>177800</xdr:colOff>
      <xdr:row>17</xdr:row>
      <xdr:rowOff>127488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87117"/>
          <a:ext cx="698500" cy="2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128207</xdr:rowOff>
    </xdr:from>
    <xdr:to>
      <xdr:col>19</xdr:col>
      <xdr:colOff>38100</xdr:colOff>
      <xdr:row>18</xdr:row>
      <xdr:rowOff>58357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43134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7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135457</xdr:rowOff>
    </xdr:from>
    <xdr:to>
      <xdr:col>15</xdr:col>
      <xdr:colOff>101600</xdr:colOff>
      <xdr:row>18</xdr:row>
      <xdr:rowOff>65607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50384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165823</xdr:rowOff>
    </xdr:from>
    <xdr:to>
      <xdr:col>29</xdr:col>
      <xdr:colOff>177800</xdr:colOff>
      <xdr:row>17</xdr:row>
      <xdr:rowOff>95973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56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10900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0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25954</xdr:rowOff>
    </xdr:from>
    <xdr:to>
      <xdr:col>26</xdr:col>
      <xdr:colOff>101600</xdr:colOff>
      <xdr:row>17</xdr:row>
      <xdr:rowOff>127554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88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137731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57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40967</xdr:rowOff>
    </xdr:from>
    <xdr:to>
      <xdr:col>22</xdr:col>
      <xdr:colOff>165100</xdr:colOff>
      <xdr:row>17</xdr:row>
      <xdr:rowOff>142567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03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152744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7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74042</xdr:rowOff>
    </xdr:from>
    <xdr:to>
      <xdr:col>19</xdr:col>
      <xdr:colOff>38100</xdr:colOff>
      <xdr:row>18</xdr:row>
      <xdr:rowOff>4192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36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14369</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0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76688</xdr:rowOff>
    </xdr:from>
    <xdr:to>
      <xdr:col>15</xdr:col>
      <xdr:colOff>101600</xdr:colOff>
      <xdr:row>18</xdr:row>
      <xdr:rowOff>6838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38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17015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0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3911</xdr:rowOff>
    </xdr:from>
    <xdr:to>
      <xdr:col>29</xdr:col>
      <xdr:colOff>127000</xdr:colOff>
      <xdr:row>36</xdr:row>
      <xdr:rowOff>14672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957161"/>
          <a:ext cx="647700" cy="10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106833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7060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13254</xdr:rowOff>
    </xdr:from>
    <xdr:to>
      <xdr:col>26</xdr:col>
      <xdr:colOff>50800</xdr:colOff>
      <xdr:row>36</xdr:row>
      <xdr:rowOff>14672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966504"/>
          <a:ext cx="698500" cy="1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13254</xdr:rowOff>
    </xdr:from>
    <xdr:to>
      <xdr:col>22</xdr:col>
      <xdr:colOff>114300</xdr:colOff>
      <xdr:row>36</xdr:row>
      <xdr:rowOff>55048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966504"/>
          <a:ext cx="698500" cy="41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76681</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720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55048</xdr:rowOff>
    </xdr:from>
    <xdr:to>
      <xdr:col>18</xdr:col>
      <xdr:colOff>177800</xdr:colOff>
      <xdr:row>36</xdr:row>
      <xdr:rowOff>165153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7008298"/>
          <a:ext cx="698500" cy="110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2391</xdr:rowOff>
    </xdr:from>
    <xdr:to>
      <xdr:col>19</xdr:col>
      <xdr:colOff>38100</xdr:colOff>
      <xdr:row>37</xdr:row>
      <xdr:rowOff>103991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88768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721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24999</xdr:rowOff>
    </xdr:from>
    <xdr:to>
      <xdr:col>15</xdr:col>
      <xdr:colOff>101600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111376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723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296011</xdr:rowOff>
    </xdr:from>
    <xdr:to>
      <xdr:col>29</xdr:col>
      <xdr:colOff>177800</xdr:colOff>
      <xdr:row>36</xdr:row>
      <xdr:rowOff>54711</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906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141088</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5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306772</xdr:rowOff>
    </xdr:from>
    <xdr:to>
      <xdr:col>26</xdr:col>
      <xdr:colOff>101600</xdr:colOff>
      <xdr:row>36</xdr:row>
      <xdr:rowOff>65472</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917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75649</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68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305354</xdr:rowOff>
    </xdr:from>
    <xdr:to>
      <xdr:col>22</xdr:col>
      <xdr:colOff>165100</xdr:colOff>
      <xdr:row>36</xdr:row>
      <xdr:rowOff>64054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915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74231</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68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4248</xdr:rowOff>
    </xdr:from>
    <xdr:to>
      <xdr:col>19</xdr:col>
      <xdr:colOff>38100</xdr:colOff>
      <xdr:row>36</xdr:row>
      <xdr:rowOff>105848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957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116025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72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114353</xdr:rowOff>
    </xdr:from>
    <xdr:to>
      <xdr:col>15</xdr:col>
      <xdr:colOff>101600</xdr:colOff>
      <xdr:row>37</xdr:row>
      <xdr:rowOff>44503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067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226130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3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3,289
3,274
59.77
4,940,781
4,764,658
149,682
2,565,377
4,640,366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67034</xdr:rowOff>
    </xdr:from>
    <xdr:to>
      <xdr:col>24</xdr:col>
      <xdr:colOff>63500</xdr:colOff>
      <xdr:row>36</xdr:row>
      <xdr:rowOff>79963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39234"/>
          <a:ext cx="838200" cy="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79963</xdr:rowOff>
    </xdr:from>
    <xdr:to>
      <xdr:col>19</xdr:col>
      <xdr:colOff>177800</xdr:colOff>
      <xdr:row>36</xdr:row>
      <xdr:rowOff>102709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52163"/>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102709</xdr:rowOff>
    </xdr:from>
    <xdr:to>
      <xdr:col>15</xdr:col>
      <xdr:colOff>50800</xdr:colOff>
      <xdr:row>37</xdr:row>
      <xdr:rowOff>41335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74909"/>
          <a:ext cx="889000" cy="1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48805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33633</xdr:rowOff>
    </xdr:from>
    <xdr:to>
      <xdr:col>10</xdr:col>
      <xdr:colOff>114300</xdr:colOff>
      <xdr:row>37</xdr:row>
      <xdr:rowOff>41335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77283"/>
          <a:ext cx="889000" cy="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101228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4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108227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5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16234</xdr:rowOff>
    </xdr:from>
    <xdr:to>
      <xdr:col>24</xdr:col>
      <xdr:colOff>114300</xdr:colOff>
      <xdr:row>36</xdr:row>
      <xdr:rowOff>117834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8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39111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39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29163</xdr:rowOff>
    </xdr:from>
    <xdr:to>
      <xdr:col>20</xdr:col>
      <xdr:colOff>38100</xdr:colOff>
      <xdr:row>36</xdr:row>
      <xdr:rowOff>130763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147290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7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51909</xdr:rowOff>
    </xdr:from>
    <xdr:to>
      <xdr:col>15</xdr:col>
      <xdr:colOff>101600</xdr:colOff>
      <xdr:row>36</xdr:row>
      <xdr:rowOff>153509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170036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9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161985</xdr:rowOff>
    </xdr:from>
    <xdr:to>
      <xdr:col>10</xdr:col>
      <xdr:colOff>165100</xdr:colOff>
      <xdr:row>37</xdr:row>
      <xdr:rowOff>92135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3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108662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10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154283</xdr:rowOff>
    </xdr:from>
    <xdr:to>
      <xdr:col>6</xdr:col>
      <xdr:colOff>38100</xdr:colOff>
      <xdr:row>37</xdr:row>
      <xdr:rowOff>84433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2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100960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0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137938</xdr:rowOff>
    </xdr:from>
    <xdr:to>
      <xdr:col>24</xdr:col>
      <xdr:colOff>63500</xdr:colOff>
      <xdr:row>57</xdr:row>
      <xdr:rowOff>4829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39138"/>
          <a:ext cx="838200" cy="3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7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4829</xdr:rowOff>
    </xdr:from>
    <xdr:to>
      <xdr:col>19</xdr:col>
      <xdr:colOff>177800</xdr:colOff>
      <xdr:row>57</xdr:row>
      <xdr:rowOff>52808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77479"/>
          <a:ext cx="889000" cy="4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123513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52808</xdr:rowOff>
    </xdr:from>
    <xdr:to>
      <xdr:col>15</xdr:col>
      <xdr:colOff>50800</xdr:colOff>
      <xdr:row>57</xdr:row>
      <xdr:rowOff>145214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25458"/>
          <a:ext cx="889000" cy="9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152768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2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145214</xdr:rowOff>
    </xdr:from>
    <xdr:to>
      <xdr:col>10</xdr:col>
      <xdr:colOff>114300</xdr:colOff>
      <xdr:row>57</xdr:row>
      <xdr:rowOff>154687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7864"/>
          <a:ext cx="889000" cy="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82583</xdr:rowOff>
    </xdr:from>
    <xdr:to>
      <xdr:col>10</xdr:col>
      <xdr:colOff>165100</xdr:colOff>
      <xdr:row>58</xdr:row>
      <xdr:rowOff>12733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29260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79957</xdr:rowOff>
    </xdr:from>
    <xdr:to>
      <xdr:col>6</xdr:col>
      <xdr:colOff>38100</xdr:colOff>
      <xdr:row>58</xdr:row>
      <xdr:rowOff>10107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26634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87138</xdr:rowOff>
    </xdr:from>
    <xdr:to>
      <xdr:col>24</xdr:col>
      <xdr:colOff>114300</xdr:colOff>
      <xdr:row>57</xdr:row>
      <xdr:rowOff>17288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8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110015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3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125479</xdr:rowOff>
    </xdr:from>
    <xdr:to>
      <xdr:col>20</xdr:col>
      <xdr:colOff>38100</xdr:colOff>
      <xdr:row>57</xdr:row>
      <xdr:rowOff>55629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72156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01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2008</xdr:rowOff>
    </xdr:from>
    <xdr:to>
      <xdr:col>15</xdr:col>
      <xdr:colOff>101600</xdr:colOff>
      <xdr:row>57</xdr:row>
      <xdr:rowOff>103608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120135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4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94414</xdr:rowOff>
    </xdr:from>
    <xdr:to>
      <xdr:col>10</xdr:col>
      <xdr:colOff>165100</xdr:colOff>
      <xdr:row>58</xdr:row>
      <xdr:rowOff>24564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15691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5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103887</xdr:rowOff>
    </xdr:from>
    <xdr:to>
      <xdr:col>6</xdr:col>
      <xdr:colOff>38100</xdr:colOff>
      <xdr:row>58</xdr:row>
      <xdr:rowOff>34037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25164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6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51169</xdr:rowOff>
    </xdr:from>
    <xdr:to>
      <xdr:col>24</xdr:col>
      <xdr:colOff>63500</xdr:colOff>
      <xdr:row>76</xdr:row>
      <xdr:rowOff>149809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081369"/>
          <a:ext cx="838200" cy="9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8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51169</xdr:rowOff>
    </xdr:from>
    <xdr:to>
      <xdr:col>19</xdr:col>
      <xdr:colOff>177800</xdr:colOff>
      <xdr:row>77</xdr:row>
      <xdr:rowOff>79756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081369"/>
          <a:ext cx="889000" cy="20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103407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30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79756</xdr:rowOff>
    </xdr:from>
    <xdr:to>
      <xdr:col>15</xdr:col>
      <xdr:colOff>50800</xdr:colOff>
      <xdr:row>77</xdr:row>
      <xdr:rowOff>88609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281406"/>
          <a:ext cx="889000" cy="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108449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5105</xdr:rowOff>
    </xdr:from>
    <xdr:to>
      <xdr:col>10</xdr:col>
      <xdr:colOff>114300</xdr:colOff>
      <xdr:row>77</xdr:row>
      <xdr:rowOff>88609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206755"/>
          <a:ext cx="889000" cy="8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97117</xdr:rowOff>
    </xdr:from>
    <xdr:to>
      <xdr:col>10</xdr:col>
      <xdr:colOff>165100</xdr:colOff>
      <xdr:row>78</xdr:row>
      <xdr:rowOff>27267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18394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72149</xdr:rowOff>
    </xdr:from>
    <xdr:to>
      <xdr:col>6</xdr:col>
      <xdr:colOff>38100</xdr:colOff>
      <xdr:row>78</xdr:row>
      <xdr:rowOff>2299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164876</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99009</xdr:rowOff>
    </xdr:from>
    <xdr:to>
      <xdr:col>24</xdr:col>
      <xdr:colOff>114300</xdr:colOff>
      <xdr:row>77</xdr:row>
      <xdr:rowOff>29159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2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121886</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98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369</xdr:rowOff>
    </xdr:from>
    <xdr:to>
      <xdr:col>20</xdr:col>
      <xdr:colOff>38100</xdr:colOff>
      <xdr:row>76</xdr:row>
      <xdr:rowOff>101969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3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118495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8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28956</xdr:rowOff>
    </xdr:from>
    <xdr:to>
      <xdr:col>15</xdr:col>
      <xdr:colOff>101600</xdr:colOff>
      <xdr:row>77</xdr:row>
      <xdr:rowOff>130556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3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121683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332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37809</xdr:rowOff>
    </xdr:from>
    <xdr:to>
      <xdr:col>10</xdr:col>
      <xdr:colOff>165100</xdr:colOff>
      <xdr:row>77</xdr:row>
      <xdr:rowOff>139409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155936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301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125755</xdr:rowOff>
    </xdr:from>
    <xdr:to>
      <xdr:col>6</xdr:col>
      <xdr:colOff>38100</xdr:colOff>
      <xdr:row>77</xdr:row>
      <xdr:rowOff>55905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72432</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93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136412</xdr:rowOff>
    </xdr:from>
    <xdr:to>
      <xdr:col>24</xdr:col>
      <xdr:colOff>63500</xdr:colOff>
      <xdr:row>97</xdr:row>
      <xdr:rowOff>119431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595612"/>
          <a:ext cx="838200" cy="15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49958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37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136412</xdr:rowOff>
    </xdr:from>
    <xdr:to>
      <xdr:col>19</xdr:col>
      <xdr:colOff>177800</xdr:colOff>
      <xdr:row>98</xdr:row>
      <xdr:rowOff>341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95612"/>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53342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1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341</xdr:rowOff>
    </xdr:from>
    <xdr:to>
      <xdr:col>15</xdr:col>
      <xdr:colOff>50800</xdr:colOff>
      <xdr:row>98</xdr:row>
      <xdr:rowOff>80918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02441"/>
          <a:ext cx="889000" cy="8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99640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8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80918</xdr:rowOff>
    </xdr:from>
    <xdr:to>
      <xdr:col>10</xdr:col>
      <xdr:colOff>114300</xdr:colOff>
      <xdr:row>98</xdr:row>
      <xdr:rowOff>89833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83018"/>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155684</xdr:rowOff>
    </xdr:from>
    <xdr:to>
      <xdr:col>10</xdr:col>
      <xdr:colOff>165100</xdr:colOff>
      <xdr:row>97</xdr:row>
      <xdr:rowOff>85834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102361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9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44845</xdr:rowOff>
    </xdr:from>
    <xdr:to>
      <xdr:col>6</xdr:col>
      <xdr:colOff>38100</xdr:colOff>
      <xdr:row>97</xdr:row>
      <xdr:rowOff>146445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162972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68631</xdr:rowOff>
    </xdr:from>
    <xdr:to>
      <xdr:col>24</xdr:col>
      <xdr:colOff>114300</xdr:colOff>
      <xdr:row>97</xdr:row>
      <xdr:rowOff>170231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9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47058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7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85612</xdr:rowOff>
    </xdr:from>
    <xdr:to>
      <xdr:col>20</xdr:col>
      <xdr:colOff>38100</xdr:colOff>
      <xdr:row>97</xdr:row>
      <xdr:rowOff>15762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6889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3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120991</xdr:rowOff>
    </xdr:from>
    <xdr:to>
      <xdr:col>15</xdr:col>
      <xdr:colOff>101600</xdr:colOff>
      <xdr:row>98</xdr:row>
      <xdr:rowOff>51141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42268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4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30118</xdr:rowOff>
    </xdr:from>
    <xdr:to>
      <xdr:col>10</xdr:col>
      <xdr:colOff>165100</xdr:colOff>
      <xdr:row>98</xdr:row>
      <xdr:rowOff>131718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3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122845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2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39033</xdr:rowOff>
    </xdr:from>
    <xdr:to>
      <xdr:col>6</xdr:col>
      <xdr:colOff>38100</xdr:colOff>
      <xdr:row>98</xdr:row>
      <xdr:rowOff>140633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4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131760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3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92004</xdr:rowOff>
    </xdr:from>
    <xdr:to>
      <xdr:col>55</xdr:col>
      <xdr:colOff>0</xdr:colOff>
      <xdr:row>38</xdr:row>
      <xdr:rowOff>93183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607104"/>
          <a:ext cx="838200" cy="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37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169959</xdr:rowOff>
    </xdr:from>
    <xdr:to>
      <xdr:col>50</xdr:col>
      <xdr:colOff>114300</xdr:colOff>
      <xdr:row>38</xdr:row>
      <xdr:rowOff>92004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513609"/>
          <a:ext cx="889000" cy="9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149571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32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169959</xdr:rowOff>
    </xdr:from>
    <xdr:to>
      <xdr:col>45</xdr:col>
      <xdr:colOff>177800</xdr:colOff>
      <xdr:row>38</xdr:row>
      <xdr:rowOff>134676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13609"/>
          <a:ext cx="889000" cy="13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25675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19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134676</xdr:rowOff>
    </xdr:from>
    <xdr:to>
      <xdr:col>41</xdr:col>
      <xdr:colOff>50800</xdr:colOff>
      <xdr:row>38</xdr:row>
      <xdr:rowOff>136457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49776"/>
          <a:ext cx="889000" cy="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69036</xdr:rowOff>
    </xdr:from>
    <xdr:to>
      <xdr:col>41</xdr:col>
      <xdr:colOff>101600</xdr:colOff>
      <xdr:row>38</xdr:row>
      <xdr:rowOff>170636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8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15713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35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59818</xdr:rowOff>
    </xdr:from>
    <xdr:to>
      <xdr:col>36</xdr:col>
      <xdr:colOff>165100</xdr:colOff>
      <xdr:row>38</xdr:row>
      <xdr:rowOff>161418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6495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35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42383</xdr:rowOff>
    </xdr:from>
    <xdr:to>
      <xdr:col>55</xdr:col>
      <xdr:colOff>50800</xdr:colOff>
      <xdr:row>38</xdr:row>
      <xdr:rowOff>143983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55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161348</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5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41204</xdr:rowOff>
    </xdr:from>
    <xdr:to>
      <xdr:col>50</xdr:col>
      <xdr:colOff>165100</xdr:colOff>
      <xdr:row>38</xdr:row>
      <xdr:rowOff>142804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5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133931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64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119159</xdr:rowOff>
    </xdr:from>
    <xdr:to>
      <xdr:col>46</xdr:col>
      <xdr:colOff>38100</xdr:colOff>
      <xdr:row>38</xdr:row>
      <xdr:rowOff>49309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6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40436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55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83876</xdr:rowOff>
    </xdr:from>
    <xdr:to>
      <xdr:col>41</xdr:col>
      <xdr:colOff>101600</xdr:colOff>
      <xdr:row>39</xdr:row>
      <xdr:rowOff>14026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9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5153</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69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85657</xdr:rowOff>
    </xdr:from>
    <xdr:to>
      <xdr:col>36</xdr:col>
      <xdr:colOff>165100</xdr:colOff>
      <xdr:row>39</xdr:row>
      <xdr:rowOff>15807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0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6934</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69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107300</xdr:rowOff>
    </xdr:from>
    <xdr:to>
      <xdr:col>55</xdr:col>
      <xdr:colOff>0</xdr:colOff>
      <xdr:row>58</xdr:row>
      <xdr:rowOff>128156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10051400"/>
          <a:ext cx="838200" cy="2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111038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1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128156</xdr:rowOff>
    </xdr:from>
    <xdr:to>
      <xdr:col>50</xdr:col>
      <xdr:colOff>114300</xdr:colOff>
      <xdr:row>58</xdr:row>
      <xdr:rowOff>133195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10072256"/>
          <a:ext cx="889000" cy="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129952</xdr:rowOff>
    </xdr:from>
    <xdr:to>
      <xdr:col>45</xdr:col>
      <xdr:colOff>177800</xdr:colOff>
      <xdr:row>58</xdr:row>
      <xdr:rowOff>133195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10074052"/>
          <a:ext cx="889000" cy="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50694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65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71981</xdr:rowOff>
    </xdr:from>
    <xdr:to>
      <xdr:col>41</xdr:col>
      <xdr:colOff>50800</xdr:colOff>
      <xdr:row>58</xdr:row>
      <xdr:rowOff>129952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10016081"/>
          <a:ext cx="889000" cy="5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103343</xdr:rowOff>
    </xdr:from>
    <xdr:to>
      <xdr:col>41</xdr:col>
      <xdr:colOff>101600</xdr:colOff>
      <xdr:row>58</xdr:row>
      <xdr:rowOff>33493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50020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65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142550</xdr:rowOff>
    </xdr:from>
    <xdr:to>
      <xdr:col>36</xdr:col>
      <xdr:colOff>165100</xdr:colOff>
      <xdr:row>58</xdr:row>
      <xdr:rowOff>72700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9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89227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69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56500</xdr:rowOff>
    </xdr:from>
    <xdr:to>
      <xdr:col>55</xdr:col>
      <xdr:colOff>50800</xdr:colOff>
      <xdr:row>58</xdr:row>
      <xdr:rowOff>158100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1000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142877</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1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77356</xdr:rowOff>
    </xdr:from>
    <xdr:to>
      <xdr:col>50</xdr:col>
      <xdr:colOff>165100</xdr:colOff>
      <xdr:row>59</xdr:row>
      <xdr:rowOff>7506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02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170083</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1011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82395</xdr:rowOff>
    </xdr:from>
    <xdr:to>
      <xdr:col>46</xdr:col>
      <xdr:colOff>38100</xdr:colOff>
      <xdr:row>59</xdr:row>
      <xdr:rowOff>12545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2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3672</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1011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79152</xdr:rowOff>
    </xdr:from>
    <xdr:to>
      <xdr:col>41</xdr:col>
      <xdr:colOff>101600</xdr:colOff>
      <xdr:row>59</xdr:row>
      <xdr:rowOff>9302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2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429</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1011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21181</xdr:rowOff>
    </xdr:from>
    <xdr:to>
      <xdr:col>36</xdr:col>
      <xdr:colOff>165100</xdr:colOff>
      <xdr:row>58</xdr:row>
      <xdr:rowOff>122781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6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113908</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10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130572</xdr:rowOff>
    </xdr:from>
    <xdr:to>
      <xdr:col>55</xdr:col>
      <xdr:colOff>0</xdr:colOff>
      <xdr:row>78</xdr:row>
      <xdr:rowOff>154611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03672"/>
          <a:ext cx="838200" cy="2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130572</xdr:rowOff>
    </xdr:from>
    <xdr:to>
      <xdr:col>50</xdr:col>
      <xdr:colOff>114300</xdr:colOff>
      <xdr:row>78</xdr:row>
      <xdr:rowOff>153033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503672"/>
          <a:ext cx="889000" cy="2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151806</xdr:rowOff>
    </xdr:from>
    <xdr:to>
      <xdr:col>45</xdr:col>
      <xdr:colOff>177800</xdr:colOff>
      <xdr:row>78</xdr:row>
      <xdr:rowOff>153033</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524906"/>
          <a:ext cx="8890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105395</xdr:rowOff>
    </xdr:from>
    <xdr:to>
      <xdr:col>41</xdr:col>
      <xdr:colOff>50800</xdr:colOff>
      <xdr:row>78</xdr:row>
      <xdr:rowOff>151806</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478495"/>
          <a:ext cx="889000" cy="4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17849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2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18642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103811</xdr:rowOff>
    </xdr:from>
    <xdr:to>
      <xdr:col>55</xdr:col>
      <xdr:colOff>50800</xdr:colOff>
      <xdr:row>79</xdr:row>
      <xdr:rowOff>33961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18738</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9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79772</xdr:rowOff>
    </xdr:from>
    <xdr:to>
      <xdr:col>50</xdr:col>
      <xdr:colOff>165100</xdr:colOff>
      <xdr:row>79</xdr:row>
      <xdr:rowOff>9922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5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1049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4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102233</xdr:rowOff>
    </xdr:from>
    <xdr:to>
      <xdr:col>46</xdr:col>
      <xdr:colOff>38100</xdr:colOff>
      <xdr:row>79</xdr:row>
      <xdr:rowOff>32383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7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23510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6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101006</xdr:rowOff>
    </xdr:from>
    <xdr:to>
      <xdr:col>41</xdr:col>
      <xdr:colOff>101600</xdr:colOff>
      <xdr:row>79</xdr:row>
      <xdr:rowOff>31156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22283</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56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54595</xdr:rowOff>
    </xdr:from>
    <xdr:to>
      <xdr:col>36</xdr:col>
      <xdr:colOff>165100</xdr:colOff>
      <xdr:row>78</xdr:row>
      <xdr:rowOff>156195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2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1272</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20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64015</xdr:rowOff>
    </xdr:from>
    <xdr:to>
      <xdr:col>55</xdr:col>
      <xdr:colOff>0</xdr:colOff>
      <xdr:row>98</xdr:row>
      <xdr:rowOff>15086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694665"/>
          <a:ext cx="838200" cy="1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37940</xdr:rowOff>
    </xdr:from>
    <xdr:ext cx="599010"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25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164500</xdr:rowOff>
    </xdr:from>
    <xdr:to>
      <xdr:col>50</xdr:col>
      <xdr:colOff>114300</xdr:colOff>
      <xdr:row>98</xdr:row>
      <xdr:rowOff>15086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795150"/>
          <a:ext cx="889000" cy="2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75407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60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148276</xdr:rowOff>
    </xdr:from>
    <xdr:to>
      <xdr:col>45</xdr:col>
      <xdr:colOff>177800</xdr:colOff>
      <xdr:row>97</xdr:row>
      <xdr:rowOff>164500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778926"/>
          <a:ext cx="889000" cy="1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73104</xdr:rowOff>
    </xdr:from>
    <xdr:to>
      <xdr:col>46</xdr:col>
      <xdr:colOff>38100</xdr:colOff>
      <xdr:row>96</xdr:row>
      <xdr:rowOff>3254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6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19781</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1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89553</xdr:rowOff>
    </xdr:from>
    <xdr:to>
      <xdr:col>41</xdr:col>
      <xdr:colOff>50800</xdr:colOff>
      <xdr:row>97</xdr:row>
      <xdr:rowOff>148276</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720203"/>
          <a:ext cx="889000" cy="5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39294</xdr:rowOff>
    </xdr:from>
    <xdr:to>
      <xdr:col>41</xdr:col>
      <xdr:colOff>101600</xdr:colOff>
      <xdr:row>95</xdr:row>
      <xdr:rowOff>140894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157421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10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85575</xdr:rowOff>
    </xdr:from>
    <xdr:to>
      <xdr:col>36</xdr:col>
      <xdr:colOff>165100</xdr:colOff>
      <xdr:row>96</xdr:row>
      <xdr:rowOff>15725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37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32252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14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13215</xdr:rowOff>
    </xdr:from>
    <xdr:to>
      <xdr:col>55</xdr:col>
      <xdr:colOff>50800</xdr:colOff>
      <xdr:row>97</xdr:row>
      <xdr:rowOff>114815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163092</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2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135736</xdr:rowOff>
    </xdr:from>
    <xdr:to>
      <xdr:col>50</xdr:col>
      <xdr:colOff>165100</xdr:colOff>
      <xdr:row>98</xdr:row>
      <xdr:rowOff>65886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76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57013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85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113700</xdr:rowOff>
    </xdr:from>
    <xdr:to>
      <xdr:col>46</xdr:col>
      <xdr:colOff>38100</xdr:colOff>
      <xdr:row>98</xdr:row>
      <xdr:rowOff>43850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74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34977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83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97476</xdr:rowOff>
    </xdr:from>
    <xdr:to>
      <xdr:col>41</xdr:col>
      <xdr:colOff>101600</xdr:colOff>
      <xdr:row>98</xdr:row>
      <xdr:rowOff>27626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2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18753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82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38753</xdr:rowOff>
    </xdr:from>
    <xdr:to>
      <xdr:col>36</xdr:col>
      <xdr:colOff>165100</xdr:colOff>
      <xdr:row>97</xdr:row>
      <xdr:rowOff>140353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66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131480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7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26760</xdr:rowOff>
    </xdr:from>
    <xdr:to>
      <xdr:col>85</xdr:col>
      <xdr:colOff>127000</xdr:colOff>
      <xdr:row>39</xdr:row>
      <xdr:rowOff>43738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713310"/>
          <a:ext cx="838200" cy="1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43322</xdr:rowOff>
    </xdr:from>
    <xdr:to>
      <xdr:col>81</xdr:col>
      <xdr:colOff>50800</xdr:colOff>
      <xdr:row>39</xdr:row>
      <xdr:rowOff>43738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29872"/>
          <a:ext cx="8890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43322</xdr:rowOff>
    </xdr:from>
    <xdr:to>
      <xdr:col>76</xdr:col>
      <xdr:colOff>114300</xdr:colOff>
      <xdr:row>39</xdr:row>
      <xdr:rowOff>43890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729872"/>
          <a:ext cx="889000" cy="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162488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3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43890</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30440"/>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111562</xdr:rowOff>
    </xdr:from>
    <xdr:to>
      <xdr:col>72</xdr:col>
      <xdr:colOff>38100</xdr:colOff>
      <xdr:row>39</xdr:row>
      <xdr:rowOff>41712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2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58239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0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118115</xdr:rowOff>
    </xdr:from>
    <xdr:to>
      <xdr:col>67</xdr:col>
      <xdr:colOff>101600</xdr:colOff>
      <xdr:row>39</xdr:row>
      <xdr:rowOff>48265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64792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4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147410</xdr:rowOff>
    </xdr:from>
    <xdr:to>
      <xdr:col>85</xdr:col>
      <xdr:colOff>177800</xdr:colOff>
      <xdr:row>39</xdr:row>
      <xdr:rowOff>77560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62337</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7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164388</xdr:rowOff>
    </xdr:from>
    <xdr:to>
      <xdr:col>81</xdr:col>
      <xdr:colOff>101600</xdr:colOff>
      <xdr:row>39</xdr:row>
      <xdr:rowOff>94538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7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85665</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772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163972</xdr:rowOff>
    </xdr:from>
    <xdr:to>
      <xdr:col>76</xdr:col>
      <xdr:colOff>165100</xdr:colOff>
      <xdr:row>39</xdr:row>
      <xdr:rowOff>94122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7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85249</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771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164540</xdr:rowOff>
    </xdr:from>
    <xdr:to>
      <xdr:col>72</xdr:col>
      <xdr:colOff>38100</xdr:colOff>
      <xdr:row>39</xdr:row>
      <xdr:rowOff>94690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85817</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772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132842</xdr:rowOff>
    </xdr:from>
    <xdr:to>
      <xdr:col>85</xdr:col>
      <xdr:colOff>127000</xdr:colOff>
      <xdr:row>75</xdr:row>
      <xdr:rowOff>145328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991592"/>
          <a:ext cx="838200" cy="1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145328</xdr:rowOff>
    </xdr:from>
    <xdr:to>
      <xdr:col>81</xdr:col>
      <xdr:colOff>50800</xdr:colOff>
      <xdr:row>75</xdr:row>
      <xdr:rowOff>155403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004078"/>
          <a:ext cx="8890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155403</xdr:rowOff>
    </xdr:from>
    <xdr:to>
      <xdr:col>76</xdr:col>
      <xdr:colOff>114300</xdr:colOff>
      <xdr:row>76</xdr:row>
      <xdr:rowOff>21552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014153"/>
          <a:ext cx="889000" cy="3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71691</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21552</xdr:rowOff>
    </xdr:from>
    <xdr:to>
      <xdr:col>71</xdr:col>
      <xdr:colOff>177800</xdr:colOff>
      <xdr:row>76</xdr:row>
      <xdr:rowOff>130418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051752"/>
          <a:ext cx="889000" cy="10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169298</xdr:rowOff>
    </xdr:from>
    <xdr:to>
      <xdr:col>72</xdr:col>
      <xdr:colOff>38100</xdr:colOff>
      <xdr:row>77</xdr:row>
      <xdr:rowOff>99448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90575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16720</xdr:rowOff>
    </xdr:from>
    <xdr:to>
      <xdr:col>67</xdr:col>
      <xdr:colOff>101600</xdr:colOff>
      <xdr:row>77</xdr:row>
      <xdr:rowOff>118320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109447</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82042</xdr:rowOff>
    </xdr:from>
    <xdr:to>
      <xdr:col>85</xdr:col>
      <xdr:colOff>177800</xdr:colOff>
      <xdr:row>76</xdr:row>
      <xdr:rowOff>12192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94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104919</xdr:rowOff>
    </xdr:from>
    <xdr:ext cx="599010"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79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94528</xdr:rowOff>
    </xdr:from>
    <xdr:to>
      <xdr:col>81</xdr:col>
      <xdr:colOff>101600</xdr:colOff>
      <xdr:row>76</xdr:row>
      <xdr:rowOff>24678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9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41205</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181795" y="1272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104603</xdr:rowOff>
    </xdr:from>
    <xdr:to>
      <xdr:col>76</xdr:col>
      <xdr:colOff>165100</xdr:colOff>
      <xdr:row>76</xdr:row>
      <xdr:rowOff>34753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96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51280</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292795" y="1273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142203</xdr:rowOff>
    </xdr:from>
    <xdr:to>
      <xdr:col>72</xdr:col>
      <xdr:colOff>38100</xdr:colOff>
      <xdr:row>76</xdr:row>
      <xdr:rowOff>72352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009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88880</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03795" y="1277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79618</xdr:rowOff>
    </xdr:from>
    <xdr:to>
      <xdr:col>67</xdr:col>
      <xdr:colOff>101600</xdr:colOff>
      <xdr:row>77</xdr:row>
      <xdr:rowOff>9768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26296</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14795" y="128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149448</xdr:rowOff>
    </xdr:from>
    <xdr:to>
      <xdr:col>85</xdr:col>
      <xdr:colOff>127000</xdr:colOff>
      <xdr:row>96</xdr:row>
      <xdr:rowOff>108610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265748"/>
          <a:ext cx="838200" cy="30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43263</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31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149448</xdr:rowOff>
    </xdr:from>
    <xdr:to>
      <xdr:col>81</xdr:col>
      <xdr:colOff>50800</xdr:colOff>
      <xdr:row>95</xdr:row>
      <xdr:rowOff>70058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265748"/>
          <a:ext cx="889000" cy="9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44865</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5" y="1650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70058</xdr:rowOff>
    </xdr:from>
    <xdr:to>
      <xdr:col>76</xdr:col>
      <xdr:colOff>114300</xdr:colOff>
      <xdr:row>97</xdr:row>
      <xdr:rowOff>120759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357808"/>
          <a:ext cx="889000" cy="39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87718</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292795" y="1671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10063</xdr:rowOff>
    </xdr:from>
    <xdr:to>
      <xdr:col>71</xdr:col>
      <xdr:colOff>177800</xdr:colOff>
      <xdr:row>97</xdr:row>
      <xdr:rowOff>120759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640713"/>
          <a:ext cx="889000" cy="11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132335</xdr:rowOff>
    </xdr:from>
    <xdr:to>
      <xdr:col>72</xdr:col>
      <xdr:colOff>38100</xdr:colOff>
      <xdr:row>98</xdr:row>
      <xdr:rowOff>62485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53612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5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47107</xdr:rowOff>
    </xdr:from>
    <xdr:to>
      <xdr:col>67</xdr:col>
      <xdr:colOff>101600</xdr:colOff>
      <xdr:row>97</xdr:row>
      <xdr:rowOff>148707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139834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77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57810</xdr:rowOff>
    </xdr:from>
    <xdr:to>
      <xdr:col>85</xdr:col>
      <xdr:colOff>177800</xdr:colOff>
      <xdr:row>96</xdr:row>
      <xdr:rowOff>159410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51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36237</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49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98648</xdr:rowOff>
    </xdr:from>
    <xdr:to>
      <xdr:col>81</xdr:col>
      <xdr:colOff>101600</xdr:colOff>
      <xdr:row>95</xdr:row>
      <xdr:rowOff>28798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2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45325</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59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19258</xdr:rowOff>
    </xdr:from>
    <xdr:to>
      <xdr:col>76</xdr:col>
      <xdr:colOff>165100</xdr:colOff>
      <xdr:row>95</xdr:row>
      <xdr:rowOff>120858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30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137385</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292795" y="1608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69959</xdr:rowOff>
    </xdr:from>
    <xdr:to>
      <xdr:col>72</xdr:col>
      <xdr:colOff>38100</xdr:colOff>
      <xdr:row>98</xdr:row>
      <xdr:rowOff>109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0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16636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47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130713</xdr:rowOff>
    </xdr:from>
    <xdr:to>
      <xdr:col>67</xdr:col>
      <xdr:colOff>101600</xdr:colOff>
      <xdr:row>97</xdr:row>
      <xdr:rowOff>60863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8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77390</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636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129413</xdr:rowOff>
    </xdr:from>
    <xdr:to>
      <xdr:col>116</xdr:col>
      <xdr:colOff>63500</xdr:colOff>
      <xdr:row>37</xdr:row>
      <xdr:rowOff>8128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5958713"/>
          <a:ext cx="838200" cy="39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35323</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550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8128</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351778"/>
          <a:ext cx="889000" cy="37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152036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66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165117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136652</xdr:rowOff>
    </xdr:from>
    <xdr:to>
      <xdr:col>102</xdr:col>
      <xdr:colOff>165100</xdr:colOff>
      <xdr:row>39</xdr:row>
      <xdr:rowOff>66802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83329</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145796</xdr:rowOff>
    </xdr:from>
    <xdr:to>
      <xdr:col>98</xdr:col>
      <xdr:colOff>38100</xdr:colOff>
      <xdr:row>39</xdr:row>
      <xdr:rowOff>75946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92473</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78613</xdr:rowOff>
    </xdr:from>
    <xdr:to>
      <xdr:col>116</xdr:col>
      <xdr:colOff>114300</xdr:colOff>
      <xdr:row>35</xdr:row>
      <xdr:rowOff>8763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9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101490</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75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128778</xdr:rowOff>
    </xdr:from>
    <xdr:to>
      <xdr:col>112</xdr:col>
      <xdr:colOff>38100</xdr:colOff>
      <xdr:row>37</xdr:row>
      <xdr:rowOff>58928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3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75455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07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121617</xdr:rowOff>
    </xdr:from>
    <xdr:to>
      <xdr:col>116</xdr:col>
      <xdr:colOff>63500</xdr:colOff>
      <xdr:row>58</xdr:row>
      <xdr:rowOff>121961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10065717"/>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121961</xdr:rowOff>
    </xdr:from>
    <xdr:to>
      <xdr:col>111</xdr:col>
      <xdr:colOff>177800</xdr:colOff>
      <xdr:row>58</xdr:row>
      <xdr:rowOff>122258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066061"/>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122258</xdr:rowOff>
    </xdr:from>
    <xdr:to>
      <xdr:col>107</xdr:col>
      <xdr:colOff>50800</xdr:colOff>
      <xdr:row>58</xdr:row>
      <xdr:rowOff>122441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10066358"/>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10568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122441</xdr:rowOff>
    </xdr:from>
    <xdr:to>
      <xdr:col>102</xdr:col>
      <xdr:colOff>114300</xdr:colOff>
      <xdr:row>58</xdr:row>
      <xdr:rowOff>122738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10066541"/>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10193</xdr:rowOff>
    </xdr:from>
    <xdr:to>
      <xdr:col>102</xdr:col>
      <xdr:colOff>165100</xdr:colOff>
      <xdr:row>57</xdr:row>
      <xdr:rowOff>111793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128320</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278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8844</xdr:rowOff>
    </xdr:from>
    <xdr:to>
      <xdr:col>98</xdr:col>
      <xdr:colOff>38100</xdr:colOff>
      <xdr:row>57</xdr:row>
      <xdr:rowOff>110444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126971</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389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70817</xdr:rowOff>
    </xdr:from>
    <xdr:to>
      <xdr:col>116</xdr:col>
      <xdr:colOff>114300</xdr:colOff>
      <xdr:row>59</xdr:row>
      <xdr:rowOff>967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157194</xdr:rowOff>
    </xdr:from>
    <xdr:ext cx="378565"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29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71161</xdr:rowOff>
    </xdr:from>
    <xdr:to>
      <xdr:col>112</xdr:col>
      <xdr:colOff>38100</xdr:colOff>
      <xdr:row>59</xdr:row>
      <xdr:rowOff>1311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1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163888</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4017" y="1010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71458</xdr:rowOff>
    </xdr:from>
    <xdr:to>
      <xdr:col>107</xdr:col>
      <xdr:colOff>101600</xdr:colOff>
      <xdr:row>59</xdr:row>
      <xdr:rowOff>1608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164185</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5017" y="10108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71641</xdr:rowOff>
    </xdr:from>
    <xdr:to>
      <xdr:col>102</xdr:col>
      <xdr:colOff>165100</xdr:colOff>
      <xdr:row>59</xdr:row>
      <xdr:rowOff>1791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1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164368</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6017" y="10108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71938</xdr:rowOff>
    </xdr:from>
    <xdr:to>
      <xdr:col>98</xdr:col>
      <xdr:colOff>38100</xdr:colOff>
      <xdr:row>59</xdr:row>
      <xdr:rowOff>2088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164665</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7017" y="1010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61913</xdr:rowOff>
    </xdr:from>
    <xdr:to>
      <xdr:col>116</xdr:col>
      <xdr:colOff>63500</xdr:colOff>
      <xdr:row>76</xdr:row>
      <xdr:rowOff>81645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092113"/>
          <a:ext cx="838200" cy="1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126563</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13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40539</xdr:rowOff>
    </xdr:from>
    <xdr:to>
      <xdr:col>111</xdr:col>
      <xdr:colOff>177800</xdr:colOff>
      <xdr:row>76</xdr:row>
      <xdr:rowOff>81645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070739"/>
          <a:ext cx="889000" cy="4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67723</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75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40539</xdr:rowOff>
    </xdr:from>
    <xdr:to>
      <xdr:col>107</xdr:col>
      <xdr:colOff>50800</xdr:colOff>
      <xdr:row>76</xdr:row>
      <xdr:rowOff>86838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070739"/>
          <a:ext cx="889000" cy="4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48424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273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86838</xdr:rowOff>
    </xdr:from>
    <xdr:to>
      <xdr:col>102</xdr:col>
      <xdr:colOff>114300</xdr:colOff>
      <xdr:row>76</xdr:row>
      <xdr:rowOff>99420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117038"/>
          <a:ext cx="889000" cy="1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111810</xdr:rowOff>
    </xdr:from>
    <xdr:to>
      <xdr:col>102</xdr:col>
      <xdr:colOff>165100</xdr:colOff>
      <xdr:row>76</xdr:row>
      <xdr:rowOff>41960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58487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58514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11113</xdr:rowOff>
    </xdr:from>
    <xdr:to>
      <xdr:col>116</xdr:col>
      <xdr:colOff>114300</xdr:colOff>
      <xdr:row>76</xdr:row>
      <xdr:rowOff>112713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0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160990</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01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30845</xdr:rowOff>
    </xdr:from>
    <xdr:to>
      <xdr:col>112</xdr:col>
      <xdr:colOff>38100</xdr:colOff>
      <xdr:row>76</xdr:row>
      <xdr:rowOff>132445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06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123572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15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161189</xdr:rowOff>
    </xdr:from>
    <xdr:to>
      <xdr:col>107</xdr:col>
      <xdr:colOff>101600</xdr:colOff>
      <xdr:row>76</xdr:row>
      <xdr:rowOff>91339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01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82466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11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36038</xdr:rowOff>
    </xdr:from>
    <xdr:to>
      <xdr:col>102</xdr:col>
      <xdr:colOff>165100</xdr:colOff>
      <xdr:row>76</xdr:row>
      <xdr:rowOff>137638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06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128765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15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48620</xdr:rowOff>
    </xdr:from>
    <xdr:to>
      <xdr:col>98</xdr:col>
      <xdr:colOff>38100</xdr:colOff>
      <xdr:row>76</xdr:row>
      <xdr:rowOff>150220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07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141347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17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住民一人当たりのコストを見た場合、</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普通建設事業費が昨年度よりも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19,159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円増加しているが、類似団体以下に落ち着いている。維持補修費は、昨年度比較で減少したが、類似団体より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円高くなっている。また、公債費は、上昇を続けており、昨年度より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円多くなっている。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また、前年度に引き続き投資及び出資金が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円上昇した。</a:t>
          </a:r>
        </a:p>
        <a:p>
          <a:r>
            <a:rPr kumimoji="1" lang="ja-JP" altLang="en-US" sz="1300">
              <a:latin typeface="ＭＳ Ｐゴシック" panose="020B0600070205080204" pitchFamily="50" charset="-128"/>
              <a:ea typeface="ＭＳ Ｐゴシック" panose="020B0600070205080204" pitchFamily="50" charset="-128"/>
            </a:rPr>
            <a:t>　今後は、大型整備事業に投入した起債の元金償還が開始されており、公債費が数年間高止まりが続くので、平成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年度に作成された公共施設総合管理計画や令和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個別施設計画に基づき、公共施設の維持管理経費の平準化をはかるとともに、事業実施の取捨選択を行ない、事業費の抑制及び更なる歳出削減に努め、積立金を有効に活用し、財政規模に見合った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3,289
3,274
59.77
4,940,781
4,764,658
149,682
2,565,377
4,640,366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113668</xdr:rowOff>
    </xdr:from>
    <xdr:to>
      <xdr:col>24</xdr:col>
      <xdr:colOff>63500</xdr:colOff>
      <xdr:row>36</xdr:row>
      <xdr:rowOff>144672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285868"/>
          <a:ext cx="838200" cy="3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132849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05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144672</xdr:rowOff>
    </xdr:from>
    <xdr:to>
      <xdr:col>19</xdr:col>
      <xdr:colOff>177800</xdr:colOff>
      <xdr:row>36</xdr:row>
      <xdr:rowOff>147958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316872"/>
          <a:ext cx="889000" cy="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96388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4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147958</xdr:rowOff>
    </xdr:from>
    <xdr:to>
      <xdr:col>15</xdr:col>
      <xdr:colOff>50800</xdr:colOff>
      <xdr:row>36</xdr:row>
      <xdr:rowOff>152502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320158"/>
          <a:ext cx="889000" cy="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55640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3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152502</xdr:rowOff>
    </xdr:from>
    <xdr:to>
      <xdr:col>10</xdr:col>
      <xdr:colOff>114300</xdr:colOff>
      <xdr:row>37</xdr:row>
      <xdr:rowOff>7998</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324702"/>
          <a:ext cx="889000" cy="2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117875</xdr:rowOff>
    </xdr:from>
    <xdr:to>
      <xdr:col>10</xdr:col>
      <xdr:colOff>165100</xdr:colOff>
      <xdr:row>37</xdr:row>
      <xdr:rowOff>48025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39152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3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125962</xdr:rowOff>
    </xdr:from>
    <xdr:to>
      <xdr:col>6</xdr:col>
      <xdr:colOff>38100</xdr:colOff>
      <xdr:row>37</xdr:row>
      <xdr:rowOff>56112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9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72639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07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62868</xdr:rowOff>
    </xdr:from>
    <xdr:to>
      <xdr:col>24</xdr:col>
      <xdr:colOff>114300</xdr:colOff>
      <xdr:row>36</xdr:row>
      <xdr:rowOff>164468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23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85745</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08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93872</xdr:rowOff>
    </xdr:from>
    <xdr:to>
      <xdr:col>20</xdr:col>
      <xdr:colOff>38100</xdr:colOff>
      <xdr:row>37</xdr:row>
      <xdr:rowOff>24022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26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40549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04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97158</xdr:rowOff>
    </xdr:from>
    <xdr:to>
      <xdr:col>15</xdr:col>
      <xdr:colOff>101600</xdr:colOff>
      <xdr:row>37</xdr:row>
      <xdr:rowOff>27308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26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43835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04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101702</xdr:rowOff>
    </xdr:from>
    <xdr:to>
      <xdr:col>10</xdr:col>
      <xdr:colOff>165100</xdr:colOff>
      <xdr:row>37</xdr:row>
      <xdr:rowOff>31852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2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48379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04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128648</xdr:rowOff>
    </xdr:from>
    <xdr:to>
      <xdr:col>6</xdr:col>
      <xdr:colOff>38100</xdr:colOff>
      <xdr:row>37</xdr:row>
      <xdr:rowOff>58798</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30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49925</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39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164317</xdr:rowOff>
    </xdr:from>
    <xdr:to>
      <xdr:col>24</xdr:col>
      <xdr:colOff>63500</xdr:colOff>
      <xdr:row>56</xdr:row>
      <xdr:rowOff>95217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9594067"/>
          <a:ext cx="838200" cy="10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105694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06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108737</xdr:rowOff>
    </xdr:from>
    <xdr:to>
      <xdr:col>19</xdr:col>
      <xdr:colOff>177800</xdr:colOff>
      <xdr:row>55</xdr:row>
      <xdr:rowOff>164317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538487"/>
          <a:ext cx="889000" cy="5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26144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79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108737</xdr:rowOff>
    </xdr:from>
    <xdr:to>
      <xdr:col>15</xdr:col>
      <xdr:colOff>50800</xdr:colOff>
      <xdr:row>57</xdr:row>
      <xdr:rowOff>164400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538487"/>
          <a:ext cx="889000" cy="39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22739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79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130029</xdr:rowOff>
    </xdr:from>
    <xdr:to>
      <xdr:col>10</xdr:col>
      <xdr:colOff>114300</xdr:colOff>
      <xdr:row>57</xdr:row>
      <xdr:rowOff>164400</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902679"/>
          <a:ext cx="889000" cy="3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126147</xdr:rowOff>
    </xdr:from>
    <xdr:to>
      <xdr:col>10</xdr:col>
      <xdr:colOff>165100</xdr:colOff>
      <xdr:row>58</xdr:row>
      <xdr:rowOff>56297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47424</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99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73355</xdr:rowOff>
    </xdr:from>
    <xdr:to>
      <xdr:col>6</xdr:col>
      <xdr:colOff>38100</xdr:colOff>
      <xdr:row>58</xdr:row>
      <xdr:rowOff>3505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20032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62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44417</xdr:rowOff>
    </xdr:from>
    <xdr:to>
      <xdr:col>24</xdr:col>
      <xdr:colOff>114300</xdr:colOff>
      <xdr:row>56</xdr:row>
      <xdr:rowOff>146017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64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67294</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49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113517</xdr:rowOff>
    </xdr:from>
    <xdr:to>
      <xdr:col>20</xdr:col>
      <xdr:colOff>38100</xdr:colOff>
      <xdr:row>56</xdr:row>
      <xdr:rowOff>43667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54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60194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31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57937</xdr:rowOff>
    </xdr:from>
    <xdr:to>
      <xdr:col>15</xdr:col>
      <xdr:colOff>101600</xdr:colOff>
      <xdr:row>55</xdr:row>
      <xdr:rowOff>159537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4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4614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26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113600</xdr:rowOff>
    </xdr:from>
    <xdr:to>
      <xdr:col>10</xdr:col>
      <xdr:colOff>165100</xdr:colOff>
      <xdr:row>58</xdr:row>
      <xdr:rowOff>43750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88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60277</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966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79229</xdr:rowOff>
    </xdr:from>
    <xdr:to>
      <xdr:col>6</xdr:col>
      <xdr:colOff>38100</xdr:colOff>
      <xdr:row>58</xdr:row>
      <xdr:rowOff>9379</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8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506</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94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110828</xdr:rowOff>
    </xdr:from>
    <xdr:to>
      <xdr:col>24</xdr:col>
      <xdr:colOff>63500</xdr:colOff>
      <xdr:row>76</xdr:row>
      <xdr:rowOff>13599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969578"/>
          <a:ext cx="838200" cy="7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77602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110828</xdr:rowOff>
    </xdr:from>
    <xdr:to>
      <xdr:col>19</xdr:col>
      <xdr:colOff>177800</xdr:colOff>
      <xdr:row>76</xdr:row>
      <xdr:rowOff>34316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69578"/>
          <a:ext cx="889000" cy="9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44456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6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34316</xdr:rowOff>
    </xdr:from>
    <xdr:to>
      <xdr:col>15</xdr:col>
      <xdr:colOff>50800</xdr:colOff>
      <xdr:row>76</xdr:row>
      <xdr:rowOff>136156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064516"/>
          <a:ext cx="889000" cy="10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155231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124676</xdr:rowOff>
    </xdr:from>
    <xdr:to>
      <xdr:col>10</xdr:col>
      <xdr:colOff>114300</xdr:colOff>
      <xdr:row>76</xdr:row>
      <xdr:rowOff>136156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154876"/>
          <a:ext cx="889000" cy="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123496</xdr:rowOff>
    </xdr:from>
    <xdr:to>
      <xdr:col>10</xdr:col>
      <xdr:colOff>165100</xdr:colOff>
      <xdr:row>76</xdr:row>
      <xdr:rowOff>53646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70173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33141</xdr:rowOff>
    </xdr:from>
    <xdr:to>
      <xdr:col>6</xdr:col>
      <xdr:colOff>38100</xdr:colOff>
      <xdr:row>76</xdr:row>
      <xdr:rowOff>134741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151267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134250</xdr:rowOff>
    </xdr:from>
    <xdr:to>
      <xdr:col>24</xdr:col>
      <xdr:colOff>114300</xdr:colOff>
      <xdr:row>76</xdr:row>
      <xdr:rowOff>64399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930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112676</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7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60028</xdr:rowOff>
    </xdr:from>
    <xdr:to>
      <xdr:col>20</xdr:col>
      <xdr:colOff>38100</xdr:colOff>
      <xdr:row>75</xdr:row>
      <xdr:rowOff>161627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187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152754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01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154966</xdr:rowOff>
    </xdr:from>
    <xdr:to>
      <xdr:col>15</xdr:col>
      <xdr:colOff>101600</xdr:colOff>
      <xdr:row>76</xdr:row>
      <xdr:rowOff>85116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76243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10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85356</xdr:rowOff>
    </xdr:from>
    <xdr:to>
      <xdr:col>10</xdr:col>
      <xdr:colOff>165100</xdr:colOff>
      <xdr:row>77</xdr:row>
      <xdr:rowOff>15506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1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6633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2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73876</xdr:rowOff>
    </xdr:from>
    <xdr:to>
      <xdr:col>6</xdr:col>
      <xdr:colOff>38100</xdr:colOff>
      <xdr:row>77</xdr:row>
      <xdr:rowOff>4026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10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166603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19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127735</xdr:rowOff>
    </xdr:from>
    <xdr:to>
      <xdr:col>24</xdr:col>
      <xdr:colOff>63500</xdr:colOff>
      <xdr:row>97</xdr:row>
      <xdr:rowOff>21757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586935"/>
          <a:ext cx="838200" cy="6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139585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55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127735</xdr:rowOff>
    </xdr:from>
    <xdr:to>
      <xdr:col>19</xdr:col>
      <xdr:colOff>177800</xdr:colOff>
      <xdr:row>97</xdr:row>
      <xdr:rowOff>86071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86935"/>
          <a:ext cx="889000" cy="12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136120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08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86071</xdr:rowOff>
    </xdr:from>
    <xdr:to>
      <xdr:col>15</xdr:col>
      <xdr:colOff>50800</xdr:colOff>
      <xdr:row>97</xdr:row>
      <xdr:rowOff>90295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16721"/>
          <a:ext cx="889000" cy="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114827</xdr:rowOff>
    </xdr:from>
    <xdr:to>
      <xdr:col>15</xdr:col>
      <xdr:colOff>101600</xdr:colOff>
      <xdr:row>96</xdr:row>
      <xdr:rowOff>44977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0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61504</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17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90295</xdr:rowOff>
    </xdr:from>
    <xdr:to>
      <xdr:col>10</xdr:col>
      <xdr:colOff>114300</xdr:colOff>
      <xdr:row>97</xdr:row>
      <xdr:rowOff>100157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20945"/>
          <a:ext cx="8890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8204</xdr:rowOff>
    </xdr:from>
    <xdr:to>
      <xdr:col>10</xdr:col>
      <xdr:colOff>165100</xdr:colOff>
      <xdr:row>96</xdr:row>
      <xdr:rowOff>109804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6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126331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47058</xdr:rowOff>
    </xdr:from>
    <xdr:to>
      <xdr:col>6</xdr:col>
      <xdr:colOff>38100</xdr:colOff>
      <xdr:row>96</xdr:row>
      <xdr:rowOff>148658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0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165185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28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142407</xdr:rowOff>
    </xdr:from>
    <xdr:to>
      <xdr:col>24</xdr:col>
      <xdr:colOff>114300</xdr:colOff>
      <xdr:row>97</xdr:row>
      <xdr:rowOff>72557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0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57334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76935</xdr:rowOff>
    </xdr:from>
    <xdr:to>
      <xdr:col>20</xdr:col>
      <xdr:colOff>38100</xdr:colOff>
      <xdr:row>97</xdr:row>
      <xdr:rowOff>7085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3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169662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62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35271</xdr:rowOff>
    </xdr:from>
    <xdr:to>
      <xdr:col>15</xdr:col>
      <xdr:colOff>101600</xdr:colOff>
      <xdr:row>97</xdr:row>
      <xdr:rowOff>136871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6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127998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5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39495</xdr:rowOff>
    </xdr:from>
    <xdr:to>
      <xdr:col>10</xdr:col>
      <xdr:colOff>165100</xdr:colOff>
      <xdr:row>97</xdr:row>
      <xdr:rowOff>141095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67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132222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76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49357</xdr:rowOff>
    </xdr:from>
    <xdr:to>
      <xdr:col>6</xdr:col>
      <xdr:colOff>38100</xdr:colOff>
      <xdr:row>97</xdr:row>
      <xdr:rowOff>150957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8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142084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7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15994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85166</xdr:rowOff>
    </xdr:from>
    <xdr:to>
      <xdr:col>41</xdr:col>
      <xdr:colOff>101600</xdr:colOff>
      <xdr:row>39</xdr:row>
      <xdr:rowOff>15316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31843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7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85776</xdr:rowOff>
    </xdr:from>
    <xdr:to>
      <xdr:col>36</xdr:col>
      <xdr:colOff>165100</xdr:colOff>
      <xdr:row>39</xdr:row>
      <xdr:rowOff>15926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32453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101310</xdr:rowOff>
    </xdr:from>
    <xdr:to>
      <xdr:col>55</xdr:col>
      <xdr:colOff>0</xdr:colOff>
      <xdr:row>58</xdr:row>
      <xdr:rowOff>115979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45410"/>
          <a:ext cx="8382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12012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84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115979</xdr:rowOff>
    </xdr:from>
    <xdr:to>
      <xdr:col>50</xdr:col>
      <xdr:colOff>114300</xdr:colOff>
      <xdr:row>58</xdr:row>
      <xdr:rowOff>129922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60079"/>
          <a:ext cx="889000" cy="1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126690</xdr:rowOff>
    </xdr:from>
    <xdr:to>
      <xdr:col>45</xdr:col>
      <xdr:colOff>177800</xdr:colOff>
      <xdr:row>58</xdr:row>
      <xdr:rowOff>129922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70790"/>
          <a:ext cx="889000" cy="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112684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1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126690</xdr:rowOff>
    </xdr:from>
    <xdr:to>
      <xdr:col>41</xdr:col>
      <xdr:colOff>50800</xdr:colOff>
      <xdr:row>58</xdr:row>
      <xdr:rowOff>145318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70790"/>
          <a:ext cx="889000" cy="1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xdr:rowOff>
    </xdr:from>
    <xdr:to>
      <xdr:col>41</xdr:col>
      <xdr:colOff>101600</xdr:colOff>
      <xdr:row>58</xdr:row>
      <xdr:rowOff>115265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131792</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2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29325</xdr:rowOff>
    </xdr:from>
    <xdr:to>
      <xdr:col>36</xdr:col>
      <xdr:colOff>165100</xdr:colOff>
      <xdr:row>58</xdr:row>
      <xdr:rowOff>130925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147452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4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50510</xdr:rowOff>
    </xdr:from>
    <xdr:to>
      <xdr:col>55</xdr:col>
      <xdr:colOff>50800</xdr:colOff>
      <xdr:row>58</xdr:row>
      <xdr:rowOff>152110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139012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1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65179</xdr:rowOff>
    </xdr:from>
    <xdr:to>
      <xdr:col>50</xdr:col>
      <xdr:colOff>165100</xdr:colOff>
      <xdr:row>58</xdr:row>
      <xdr:rowOff>166779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0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157906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0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79122</xdr:rowOff>
    </xdr:from>
    <xdr:to>
      <xdr:col>46</xdr:col>
      <xdr:colOff>38100</xdr:colOff>
      <xdr:row>59</xdr:row>
      <xdr:rowOff>9272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2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399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75890</xdr:rowOff>
    </xdr:from>
    <xdr:to>
      <xdr:col>41</xdr:col>
      <xdr:colOff>101600</xdr:colOff>
      <xdr:row>59</xdr:row>
      <xdr:rowOff>6040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168617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94518</xdr:rowOff>
    </xdr:from>
    <xdr:to>
      <xdr:col>36</xdr:col>
      <xdr:colOff>165100</xdr:colOff>
      <xdr:row>59</xdr:row>
      <xdr:rowOff>24668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3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15795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3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40793</xdr:rowOff>
    </xdr:from>
    <xdr:to>
      <xdr:col>55</xdr:col>
      <xdr:colOff>0</xdr:colOff>
      <xdr:row>78</xdr:row>
      <xdr:rowOff>53701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13893"/>
          <a:ext cx="838200" cy="1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40793</xdr:rowOff>
    </xdr:from>
    <xdr:to>
      <xdr:col>50</xdr:col>
      <xdr:colOff>114300</xdr:colOff>
      <xdr:row>78</xdr:row>
      <xdr:rowOff>69962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13893"/>
          <a:ext cx="889000" cy="2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69962</xdr:rowOff>
    </xdr:from>
    <xdr:to>
      <xdr:col>45</xdr:col>
      <xdr:colOff>177800</xdr:colOff>
      <xdr:row>78</xdr:row>
      <xdr:rowOff>148569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43062"/>
          <a:ext cx="889000" cy="7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39338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6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148569</xdr:rowOff>
    </xdr:from>
    <xdr:to>
      <xdr:col>41</xdr:col>
      <xdr:colOff>50800</xdr:colOff>
      <xdr:row>78</xdr:row>
      <xdr:rowOff>151870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21669"/>
          <a:ext cx="889000" cy="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163610</xdr:rowOff>
    </xdr:from>
    <xdr:to>
      <xdr:col>41</xdr:col>
      <xdr:colOff>101600</xdr:colOff>
      <xdr:row>78</xdr:row>
      <xdr:rowOff>93760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110287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150901</xdr:rowOff>
    </xdr:from>
    <xdr:to>
      <xdr:col>36</xdr:col>
      <xdr:colOff>165100</xdr:colOff>
      <xdr:row>78</xdr:row>
      <xdr:rowOff>81051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97578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2901</xdr:rowOff>
    </xdr:from>
    <xdr:to>
      <xdr:col>55</xdr:col>
      <xdr:colOff>50800</xdr:colOff>
      <xdr:row>78</xdr:row>
      <xdr:rowOff>104501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7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152778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5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161443</xdr:rowOff>
    </xdr:from>
    <xdr:to>
      <xdr:col>50</xdr:col>
      <xdr:colOff>165100</xdr:colOff>
      <xdr:row>78</xdr:row>
      <xdr:rowOff>91593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82720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45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19162</xdr:rowOff>
    </xdr:from>
    <xdr:to>
      <xdr:col>46</xdr:col>
      <xdr:colOff>38100</xdr:colOff>
      <xdr:row>78</xdr:row>
      <xdr:rowOff>120762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9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111889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48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97769</xdr:rowOff>
    </xdr:from>
    <xdr:to>
      <xdr:col>41</xdr:col>
      <xdr:colOff>101600</xdr:colOff>
      <xdr:row>79</xdr:row>
      <xdr:rowOff>27919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7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19046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6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7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22347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16850</xdr:rowOff>
    </xdr:from>
    <xdr:to>
      <xdr:col>55</xdr:col>
      <xdr:colOff>0</xdr:colOff>
      <xdr:row>98</xdr:row>
      <xdr:rowOff>51758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818950"/>
          <a:ext cx="838200" cy="3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117180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747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51758</xdr:rowOff>
    </xdr:from>
    <xdr:to>
      <xdr:col>50</xdr:col>
      <xdr:colOff>114300</xdr:colOff>
      <xdr:row>98</xdr:row>
      <xdr:rowOff>56939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853858"/>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106112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5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53950</xdr:rowOff>
    </xdr:from>
    <xdr:to>
      <xdr:col>45</xdr:col>
      <xdr:colOff>177800</xdr:colOff>
      <xdr:row>98</xdr:row>
      <xdr:rowOff>56939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856050"/>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105512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5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121589</xdr:rowOff>
    </xdr:from>
    <xdr:to>
      <xdr:col>41</xdr:col>
      <xdr:colOff>50800</xdr:colOff>
      <xdr:row>98</xdr:row>
      <xdr:rowOff>53950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752239"/>
          <a:ext cx="889000" cy="10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11621</xdr:rowOff>
    </xdr:from>
    <xdr:to>
      <xdr:col>41</xdr:col>
      <xdr:colOff>101600</xdr:colOff>
      <xdr:row>98</xdr:row>
      <xdr:rowOff>113221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104348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90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xdr:rowOff>
    </xdr:from>
    <xdr:to>
      <xdr:col>36</xdr:col>
      <xdr:colOff>165100</xdr:colOff>
      <xdr:row>98</xdr:row>
      <xdr:rowOff>105480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8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96607</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89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137500</xdr:rowOff>
    </xdr:from>
    <xdr:to>
      <xdr:col>55</xdr:col>
      <xdr:colOff>50800</xdr:colOff>
      <xdr:row>98</xdr:row>
      <xdr:rowOff>67650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6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160377</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1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958</xdr:rowOff>
    </xdr:from>
    <xdr:to>
      <xdr:col>50</xdr:col>
      <xdr:colOff>165100</xdr:colOff>
      <xdr:row>98</xdr:row>
      <xdr:rowOff>102558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8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93685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895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6139</xdr:rowOff>
    </xdr:from>
    <xdr:to>
      <xdr:col>46</xdr:col>
      <xdr:colOff>38100</xdr:colOff>
      <xdr:row>98</xdr:row>
      <xdr:rowOff>107739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0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98866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90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3150</xdr:rowOff>
    </xdr:from>
    <xdr:to>
      <xdr:col>41</xdr:col>
      <xdr:colOff>101600</xdr:colOff>
      <xdr:row>98</xdr:row>
      <xdr:rowOff>104750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121277</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58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70789</xdr:rowOff>
    </xdr:from>
    <xdr:to>
      <xdr:col>36</xdr:col>
      <xdr:colOff>165100</xdr:colOff>
      <xdr:row>98</xdr:row>
      <xdr:rowOff>939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17466</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64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153698</xdr:rowOff>
    </xdr:from>
    <xdr:to>
      <xdr:col>85</xdr:col>
      <xdr:colOff>127000</xdr:colOff>
      <xdr:row>38</xdr:row>
      <xdr:rowOff>34658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97348"/>
          <a:ext cx="838200" cy="5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120753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9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153698</xdr:rowOff>
    </xdr:from>
    <xdr:to>
      <xdr:col>81</xdr:col>
      <xdr:colOff>50800</xdr:colOff>
      <xdr:row>38</xdr:row>
      <xdr:rowOff>16546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97348"/>
          <a:ext cx="889000" cy="3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41326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16546</xdr:rowOff>
    </xdr:from>
    <xdr:to>
      <xdr:col>76</xdr:col>
      <xdr:colOff>114300</xdr:colOff>
      <xdr:row>38</xdr:row>
      <xdr:rowOff>82051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31646"/>
          <a:ext cx="889000" cy="6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53419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74195</xdr:rowOff>
    </xdr:from>
    <xdr:to>
      <xdr:col>71</xdr:col>
      <xdr:colOff>177800</xdr:colOff>
      <xdr:row>38</xdr:row>
      <xdr:rowOff>82051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89295"/>
          <a:ext cx="889000" cy="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71900</xdr:rowOff>
    </xdr:from>
    <xdr:to>
      <xdr:col>72</xdr:col>
      <xdr:colOff>38100</xdr:colOff>
      <xdr:row>38</xdr:row>
      <xdr:rowOff>2049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18577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127972</xdr:rowOff>
    </xdr:from>
    <xdr:to>
      <xdr:col>67</xdr:col>
      <xdr:colOff>101600</xdr:colOff>
      <xdr:row>38</xdr:row>
      <xdr:rowOff>58122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74649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4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155308</xdr:rowOff>
    </xdr:from>
    <xdr:to>
      <xdr:col>85</xdr:col>
      <xdr:colOff>177800</xdr:colOff>
      <xdr:row>38</xdr:row>
      <xdr:rowOff>85458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133735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7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102898</xdr:rowOff>
    </xdr:from>
    <xdr:to>
      <xdr:col>81</xdr:col>
      <xdr:colOff>101600</xdr:colOff>
      <xdr:row>38</xdr:row>
      <xdr:rowOff>33048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24175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3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137196</xdr:rowOff>
    </xdr:from>
    <xdr:to>
      <xdr:col>76</xdr:col>
      <xdr:colOff>165100</xdr:colOff>
      <xdr:row>38</xdr:row>
      <xdr:rowOff>67346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8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58473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7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31251</xdr:rowOff>
    </xdr:from>
    <xdr:to>
      <xdr:col>72</xdr:col>
      <xdr:colOff>38100</xdr:colOff>
      <xdr:row>38</xdr:row>
      <xdr:rowOff>132851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4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123978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3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23395</xdr:rowOff>
    </xdr:from>
    <xdr:to>
      <xdr:col>67</xdr:col>
      <xdr:colOff>101600</xdr:colOff>
      <xdr:row>38</xdr:row>
      <xdr:rowOff>124995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116122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108203</xdr:rowOff>
    </xdr:from>
    <xdr:to>
      <xdr:col>85</xdr:col>
      <xdr:colOff>127000</xdr:colOff>
      <xdr:row>56</xdr:row>
      <xdr:rowOff>120684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09403"/>
          <a:ext cx="8382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69014</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8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117515</xdr:rowOff>
    </xdr:from>
    <xdr:to>
      <xdr:col>81</xdr:col>
      <xdr:colOff>50800</xdr:colOff>
      <xdr:row>56</xdr:row>
      <xdr:rowOff>120684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18715"/>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166890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76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117515</xdr:rowOff>
    </xdr:from>
    <xdr:to>
      <xdr:col>76</xdr:col>
      <xdr:colOff>114300</xdr:colOff>
      <xdr:row>56</xdr:row>
      <xdr:rowOff>134579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18715"/>
          <a:ext cx="889000" cy="1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1887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77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126879</xdr:rowOff>
    </xdr:from>
    <xdr:to>
      <xdr:col>71</xdr:col>
      <xdr:colOff>177800</xdr:colOff>
      <xdr:row>56</xdr:row>
      <xdr:rowOff>134579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728079"/>
          <a:ext cx="889000" cy="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86690</xdr:rowOff>
    </xdr:from>
    <xdr:to>
      <xdr:col>72</xdr:col>
      <xdr:colOff>38100</xdr:colOff>
      <xdr:row>57</xdr:row>
      <xdr:rowOff>16840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7967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89083</xdr:rowOff>
    </xdr:from>
    <xdr:to>
      <xdr:col>67</xdr:col>
      <xdr:colOff>101600</xdr:colOff>
      <xdr:row>57</xdr:row>
      <xdr:rowOff>19233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10360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57403</xdr:rowOff>
    </xdr:from>
    <xdr:to>
      <xdr:col>85</xdr:col>
      <xdr:colOff>177800</xdr:colOff>
      <xdr:row>56</xdr:row>
      <xdr:rowOff>159003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6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35830</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3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69884</xdr:rowOff>
    </xdr:from>
    <xdr:to>
      <xdr:col>81</xdr:col>
      <xdr:colOff>101600</xdr:colOff>
      <xdr:row>57</xdr:row>
      <xdr:rowOff>34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67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16561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44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66715</xdr:rowOff>
    </xdr:from>
    <xdr:to>
      <xdr:col>76</xdr:col>
      <xdr:colOff>165100</xdr:colOff>
      <xdr:row>56</xdr:row>
      <xdr:rowOff>168315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13392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4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83779</xdr:rowOff>
    </xdr:from>
    <xdr:to>
      <xdr:col>72</xdr:col>
      <xdr:colOff>38100</xdr:colOff>
      <xdr:row>57</xdr:row>
      <xdr:rowOff>13929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8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30456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46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76079</xdr:rowOff>
    </xdr:from>
    <xdr:to>
      <xdr:col>67</xdr:col>
      <xdr:colOff>101600</xdr:colOff>
      <xdr:row>57</xdr:row>
      <xdr:rowOff>6229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22756</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45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26760</xdr:rowOff>
    </xdr:from>
    <xdr:to>
      <xdr:col>85</xdr:col>
      <xdr:colOff>127000</xdr:colOff>
      <xdr:row>79</xdr:row>
      <xdr:rowOff>43737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71310"/>
          <a:ext cx="838200" cy="1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43323</xdr:rowOff>
    </xdr:from>
    <xdr:to>
      <xdr:col>81</xdr:col>
      <xdr:colOff>50800</xdr:colOff>
      <xdr:row>79</xdr:row>
      <xdr:rowOff>43737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7873"/>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43323</xdr:rowOff>
    </xdr:from>
    <xdr:to>
      <xdr:col>76</xdr:col>
      <xdr:colOff>114300</xdr:colOff>
      <xdr:row>79</xdr:row>
      <xdr:rowOff>43890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87873"/>
          <a:ext cx="889000" cy="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162489</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9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43890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88440"/>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111562</xdr:rowOff>
    </xdr:from>
    <xdr:to>
      <xdr:col>72</xdr:col>
      <xdr:colOff>38100</xdr:colOff>
      <xdr:row>79</xdr:row>
      <xdr:rowOff>41712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8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58239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118069</xdr:rowOff>
    </xdr:from>
    <xdr:to>
      <xdr:col>67</xdr:col>
      <xdr:colOff>101600</xdr:colOff>
      <xdr:row>79</xdr:row>
      <xdr:rowOff>48219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9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64746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147410</xdr:rowOff>
    </xdr:from>
    <xdr:to>
      <xdr:col>85</xdr:col>
      <xdr:colOff>177800</xdr:colOff>
      <xdr:row>79</xdr:row>
      <xdr:rowOff>77560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62337</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3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164387</xdr:rowOff>
    </xdr:from>
    <xdr:to>
      <xdr:col>81</xdr:col>
      <xdr:colOff>101600</xdr:colOff>
      <xdr:row>79</xdr:row>
      <xdr:rowOff>94537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85664</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3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163973</xdr:rowOff>
    </xdr:from>
    <xdr:to>
      <xdr:col>76</xdr:col>
      <xdr:colOff>165100</xdr:colOff>
      <xdr:row>79</xdr:row>
      <xdr:rowOff>94123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85250</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2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164540</xdr:rowOff>
    </xdr:from>
    <xdr:to>
      <xdr:col>72</xdr:col>
      <xdr:colOff>38100</xdr:colOff>
      <xdr:row>79</xdr:row>
      <xdr:rowOff>94690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85817</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30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132842</xdr:rowOff>
    </xdr:from>
    <xdr:to>
      <xdr:col>85</xdr:col>
      <xdr:colOff>127000</xdr:colOff>
      <xdr:row>95</xdr:row>
      <xdr:rowOff>145328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420592"/>
          <a:ext cx="838200" cy="1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145328</xdr:rowOff>
    </xdr:from>
    <xdr:to>
      <xdr:col>81</xdr:col>
      <xdr:colOff>50800</xdr:colOff>
      <xdr:row>95</xdr:row>
      <xdr:rowOff>155403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433078"/>
          <a:ext cx="8890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155403</xdr:rowOff>
    </xdr:from>
    <xdr:to>
      <xdr:col>76</xdr:col>
      <xdr:colOff>114300</xdr:colOff>
      <xdr:row>96</xdr:row>
      <xdr:rowOff>21552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443153"/>
          <a:ext cx="889000" cy="3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71691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21552</xdr:rowOff>
    </xdr:from>
    <xdr:to>
      <xdr:col>71</xdr:col>
      <xdr:colOff>177800</xdr:colOff>
      <xdr:row>96</xdr:row>
      <xdr:rowOff>130418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480752"/>
          <a:ext cx="889000" cy="10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169298</xdr:rowOff>
    </xdr:from>
    <xdr:to>
      <xdr:col>72</xdr:col>
      <xdr:colOff>38100</xdr:colOff>
      <xdr:row>97</xdr:row>
      <xdr:rowOff>99448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90575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16720</xdr:rowOff>
    </xdr:from>
    <xdr:to>
      <xdr:col>67</xdr:col>
      <xdr:colOff>101600</xdr:colOff>
      <xdr:row>97</xdr:row>
      <xdr:rowOff>118320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109447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82042</xdr:rowOff>
    </xdr:from>
    <xdr:to>
      <xdr:col>85</xdr:col>
      <xdr:colOff>177800</xdr:colOff>
      <xdr:row>96</xdr:row>
      <xdr:rowOff>12192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36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104919</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22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94528</xdr:rowOff>
    </xdr:from>
    <xdr:to>
      <xdr:col>81</xdr:col>
      <xdr:colOff>101600</xdr:colOff>
      <xdr:row>96</xdr:row>
      <xdr:rowOff>24678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38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41205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15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104603</xdr:rowOff>
    </xdr:from>
    <xdr:to>
      <xdr:col>76</xdr:col>
      <xdr:colOff>165100</xdr:colOff>
      <xdr:row>96</xdr:row>
      <xdr:rowOff>34753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39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51280</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16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142202</xdr:rowOff>
    </xdr:from>
    <xdr:to>
      <xdr:col>72</xdr:col>
      <xdr:colOff>38100</xdr:colOff>
      <xdr:row>96</xdr:row>
      <xdr:rowOff>72352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88879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20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79618</xdr:rowOff>
    </xdr:from>
    <xdr:to>
      <xdr:col>67</xdr:col>
      <xdr:colOff>101600</xdr:colOff>
      <xdr:row>97</xdr:row>
      <xdr:rowOff>9768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3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26295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31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98806</xdr:rowOff>
    </xdr:from>
    <xdr:to>
      <xdr:col>98</xdr:col>
      <xdr:colOff>38100</xdr:colOff>
      <xdr:row>38</xdr:row>
      <xdr:rowOff>28956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45483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4,643</a:t>
          </a:r>
          <a:r>
            <a:rPr kumimoji="1" lang="ja-JP" altLang="en-US" sz="1300">
              <a:latin typeface="ＭＳ Ｐゴシック" panose="020B0600070205080204" pitchFamily="50" charset="-128"/>
              <a:ea typeface="ＭＳ Ｐゴシック" panose="020B0600070205080204" pitchFamily="50" charset="-128"/>
            </a:rPr>
            <a:t>円となっている。決算額全体でみると、令和４年８月大雨災害災害復旧工事費等の増加が主な要因である。</a:t>
          </a:r>
        </a:p>
        <a:p>
          <a:r>
            <a:rPr kumimoji="1" lang="ja-JP" altLang="en-US" sz="1300">
              <a:latin typeface="ＭＳ Ｐゴシック" panose="020B0600070205080204" pitchFamily="50" charset="-128"/>
              <a:ea typeface="ＭＳ Ｐゴシック" panose="020B0600070205080204" pitchFamily="50" charset="-128"/>
            </a:rPr>
            <a:t>　また、衛生費についても前年度と比較し</a:t>
          </a:r>
          <a:r>
            <a:rPr kumimoji="1" lang="en-US" altLang="ja-JP" sz="1300">
              <a:latin typeface="ＭＳ Ｐゴシック" panose="020B0600070205080204" pitchFamily="50" charset="-128"/>
              <a:ea typeface="ＭＳ Ｐゴシック" panose="020B0600070205080204" pitchFamily="50" charset="-128"/>
            </a:rPr>
            <a:t>14,320</a:t>
          </a:r>
          <a:r>
            <a:rPr kumimoji="1" lang="ja-JP" altLang="en-US" sz="1300">
              <a:latin typeface="ＭＳ Ｐゴシック" panose="020B0600070205080204" pitchFamily="50" charset="-128"/>
              <a:ea typeface="ＭＳ Ｐゴシック" panose="020B0600070205080204" pitchFamily="50" charset="-128"/>
            </a:rPr>
            <a:t>円低い状況であるが、近年ごみの排出量は増加傾向で、ごみ処分場等の費用が大きく影響する。</a:t>
          </a:r>
        </a:p>
        <a:p>
          <a:r>
            <a:rPr kumimoji="1" lang="ja-JP" altLang="en-US" sz="1300">
              <a:latin typeface="ＭＳ Ｐゴシック" panose="020B0600070205080204" pitchFamily="50" charset="-128"/>
              <a:ea typeface="ＭＳ Ｐゴシック" panose="020B0600070205080204" pitchFamily="50" charset="-128"/>
            </a:rPr>
            <a:t>　更に、公債費についても類似団体平均と比較して</a:t>
          </a:r>
          <a:r>
            <a:rPr kumimoji="1" lang="en-US" altLang="ja-JP" sz="1300">
              <a:latin typeface="ＭＳ Ｐゴシック" panose="020B0600070205080204" pitchFamily="50" charset="-128"/>
              <a:ea typeface="ＭＳ Ｐゴシック" panose="020B0600070205080204" pitchFamily="50" charset="-128"/>
            </a:rPr>
            <a:t>100,220</a:t>
          </a:r>
          <a:r>
            <a:rPr kumimoji="1" lang="ja-JP" altLang="en-US" sz="1300">
              <a:latin typeface="ＭＳ Ｐゴシック" panose="020B0600070205080204" pitchFamily="50" charset="-128"/>
              <a:ea typeface="ＭＳ Ｐゴシック" panose="020B0600070205080204" pitchFamily="50" charset="-128"/>
            </a:rPr>
            <a:t>円高い状況にあり、今後数年は高止まりで経過するので、他の経費の削減に積極的に努め、地方債の新規発行を伴う普通建設事業を抑制する。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令和４年度は、翌年度への繰越額が昨年比で</a:t>
          </a:r>
          <a:r>
            <a:rPr kumimoji="1" lang="en-US" altLang="ja-JP" sz="1200">
              <a:latin typeface="ＭＳ ゴシック" pitchFamily="49" charset="-128"/>
              <a:ea typeface="ＭＳ ゴシック" pitchFamily="49" charset="-128"/>
            </a:rPr>
            <a:t>76,033</a:t>
          </a:r>
          <a:r>
            <a:rPr kumimoji="1" lang="ja-JP" altLang="en-US" sz="1200">
              <a:latin typeface="ＭＳ ゴシック" pitchFamily="49" charset="-128"/>
              <a:ea typeface="ＭＳ ゴシック" pitchFamily="49" charset="-128"/>
            </a:rPr>
            <a:t>千円減少し、実質収支額は昨年度比で</a:t>
          </a:r>
          <a:r>
            <a:rPr kumimoji="1" lang="en-US" altLang="ja-JP" sz="1200">
              <a:latin typeface="ＭＳ ゴシック" pitchFamily="49" charset="-128"/>
              <a:ea typeface="ＭＳ ゴシック" pitchFamily="49" charset="-128"/>
            </a:rPr>
            <a:t>14,422</a:t>
          </a:r>
          <a:r>
            <a:rPr kumimoji="1" lang="ja-JP" altLang="en-US" sz="1200">
              <a:latin typeface="ＭＳ ゴシック" pitchFamily="49" charset="-128"/>
              <a:ea typeface="ＭＳ ゴシック" pitchFamily="49" charset="-128"/>
            </a:rPr>
            <a:t>千円増加したが、財政調整基金残高は増加し昨年度比で</a:t>
          </a:r>
          <a:r>
            <a:rPr kumimoji="1" lang="en-US" altLang="ja-JP" sz="1200">
              <a:latin typeface="ＭＳ ゴシック" pitchFamily="49" charset="-128"/>
              <a:ea typeface="ＭＳ ゴシック" pitchFamily="49" charset="-128"/>
            </a:rPr>
            <a:t>98,184</a:t>
          </a:r>
          <a:r>
            <a:rPr kumimoji="1" lang="ja-JP" altLang="en-US" sz="1200">
              <a:latin typeface="ＭＳ ゴシック" pitchFamily="49" charset="-128"/>
              <a:ea typeface="ＭＳ ゴシック" pitchFamily="49" charset="-128"/>
            </a:rPr>
            <a:t>千円の増となり、実質単年度収支が</a:t>
          </a:r>
          <a:r>
            <a:rPr kumimoji="1" lang="en-US" altLang="ja-JP" sz="1200">
              <a:latin typeface="ＭＳ ゴシック" pitchFamily="49" charset="-128"/>
              <a:ea typeface="ＭＳ ゴシック" pitchFamily="49" charset="-128"/>
            </a:rPr>
            <a:t>112,606</a:t>
          </a:r>
          <a:r>
            <a:rPr kumimoji="1" lang="ja-JP" altLang="en-US" sz="1200">
              <a:latin typeface="ＭＳ ゴシック" pitchFamily="49" charset="-128"/>
              <a:ea typeface="ＭＳ ゴシック" pitchFamily="49" charset="-128"/>
            </a:rPr>
            <a:t>千円の黒字の結果となった。</a:t>
          </a:r>
        </a:p>
        <a:p>
          <a:r>
            <a:rPr kumimoji="1" lang="ja-JP" altLang="en-US" sz="1200">
              <a:latin typeface="ＭＳ ゴシック" pitchFamily="49" charset="-128"/>
              <a:ea typeface="ＭＳ ゴシック" pitchFamily="49" charset="-128"/>
            </a:rPr>
            <a:t>　今後数年間は、公債費の高止まりが続くので、他の経費の削減に努めて健全な財政運営に努めなけらばならない。</a:t>
          </a:r>
        </a:p>
        <a:p>
          <a:r>
            <a:rPr kumimoji="1" lang="ja-JP" altLang="en-US" sz="1200">
              <a:latin typeface="ＭＳ ゴシック" pitchFamily="49" charset="-128"/>
              <a:ea typeface="ＭＳ ゴシック" pitchFamily="49" charset="-128"/>
            </a:rPr>
            <a:t>財政調整基金については、中期的な見通しのもと、決算剰余金を中心に積み立て、最低水準の取り崩しに努める。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連結実質赤字比率は黒字であり、一般会計等以外の会計でも赤字はなく、国民健康保険特別会計の構成率が減少している。</a:t>
          </a:r>
        </a:p>
        <a:p>
          <a:r>
            <a:rPr kumimoji="1" lang="ja-JP" altLang="en-US" sz="1400">
              <a:latin typeface="ＭＳ ゴシック" pitchFamily="49" charset="-128"/>
              <a:ea typeface="ＭＳ ゴシック" pitchFamily="49" charset="-128"/>
            </a:rPr>
            <a:t>　今後も、事業会計・公営企業会計とも、独立した会計の中で運営ができるよう、受益者負担の適正な見直しを図るなど、計画的な財政運営を行わなければならない。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6"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4940781</v>
      </c>
      <c r="BO4" s="449"/>
      <c r="BP4" s="449"/>
      <c r="BQ4" s="449"/>
      <c r="BR4" s="449"/>
      <c r="BS4" s="449"/>
      <c r="BT4" s="449"/>
      <c r="BU4" s="450"/>
      <c r="BV4" s="448">
        <v>5385382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5.8</v>
      </c>
      <c r="CU4" s="589"/>
      <c r="CV4" s="589"/>
      <c r="CW4" s="589"/>
      <c r="CX4" s="589"/>
      <c r="CY4" s="589"/>
      <c r="CZ4" s="589"/>
      <c r="DA4" s="590"/>
      <c r="DB4" s="588">
        <v>5.0999999999999996</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4764658</v>
      </c>
      <c r="BO5" s="420"/>
      <c r="BP5" s="420"/>
      <c r="BQ5" s="420"/>
      <c r="BR5" s="420"/>
      <c r="BS5" s="420"/>
      <c r="BT5" s="420"/>
      <c r="BU5" s="421"/>
      <c r="BV5" s="419">
        <v>5147648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84.9</v>
      </c>
      <c r="CU5" s="417"/>
      <c r="CV5" s="417"/>
      <c r="CW5" s="417"/>
      <c r="CX5" s="417"/>
      <c r="CY5" s="417"/>
      <c r="CZ5" s="417"/>
      <c r="DA5" s="418"/>
      <c r="DB5" s="416">
        <v>74.2</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176123</v>
      </c>
      <c r="BO6" s="420"/>
      <c r="BP6" s="420"/>
      <c r="BQ6" s="420"/>
      <c r="BR6" s="420"/>
      <c r="BS6" s="420"/>
      <c r="BT6" s="420"/>
      <c r="BU6" s="421"/>
      <c r="BV6" s="419">
        <v>237734</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85.8</v>
      </c>
      <c r="CU6" s="563"/>
      <c r="CV6" s="563"/>
      <c r="CW6" s="563"/>
      <c r="CX6" s="563"/>
      <c r="CY6" s="563"/>
      <c r="CZ6" s="563"/>
      <c r="DA6" s="564"/>
      <c r="DB6" s="562">
        <v>76.3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104</v>
      </c>
      <c r="AV7" s="478"/>
      <c r="AW7" s="478"/>
      <c r="AX7" s="478"/>
      <c r="AY7" s="433" t="s">
        <v>108</v>
      </c>
      <c r="AZ7" s="434"/>
      <c r="BA7" s="434"/>
      <c r="BB7" s="434"/>
      <c r="BC7" s="434"/>
      <c r="BD7" s="434"/>
      <c r="BE7" s="434"/>
      <c r="BF7" s="434"/>
      <c r="BG7" s="434"/>
      <c r="BH7" s="434"/>
      <c r="BI7" s="434"/>
      <c r="BJ7" s="434"/>
      <c r="BK7" s="434"/>
      <c r="BL7" s="434"/>
      <c r="BM7" s="435"/>
      <c r="BN7" s="419">
        <v>26441</v>
      </c>
      <c r="BO7" s="420"/>
      <c r="BP7" s="420"/>
      <c r="BQ7" s="420"/>
      <c r="BR7" s="420"/>
      <c r="BS7" s="420"/>
      <c r="BT7" s="420"/>
      <c r="BU7" s="421"/>
      <c r="BV7" s="419">
        <v>102474</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2565377</v>
      </c>
      <c r="CU7" s="420"/>
      <c r="CV7" s="420"/>
      <c r="CW7" s="420"/>
      <c r="CX7" s="420"/>
      <c r="CY7" s="420"/>
      <c r="CZ7" s="420"/>
      <c r="DA7" s="421"/>
      <c r="DB7" s="419">
        <v>2629208</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149682</v>
      </c>
      <c r="BO8" s="420"/>
      <c r="BP8" s="420"/>
      <c r="BQ8" s="420"/>
      <c r="BR8" s="420"/>
      <c r="BS8" s="420"/>
      <c r="BT8" s="420"/>
      <c r="BU8" s="421"/>
      <c r="BV8" s="419">
        <v>135260</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0.27</v>
      </c>
      <c r="CU8" s="523"/>
      <c r="CV8" s="523"/>
      <c r="CW8" s="523"/>
      <c r="CX8" s="523"/>
      <c r="CY8" s="523"/>
      <c r="CZ8" s="523"/>
      <c r="DA8" s="524"/>
      <c r="DB8" s="522">
        <v>0.27</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3322</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14422</v>
      </c>
      <c r="BO9" s="420"/>
      <c r="BP9" s="420"/>
      <c r="BQ9" s="420"/>
      <c r="BR9" s="420"/>
      <c r="BS9" s="420"/>
      <c r="BT9" s="420"/>
      <c r="BU9" s="421"/>
      <c r="BV9" s="419">
        <v>1451</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23.7</v>
      </c>
      <c r="CU9" s="417"/>
      <c r="CV9" s="417"/>
      <c r="CW9" s="417"/>
      <c r="CX9" s="417"/>
      <c r="CY9" s="417"/>
      <c r="CZ9" s="417"/>
      <c r="DA9" s="418"/>
      <c r="DB9" s="416">
        <v>21.7</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3579</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98184</v>
      </c>
      <c r="BO10" s="420"/>
      <c r="BP10" s="420"/>
      <c r="BQ10" s="420"/>
      <c r="BR10" s="420"/>
      <c r="BS10" s="420"/>
      <c r="BT10" s="420"/>
      <c r="BU10" s="421"/>
      <c r="BV10" s="419">
        <v>500117</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3289</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142</v>
      </c>
      <c r="N13" s="504"/>
      <c r="O13" s="504"/>
      <c r="P13" s="504"/>
      <c r="Q13" s="505"/>
      <c r="R13" s="506">
        <v>3274</v>
      </c>
      <c r="S13" s="507"/>
      <c r="T13" s="507"/>
      <c r="U13" s="507"/>
      <c r="V13" s="508"/>
      <c r="W13" s="509" t="s">
        <v>143</v>
      </c>
      <c r="X13" s="405"/>
      <c r="Y13" s="405"/>
      <c r="Z13" s="405"/>
      <c r="AA13" s="405"/>
      <c r="AB13" s="406"/>
      <c r="AC13" s="372">
        <v>232</v>
      </c>
      <c r="AD13" s="373"/>
      <c r="AE13" s="373"/>
      <c r="AF13" s="373"/>
      <c r="AG13" s="374"/>
      <c r="AH13" s="372">
        <v>286</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112606</v>
      </c>
      <c r="BO13" s="420"/>
      <c r="BP13" s="420"/>
      <c r="BQ13" s="420"/>
      <c r="BR13" s="420"/>
      <c r="BS13" s="420"/>
      <c r="BT13" s="420"/>
      <c r="BU13" s="421"/>
      <c r="BV13" s="419">
        <v>501568</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12.3</v>
      </c>
      <c r="CU13" s="417"/>
      <c r="CV13" s="417"/>
      <c r="CW13" s="417"/>
      <c r="CX13" s="417"/>
      <c r="CY13" s="417"/>
      <c r="CZ13" s="417"/>
      <c r="DA13" s="418"/>
      <c r="DB13" s="416">
        <v>12.6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148</v>
      </c>
      <c r="M14" s="546"/>
      <c r="N14" s="546"/>
      <c r="O14" s="546"/>
      <c r="P14" s="546"/>
      <c r="Q14" s="547"/>
      <c r="R14" s="506">
        <v>3349</v>
      </c>
      <c r="S14" s="507"/>
      <c r="T14" s="507"/>
      <c r="U14" s="507"/>
      <c r="V14" s="508"/>
      <c r="W14" s="510"/>
      <c r="X14" s="408"/>
      <c r="Y14" s="408"/>
      <c r="Z14" s="408"/>
      <c r="AA14" s="408"/>
      <c r="AB14" s="409"/>
      <c r="AC14" s="499">
        <v>14.6</v>
      </c>
      <c r="AD14" s="500"/>
      <c r="AE14" s="500"/>
      <c r="AF14" s="500"/>
      <c r="AG14" s="501"/>
      <c r="AH14" s="499">
        <v>16.3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94.9</v>
      </c>
      <c r="CU14" s="517"/>
      <c r="CV14" s="517"/>
      <c r="CW14" s="517"/>
      <c r="CX14" s="517"/>
      <c r="CY14" s="517"/>
      <c r="CZ14" s="517"/>
      <c r="DA14" s="518"/>
      <c r="DB14" s="516">
        <v>81.3</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142</v>
      </c>
      <c r="N15" s="504"/>
      <c r="O15" s="504"/>
      <c r="P15" s="504"/>
      <c r="Q15" s="505"/>
      <c r="R15" s="506">
        <v>3329</v>
      </c>
      <c r="S15" s="507"/>
      <c r="T15" s="507"/>
      <c r="U15" s="507"/>
      <c r="V15" s="508"/>
      <c r="W15" s="509" t="s">
        <v>150</v>
      </c>
      <c r="X15" s="405"/>
      <c r="Y15" s="405"/>
      <c r="Z15" s="405"/>
      <c r="AA15" s="405"/>
      <c r="AB15" s="406"/>
      <c r="AC15" s="372">
        <v>442</v>
      </c>
      <c r="AD15" s="373"/>
      <c r="AE15" s="373"/>
      <c r="AF15" s="373"/>
      <c r="AG15" s="374"/>
      <c r="AH15" s="372">
        <v>494</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687116</v>
      </c>
      <c r="BO15" s="449"/>
      <c r="BP15" s="449"/>
      <c r="BQ15" s="449"/>
      <c r="BR15" s="449"/>
      <c r="BS15" s="449"/>
      <c r="BT15" s="449"/>
      <c r="BU15" s="450"/>
      <c r="BV15" s="448">
        <v>614315</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27.7</v>
      </c>
      <c r="AD16" s="500"/>
      <c r="AE16" s="500"/>
      <c r="AF16" s="500"/>
      <c r="AG16" s="501"/>
      <c r="AH16" s="499">
        <v>28.1</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2332999</v>
      </c>
      <c r="BO16" s="420"/>
      <c r="BP16" s="420"/>
      <c r="BQ16" s="420"/>
      <c r="BR16" s="420"/>
      <c r="BS16" s="420"/>
      <c r="BT16" s="420"/>
      <c r="BU16" s="421"/>
      <c r="BV16" s="419">
        <v>2357782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920</v>
      </c>
      <c r="AD17" s="373"/>
      <c r="AE17" s="373"/>
      <c r="AF17" s="373"/>
      <c r="AG17" s="374"/>
      <c r="AH17" s="372">
        <v>976</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881721</v>
      </c>
      <c r="BO17" s="420"/>
      <c r="BP17" s="420"/>
      <c r="BQ17" s="420"/>
      <c r="BR17" s="420"/>
      <c r="BS17" s="420"/>
      <c r="BT17" s="420"/>
      <c r="BU17" s="421"/>
      <c r="BV17" s="419">
        <v>785309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59.77</v>
      </c>
      <c r="M18" s="472"/>
      <c r="N18" s="472"/>
      <c r="O18" s="472"/>
      <c r="P18" s="472"/>
      <c r="Q18" s="472"/>
      <c r="R18" s="473"/>
      <c r="S18" s="473"/>
      <c r="T18" s="473"/>
      <c r="U18" s="473"/>
      <c r="V18" s="474"/>
      <c r="W18" s="490"/>
      <c r="X18" s="491"/>
      <c r="Y18" s="491"/>
      <c r="Z18" s="491"/>
      <c r="AA18" s="491"/>
      <c r="AB18" s="515"/>
      <c r="AC18" s="389">
        <v>57.7</v>
      </c>
      <c r="AD18" s="390"/>
      <c r="AE18" s="390"/>
      <c r="AF18" s="390"/>
      <c r="AG18" s="475"/>
      <c r="AH18" s="389">
        <v>55.6</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2140267</v>
      </c>
      <c r="BO18" s="420"/>
      <c r="BP18" s="420"/>
      <c r="BQ18" s="420"/>
      <c r="BR18" s="420"/>
      <c r="BS18" s="420"/>
      <c r="BT18" s="420"/>
      <c r="BU18" s="421"/>
      <c r="BV18" s="419">
        <v>1962263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56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3136931</v>
      </c>
      <c r="BO19" s="420"/>
      <c r="BP19" s="420"/>
      <c r="BQ19" s="420"/>
      <c r="BR19" s="420"/>
      <c r="BS19" s="420"/>
      <c r="BT19" s="420"/>
      <c r="BU19" s="421"/>
      <c r="BV19" s="419">
        <v>3401871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1079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4640366</v>
      </c>
      <c r="BO22" s="449"/>
      <c r="BP22" s="449"/>
      <c r="BQ22" s="449"/>
      <c r="BR22" s="449"/>
      <c r="BS22" s="449"/>
      <c r="BT22" s="449"/>
      <c r="BU22" s="450"/>
      <c r="BV22" s="448">
        <v>5191142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4081928</v>
      </c>
      <c r="BO23" s="420"/>
      <c r="BP23" s="420"/>
      <c r="BQ23" s="420"/>
      <c r="BR23" s="420"/>
      <c r="BS23" s="420"/>
      <c r="BT23" s="420"/>
      <c r="BU23" s="421"/>
      <c r="BV23" s="419">
        <v>4601642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7281</v>
      </c>
      <c r="R24" s="373"/>
      <c r="S24" s="373"/>
      <c r="T24" s="373"/>
      <c r="U24" s="373"/>
      <c r="V24" s="374"/>
      <c r="W24" s="462"/>
      <c r="X24" s="399"/>
      <c r="Y24" s="400"/>
      <c r="Z24" s="375" t="s">
        <v>175</v>
      </c>
      <c r="AA24" s="376"/>
      <c r="AB24" s="376"/>
      <c r="AC24" s="376"/>
      <c r="AD24" s="376"/>
      <c r="AE24" s="376"/>
      <c r="AF24" s="376"/>
      <c r="AG24" s="377"/>
      <c r="AH24" s="372">
        <v>57</v>
      </c>
      <c r="AI24" s="373"/>
      <c r="AJ24" s="373"/>
      <c r="AK24" s="373"/>
      <c r="AL24" s="374"/>
      <c r="AM24" s="372">
        <v>188670</v>
      </c>
      <c r="AN24" s="373"/>
      <c r="AO24" s="373"/>
      <c r="AP24" s="373"/>
      <c r="AQ24" s="373"/>
      <c r="AR24" s="374"/>
      <c r="AS24" s="372">
        <v>3310</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3481754</v>
      </c>
      <c r="BO24" s="420"/>
      <c r="BP24" s="420"/>
      <c r="BQ24" s="420"/>
      <c r="BR24" s="420"/>
      <c r="BS24" s="420"/>
      <c r="BT24" s="420"/>
      <c r="BU24" s="421"/>
      <c r="BV24" s="419">
        <v>3966671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1</v>
      </c>
      <c r="M25" s="373"/>
      <c r="N25" s="373"/>
      <c r="O25" s="373"/>
      <c r="P25" s="374"/>
      <c r="Q25" s="372">
        <v>5831</v>
      </c>
      <c r="R25" s="373"/>
      <c r="S25" s="373"/>
      <c r="T25" s="373"/>
      <c r="U25" s="373"/>
      <c r="V25" s="374"/>
      <c r="W25" s="462"/>
      <c r="X25" s="399"/>
      <c r="Y25" s="400"/>
      <c r="Z25" s="375" t="s">
        <v>178</v>
      </c>
      <c r="AA25" s="376"/>
      <c r="AB25" s="376"/>
      <c r="AC25" s="376"/>
      <c r="AD25" s="376"/>
      <c r="AE25" s="376"/>
      <c r="AF25" s="376"/>
      <c r="AG25" s="377"/>
      <c r="AH25" s="372" t="s">
        <v>179</v>
      </c>
      <c r="AI25" s="373"/>
      <c r="AJ25" s="373"/>
      <c r="AK25" s="373"/>
      <c r="AL25" s="374"/>
      <c r="AM25" s="372" t="s">
        <v>179</v>
      </c>
      <c r="AN25" s="373"/>
      <c r="AO25" s="373"/>
      <c r="AP25" s="373"/>
      <c r="AQ25" s="373"/>
      <c r="AR25" s="374"/>
      <c r="AS25" s="372" t="s">
        <v>180</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v>9559</v>
      </c>
      <c r="BO25" s="449"/>
      <c r="BP25" s="449"/>
      <c r="BQ25" s="449"/>
      <c r="BR25" s="449"/>
      <c r="BS25" s="449"/>
      <c r="BT25" s="449"/>
      <c r="BU25" s="450"/>
      <c r="BV25" s="448">
        <v>8500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182</v>
      </c>
      <c r="F26" s="376"/>
      <c r="G26" s="376"/>
      <c r="H26" s="376"/>
      <c r="I26" s="376"/>
      <c r="J26" s="376"/>
      <c r="K26" s="377"/>
      <c r="L26" s="372">
        <v>1</v>
      </c>
      <c r="M26" s="373"/>
      <c r="N26" s="373"/>
      <c r="O26" s="373"/>
      <c r="P26" s="374"/>
      <c r="Q26" s="372">
        <v>5831</v>
      </c>
      <c r="R26" s="373"/>
      <c r="S26" s="373"/>
      <c r="T26" s="373"/>
      <c r="U26" s="373"/>
      <c r="V26" s="374"/>
      <c r="W26" s="462"/>
      <c r="X26" s="399"/>
      <c r="Y26" s="400"/>
      <c r="Z26" s="375" t="s">
        <v>183</v>
      </c>
      <c r="AA26" s="430"/>
      <c r="AB26" s="430"/>
      <c r="AC26" s="430"/>
      <c r="AD26" s="430"/>
      <c r="AE26" s="430"/>
      <c r="AF26" s="430"/>
      <c r="AG26" s="431"/>
      <c r="AH26" s="372" t="s">
        <v>179</v>
      </c>
      <c r="AI26" s="373"/>
      <c r="AJ26" s="373"/>
      <c r="AK26" s="373"/>
      <c r="AL26" s="374"/>
      <c r="AM26" s="372" t="s">
        <v>180</v>
      </c>
      <c r="AN26" s="373"/>
      <c r="AO26" s="373"/>
      <c r="AP26" s="373"/>
      <c r="AQ26" s="373"/>
      <c r="AR26" s="374"/>
      <c r="AS26" s="372" t="s">
        <v>179</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180</v>
      </c>
      <c r="BO26" s="420"/>
      <c r="BP26" s="420"/>
      <c r="BQ26" s="420"/>
      <c r="BR26" s="420"/>
      <c r="BS26" s="420"/>
      <c r="BT26" s="420"/>
      <c r="BU26" s="421"/>
      <c r="BV26" s="419" t="s">
        <v>180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185</v>
      </c>
      <c r="F27" s="376"/>
      <c r="G27" s="376"/>
      <c r="H27" s="376"/>
      <c r="I27" s="376"/>
      <c r="J27" s="376"/>
      <c r="K27" s="377"/>
      <c r="L27" s="372">
        <v>1</v>
      </c>
      <c r="M27" s="373"/>
      <c r="N27" s="373"/>
      <c r="O27" s="373"/>
      <c r="P27" s="374"/>
      <c r="Q27" s="372">
        <v>2980</v>
      </c>
      <c r="R27" s="373"/>
      <c r="S27" s="373"/>
      <c r="T27" s="373"/>
      <c r="U27" s="373"/>
      <c r="V27" s="374"/>
      <c r="W27" s="462"/>
      <c r="X27" s="399"/>
      <c r="Y27" s="400"/>
      <c r="Z27" s="375" t="s">
        <v>186</v>
      </c>
      <c r="AA27" s="376"/>
      <c r="AB27" s="376"/>
      <c r="AC27" s="376"/>
      <c r="AD27" s="376"/>
      <c r="AE27" s="376"/>
      <c r="AF27" s="376"/>
      <c r="AG27" s="377"/>
      <c r="AH27" s="372">
        <v>8</v>
      </c>
      <c r="AI27" s="373"/>
      <c r="AJ27" s="373"/>
      <c r="AK27" s="373"/>
      <c r="AL27" s="374"/>
      <c r="AM27" s="372">
        <v>20120</v>
      </c>
      <c r="AN27" s="373"/>
      <c r="AO27" s="373"/>
      <c r="AP27" s="373"/>
      <c r="AQ27" s="373"/>
      <c r="AR27" s="374"/>
      <c r="AS27" s="372">
        <v>2515</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t="s">
        <v>180</v>
      </c>
      <c r="BO27" s="454"/>
      <c r="BP27" s="454"/>
      <c r="BQ27" s="454"/>
      <c r="BR27" s="454"/>
      <c r="BS27" s="454"/>
      <c r="BT27" s="454"/>
      <c r="BU27" s="455"/>
      <c r="BV27" s="453" t="s">
        <v>179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188</v>
      </c>
      <c r="F28" s="376"/>
      <c r="G28" s="376"/>
      <c r="H28" s="376"/>
      <c r="I28" s="376"/>
      <c r="J28" s="376"/>
      <c r="K28" s="377"/>
      <c r="L28" s="372">
        <v>1</v>
      </c>
      <c r="M28" s="373"/>
      <c r="N28" s="373"/>
      <c r="O28" s="373"/>
      <c r="P28" s="374"/>
      <c r="Q28" s="372">
        <v>2580</v>
      </c>
      <c r="R28" s="373"/>
      <c r="S28" s="373"/>
      <c r="T28" s="373"/>
      <c r="U28" s="373"/>
      <c r="V28" s="374"/>
      <c r="W28" s="462"/>
      <c r="X28" s="399"/>
      <c r="Y28" s="400"/>
      <c r="Z28" s="375" t="s">
        <v>189</v>
      </c>
      <c r="AA28" s="376"/>
      <c r="AB28" s="376"/>
      <c r="AC28" s="376"/>
      <c r="AD28" s="376"/>
      <c r="AE28" s="376"/>
      <c r="AF28" s="376"/>
      <c r="AG28" s="377"/>
      <c r="AH28" s="372" t="s">
        <v>180</v>
      </c>
      <c r="AI28" s="373"/>
      <c r="AJ28" s="373"/>
      <c r="AK28" s="373"/>
      <c r="AL28" s="374"/>
      <c r="AM28" s="372" t="s">
        <v>141</v>
      </c>
      <c r="AN28" s="373"/>
      <c r="AO28" s="373"/>
      <c r="AP28" s="373"/>
      <c r="AQ28" s="373"/>
      <c r="AR28" s="374"/>
      <c r="AS28" s="372" t="s">
        <v>179</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955254</v>
      </c>
      <c r="BO28" s="449"/>
      <c r="BP28" s="449"/>
      <c r="BQ28" s="449"/>
      <c r="BR28" s="449"/>
      <c r="BS28" s="449"/>
      <c r="BT28" s="449"/>
      <c r="BU28" s="450"/>
      <c r="BV28" s="448">
        <v>857070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191</v>
      </c>
      <c r="F29" s="376"/>
      <c r="G29" s="376"/>
      <c r="H29" s="376"/>
      <c r="I29" s="376"/>
      <c r="J29" s="376"/>
      <c r="K29" s="377"/>
      <c r="L29" s="372">
        <v>8</v>
      </c>
      <c r="M29" s="373"/>
      <c r="N29" s="373"/>
      <c r="O29" s="373"/>
      <c r="P29" s="374"/>
      <c r="Q29" s="372">
        <v>2210</v>
      </c>
      <c r="R29" s="373"/>
      <c r="S29" s="373"/>
      <c r="T29" s="373"/>
      <c r="U29" s="373"/>
      <c r="V29" s="374"/>
      <c r="W29" s="463"/>
      <c r="X29" s="464"/>
      <c r="Y29" s="465"/>
      <c r="Z29" s="375" t="s">
        <v>192</v>
      </c>
      <c r="AA29" s="376"/>
      <c r="AB29" s="376"/>
      <c r="AC29" s="376"/>
      <c r="AD29" s="376"/>
      <c r="AE29" s="376"/>
      <c r="AF29" s="376"/>
      <c r="AG29" s="377"/>
      <c r="AH29" s="372">
        <v>65</v>
      </c>
      <c r="AI29" s="373"/>
      <c r="AJ29" s="373"/>
      <c r="AK29" s="373"/>
      <c r="AL29" s="374"/>
      <c r="AM29" s="372">
        <v>208790</v>
      </c>
      <c r="AN29" s="373"/>
      <c r="AO29" s="373"/>
      <c r="AP29" s="373"/>
      <c r="AQ29" s="373"/>
      <c r="AR29" s="374"/>
      <c r="AS29" s="372">
        <v>3212</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70821</v>
      </c>
      <c r="BO29" s="420"/>
      <c r="BP29" s="420"/>
      <c r="BQ29" s="420"/>
      <c r="BR29" s="420"/>
      <c r="BS29" s="420"/>
      <c r="BT29" s="420"/>
      <c r="BU29" s="421"/>
      <c r="BV29" s="419">
        <v>132801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96.4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656258</v>
      </c>
      <c r="BO30" s="454"/>
      <c r="BP30" s="454"/>
      <c r="BQ30" s="454"/>
      <c r="BR30" s="454"/>
      <c r="BS30" s="454"/>
      <c r="BT30" s="454"/>
      <c r="BU30" s="455"/>
      <c r="BV30" s="453">
        <v>590843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202</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207</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IF('各会計、関係団体の財政状況及び健全化判断比率●'!B31="","",'各会計、関係団体の財政状況及び健全化判断比率●'!B31)</f>
        <v>簡易水道特別会計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会津地方広域市町村圏整備組合一般会計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22</v>
      </c>
      <c r="CP34" s="367"/>
      <c r="CQ34" s="368" t="str">
        <f>IF('各会計、関係団体の財政状況及び健全化判断比率●'!BS7="","",'各会計、関係団体の財政状況及び健全化判断比率●'!BS7)</f>
        <v>磐梯清水平開発 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公団分収造林特別会計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IF('各会計、関係団体の財政状況及び健全化判断比率●'!B32="","",'各会計、関係団体の財政状況及び健全化判断比率●'!B32)</f>
        <v>公共下水道特別会計</v>
      </c>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会津若松地方広域市町村圏整備組合 水道用水供給事業会計</v>
      </c>
      <c r="BZ35" s="368"/>
      <c r="CA35" s="368"/>
      <c r="CB35" s="368"/>
      <c r="CC35" s="368"/>
      <c r="CD35" s="368"/>
      <c r="CE35" s="368"/>
      <c r="CF35" s="368"/>
      <c r="CG35" s="368"/>
      <c r="CH35" s="368"/>
      <c r="CI35" s="368"/>
      <c r="CJ35" s="368"/>
      <c r="CK35" s="368"/>
      <c r="CL35" s="368"/>
      <c r="CM35" s="368"/>
      <c r="CN35" s="181"/>
      <c r="CO35" s="367">
        <f t="shared" ref="CO35:CO43" si="3">IF(CQ35="","",CO34+1)</f>
        <v>23</v>
      </c>
      <c r="CP35" s="367"/>
      <c r="CQ35" s="368" t="str">
        <f>IF('各会計、関係団体の財政状況及び健全化判断比率●'!BS8="","",'各会計、関係団体の財政状況及び健全化判断比率●'!BS8)</f>
        <v>株式会社 会津嶺の里</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七ツ森地区下水道事業特別会計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9</v>
      </c>
      <c r="BF36" s="367"/>
      <c r="BG36" s="368" t="str">
        <f>IF('各会計、関係団体の財政状況及び健全化判断比率●'!B33="","",'各会計、関係団体の財政状況及び健全化判断比率●'!B33)</f>
        <v>農業集落排水事業特別会計</v>
      </c>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福島県市町村総合事務組合一般会計</v>
      </c>
      <c r="BZ36" s="368"/>
      <c r="CA36" s="368"/>
      <c r="CB36" s="368"/>
      <c r="CC36" s="368"/>
      <c r="CD36" s="368"/>
      <c r="CE36" s="368"/>
      <c r="CF36" s="368"/>
      <c r="CG36" s="368"/>
      <c r="CH36" s="368"/>
      <c r="CI36" s="368"/>
      <c r="CJ36" s="368"/>
      <c r="CK36" s="368"/>
      <c r="CL36" s="368"/>
      <c r="CM36" s="368"/>
      <c r="CN36" s="181"/>
      <c r="CO36" s="367">
        <f t="shared" si="3"/>
        <v>24</v>
      </c>
      <c r="CP36" s="367"/>
      <c r="CQ36" s="368" t="str">
        <f>IF('各会計、関係団体の財政状況及び健全化判断比率●'!BS9="","",'各会計、関係団体の財政状況及び健全化判断比率●'!BS9)</f>
        <v>一般社団法人 ばんだい振興公社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10</v>
      </c>
      <c r="BF37" s="367"/>
      <c r="BG37" s="368" t="str">
        <f>IF('各会計、関係団体の財政状況及び健全化判断比率●'!B34="","",'各会計、関係団体の財政状況及び健全化判断比率●'!B34)</f>
        <v>林業集落排水事業特別会計</v>
      </c>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福島県市町村総合事務組合消防補償等特別会計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f t="shared" si="1"/>
        <v>11</v>
      </c>
      <c r="BF38" s="367"/>
      <c r="BG38" s="368" t="str">
        <f>IF('各会計、関係団体の財政状況及び健全化判断比率●'!B35="","",'各会計、関係団体の財政状況及び健全化判断比率●'!B35)</f>
        <v>個別生活排水事業特別会計</v>
      </c>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福島県市町村総合事務組合消防賞じゅつ金特別会計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福島県市町村総合事務組合非常勤職員公務災害補償特別会計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18</v>
      </c>
      <c r="BX40" s="367"/>
      <c r="BY40" s="368" t="str">
        <f>IF('各会計、関係団体の財政状況及び健全化判断比率●'!B74="","",'各会計、関係団体の財政状況及び健全化判断比率●'!B74)</f>
        <v>福島県市町村総合事務組合 自治会管理特別会計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19</v>
      </c>
      <c r="BX41" s="367"/>
      <c r="BY41" s="368" t="str">
        <f>IF('各会計、関係団体の財政状況及び健全化判断比率●'!B75="","",'各会計、関係団体の財政状況及び健全化判断比率●'!B75)</f>
        <v>福島県後期高齢者医療広域連合一般会計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20</v>
      </c>
      <c r="BX42" s="367"/>
      <c r="BY42" s="368" t="str">
        <f>IF('各会計、関係団体の財政状況及び健全化判断比率●'!B76="","",'各会計、関係団体の財政状況及び健全化判断比率●'!B76)</f>
        <v>福島県後期高齢者医療広域連合後期高齢者医療特別会計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21</v>
      </c>
      <c r="BX43" s="367"/>
      <c r="BY43" s="368" t="str">
        <f>IF('各会計、関係団体の財政状況及び健全化判断比率●'!B77="","",'各会計、関係団体の財政状況及び健全化判断比率●'!B77)</f>
        <v>磐梯町外一市二町一ヶ村組合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7z61fx+bncNCbNT1Iej+ZqcEoy4GiOuGrfJfhiGDxZYhOOrvMxSAUy5Bw2p2iK2zWXSV2dPISzYZCuAKUp6bSA==" saltValue="lOXAbglr7jdyLtYNPD8xH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I33" zoomScaleSheetLayoutView="100" workbookViewId="0">
      <selection activeCell="J37" sqref="J37"/>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51" t="s">
        <v>574</v>
      </c>
      <c r="D34" s="1151"/>
      <c r="E34" s="1152"/>
      <c r="F34" s="32">
        <v>5.3</v>
      </c>
      <c r="G34" s="33">
        <v>5.18</v>
      </c>
      <c r="H34" s="33">
        <v>5.53</v>
      </c>
      <c r="I34" s="33">
        <v>5.14</v>
      </c>
      <c r="J34" s="34">
        <v>6.82</v>
      </c>
      <c r="K34" s="22"/>
      <c r="L34" s="22"/>
      <c r="M34" s="22"/>
      <c r="N34" s="22"/>
      <c r="O34" s="22"/>
      <c r="P34" s="22"/>
    </row>
    <row r="35" spans="1:16" ht="39" customHeight="1" x14ac:dyDescent="0.15">
      <c r="A35" s="22"/>
      <c r="B35" s="35"/>
      <c r="C35" s="1145" t="s">
        <v>575</v>
      </c>
      <c r="D35" s="1146"/>
      <c r="E35" s="1147"/>
      <c r="F35" s="36">
        <v>0.72</v>
      </c>
      <c r="G35" s="37">
        <v>0.83</v>
      </c>
      <c r="H35" s="37">
        <v>0.88</v>
      </c>
      <c r="I35" s="37">
        <v>1.02</v>
      </c>
      <c r="J35" s="38">
        <v>2.61</v>
      </c>
      <c r="K35" s="22"/>
      <c r="L35" s="22"/>
      <c r="M35" s="22"/>
      <c r="N35" s="22"/>
      <c r="O35" s="22"/>
      <c r="P35" s="22"/>
    </row>
    <row r="36" spans="1:16" ht="39" customHeight="1" x14ac:dyDescent="0.15">
      <c r="A36" s="22"/>
      <c r="B36" s="35"/>
      <c r="C36" s="1145" t="s">
        <v>576</v>
      </c>
      <c r="D36" s="1146"/>
      <c r="E36" s="1147"/>
      <c r="F36" s="36">
        <v>0.67</v>
      </c>
      <c r="G36" s="37">
        <v>1.24</v>
      </c>
      <c r="H36" s="37">
        <v>0.59</v>
      </c>
      <c r="I36" s="37">
        <v>0.99</v>
      </c>
      <c r="J36" s="38">
        <v>1.2</v>
      </c>
      <c r="K36" s="22"/>
      <c r="L36" s="22"/>
      <c r="M36" s="22"/>
      <c r="N36" s="22"/>
      <c r="O36" s="22"/>
      <c r="P36" s="22"/>
    </row>
    <row r="37" spans="1:16" ht="39" customHeight="1" x14ac:dyDescent="0.15">
      <c r="A37" s="22"/>
      <c r="B37" s="35"/>
      <c r="C37" s="1145" t="s">
        <v>577</v>
      </c>
      <c r="D37" s="1146"/>
      <c r="E37" s="1147"/>
      <c r="F37" s="36">
        <v>0.35</v>
      </c>
      <c r="G37" s="37">
        <v>0.37</v>
      </c>
      <c r="H37" s="37">
        <v>0.45</v>
      </c>
      <c r="I37" s="37">
        <v>0.34</v>
      </c>
      <c r="J37" s="38">
        <v>0.3</v>
      </c>
      <c r="K37" s="22"/>
      <c r="L37" s="22"/>
      <c r="M37" s="22"/>
      <c r="N37" s="22"/>
      <c r="O37" s="22"/>
      <c r="P37" s="22"/>
    </row>
    <row r="38" spans="1:16" ht="39" customHeight="1" x14ac:dyDescent="0.15">
      <c r="A38" s="22"/>
      <c r="B38" s="35"/>
      <c r="C38" s="1145" t="s">
        <v>578</v>
      </c>
      <c r="D38" s="1146"/>
      <c r="E38" s="1147"/>
      <c r="F38" s="36">
        <v>0</v>
      </c>
      <c r="G38" s="37">
        <v>0</v>
      </c>
      <c r="H38" s="37">
        <v>0</v>
      </c>
      <c r="I38" s="37">
        <v>0</v>
      </c>
      <c r="J38" s="38">
        <v>0</v>
      </c>
      <c r="K38" s="22"/>
      <c r="L38" s="22"/>
      <c r="M38" s="22"/>
      <c r="N38" s="22"/>
      <c r="O38" s="22"/>
      <c r="P38" s="22"/>
    </row>
    <row r="39" spans="1:16" ht="39" customHeight="1" x14ac:dyDescent="0.15">
      <c r="A39" s="22"/>
      <c r="B39" s="35"/>
      <c r="C39" s="1145" t="s">
        <v>579</v>
      </c>
      <c r="D39" s="1146"/>
      <c r="E39" s="1147"/>
      <c r="F39" s="36">
        <v>0</v>
      </c>
      <c r="G39" s="37">
        <v>0</v>
      </c>
      <c r="H39" s="37">
        <v>0</v>
      </c>
      <c r="I39" s="37">
        <v>0</v>
      </c>
      <c r="J39" s="38">
        <v>0</v>
      </c>
      <c r="K39" s="22"/>
      <c r="L39" s="22"/>
      <c r="M39" s="22"/>
      <c r="N39" s="22"/>
      <c r="O39" s="22"/>
      <c r="P39" s="22"/>
    </row>
    <row r="40" spans="1:16" ht="39" customHeight="1" x14ac:dyDescent="0.15">
      <c r="A40" s="22"/>
      <c r="B40" s="35"/>
      <c r="C40" s="1145" t="s">
        <v>580</v>
      </c>
      <c r="D40" s="1146"/>
      <c r="E40" s="1147"/>
      <c r="F40" s="36">
        <v>0</v>
      </c>
      <c r="G40" s="37">
        <v>0</v>
      </c>
      <c r="H40" s="37">
        <v>0</v>
      </c>
      <c r="I40" s="37">
        <v>0</v>
      </c>
      <c r="J40" s="38">
        <v>0</v>
      </c>
      <c r="K40" s="22"/>
      <c r="L40" s="22"/>
      <c r="M40" s="22"/>
      <c r="N40" s="22"/>
      <c r="O40" s="22"/>
      <c r="P40" s="22"/>
    </row>
    <row r="41" spans="1:16" ht="39" customHeight="1" x14ac:dyDescent="0.15">
      <c r="A41" s="22"/>
      <c r="B41" s="35"/>
      <c r="C41" s="1145" t="s">
        <v>581</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582</v>
      </c>
      <c r="D42" s="1146"/>
      <c r="E42" s="1147"/>
      <c r="F42" s="36" t="s">
        <v>525</v>
      </c>
      <c r="G42" s="37" t="s">
        <v>525</v>
      </c>
      <c r="H42" s="37" t="s">
        <v>525</v>
      </c>
      <c r="I42" s="37" t="s">
        <v>525</v>
      </c>
      <c r="J42" s="38" t="s">
        <v>525</v>
      </c>
      <c r="K42" s="22"/>
      <c r="L42" s="22"/>
      <c r="M42" s="22"/>
      <c r="N42" s="22"/>
      <c r="O42" s="22"/>
      <c r="P42" s="22"/>
    </row>
    <row r="43" spans="1:16" ht="39" customHeight="1" thickBot="1" x14ac:dyDescent="0.2">
      <c r="A43" s="22"/>
      <c r="B43" s="40"/>
      <c r="C43" s="1148" t="s">
        <v>583</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32v0djTkRKbvd1/Cgz450+bPfF98vT0YKdmg5w3vGiseBEM1249gQKZzf2TbpmI77lhTCA4MRAoxHzeFQmH5g==" saltValue="qymqLpsON0bQmhqt/QxU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I47" zoomScaleSheetLayoutView="55" workbookViewId="0">
      <selection activeCell="R54" sqref="R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540</v>
      </c>
      <c r="L45" s="60">
        <v>694</v>
      </c>
      <c r="M45" s="60">
        <v>743</v>
      </c>
      <c r="N45" s="60">
        <v>745</v>
      </c>
      <c r="O45" s="61">
        <v>750</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525</v>
      </c>
      <c r="L47" s="64" t="s">
        <v>525</v>
      </c>
      <c r="M47" s="64" t="s">
        <v>525</v>
      </c>
      <c r="N47" s="64" t="s">
        <v>525</v>
      </c>
      <c r="O47" s="65" t="s">
        <v>525</v>
      </c>
      <c r="P47" s="48"/>
      <c r="Q47" s="48"/>
      <c r="R47" s="48"/>
      <c r="S47" s="48"/>
      <c r="T47" s="48"/>
      <c r="U47" s="48"/>
    </row>
    <row r="48" spans="1:21" ht="30.75" customHeight="1" x14ac:dyDescent="0.15">
      <c r="A48" s="48"/>
      <c r="B48" s="1178"/>
      <c r="C48" s="1179"/>
      <c r="D48" s="62"/>
      <c r="E48" s="1155" t="s">
        <v>15</v>
      </c>
      <c r="F48" s="1155"/>
      <c r="G48" s="1155"/>
      <c r="H48" s="1155"/>
      <c r="I48" s="1155"/>
      <c r="J48" s="1156"/>
      <c r="K48" s="63">
        <v>121</v>
      </c>
      <c r="L48" s="64">
        <v>122</v>
      </c>
      <c r="M48" s="64">
        <v>123</v>
      </c>
      <c r="N48" s="64">
        <v>120</v>
      </c>
      <c r="O48" s="65">
        <v>119</v>
      </c>
      <c r="P48" s="48"/>
      <c r="Q48" s="48"/>
      <c r="R48" s="48"/>
      <c r="S48" s="48"/>
      <c r="T48" s="48"/>
      <c r="U48" s="48"/>
    </row>
    <row r="49" spans="1:21" ht="30.75" customHeight="1" x14ac:dyDescent="0.15">
      <c r="A49" s="48"/>
      <c r="B49" s="1178"/>
      <c r="C49" s="1179"/>
      <c r="D49" s="62"/>
      <c r="E49" s="1155" t="s">
        <v>16</v>
      </c>
      <c r="F49" s="1155"/>
      <c r="G49" s="1155"/>
      <c r="H49" s="1155"/>
      <c r="I49" s="1155"/>
      <c r="J49" s="1156"/>
      <c r="K49" s="63">
        <v>2</v>
      </c>
      <c r="L49" s="64">
        <v>2</v>
      </c>
      <c r="M49" s="64">
        <v>2</v>
      </c>
      <c r="N49" s="64">
        <v>2</v>
      </c>
      <c r="O49" s="65">
        <v>3</v>
      </c>
      <c r="P49" s="48"/>
      <c r="Q49" s="48"/>
      <c r="R49" s="48"/>
      <c r="S49" s="48"/>
      <c r="T49" s="48"/>
      <c r="U49" s="48"/>
    </row>
    <row r="50" spans="1:21" ht="30.75" customHeight="1" x14ac:dyDescent="0.15">
      <c r="A50" s="48"/>
      <c r="B50" s="1178"/>
      <c r="C50" s="1179"/>
      <c r="D50" s="62"/>
      <c r="E50" s="1155" t="s">
        <v>17</v>
      </c>
      <c r="F50" s="1155"/>
      <c r="G50" s="1155"/>
      <c r="H50" s="1155"/>
      <c r="I50" s="1155"/>
      <c r="J50" s="1156"/>
      <c r="K50" s="63">
        <v>1</v>
      </c>
      <c r="L50" s="64">
        <v>1</v>
      </c>
      <c r="M50" s="64">
        <v>1</v>
      </c>
      <c r="N50" s="64">
        <v>1</v>
      </c>
      <c r="O50" s="65">
        <v>1</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512</v>
      </c>
      <c r="L52" s="64">
        <v>605</v>
      </c>
      <c r="M52" s="64">
        <v>631</v>
      </c>
      <c r="N52" s="64">
        <v>636</v>
      </c>
      <c r="O52" s="65">
        <v>638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152</v>
      </c>
      <c r="L53" s="69">
        <v>214</v>
      </c>
      <c r="M53" s="69">
        <v>238</v>
      </c>
      <c r="N53" s="69">
        <v>232</v>
      </c>
      <c r="O53" s="70">
        <v>235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v3LtzpU6gxflkCUS32WVoK+p/yDpKYuV7dcoyHxZfRtzHKxwsFUTKX2X/EDBdyPC3xElQfBQGj4d2mXZU4tZA==" saltValue="Z3ewyNBTBETN3Vbrw3wqW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H43" zoomScaleSheetLayoutView="100" workbookViewId="0">
      <selection activeCell="M47" sqref="M47"/>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567</v>
      </c>
      <c r="J40" s="103" t="s">
        <v>568</v>
      </c>
      <c r="K40" s="103" t="s">
        <v>569</v>
      </c>
      <c r="L40" s="103" t="s">
        <v>570</v>
      </c>
      <c r="M40" s="104" t="s">
        <v>571</v>
      </c>
    </row>
    <row r="41" spans="2:13" ht="27.75" customHeight="1" x14ac:dyDescent="0.15">
      <c r="B41" s="1196" t="s">
        <v>32</v>
      </c>
      <c r="C41" s="1197"/>
      <c r="D41" s="105"/>
      <c r="E41" s="1198" t="s">
        <v>33</v>
      </c>
      <c r="F41" s="1198"/>
      <c r="G41" s="1198"/>
      <c r="H41" s="1199"/>
      <c r="I41" s="355">
        <v>6552</v>
      </c>
      <c r="J41" s="356">
        <v>6189</v>
      </c>
      <c r="K41" s="356">
        <v>5717</v>
      </c>
      <c r="L41" s="356">
        <v>5191</v>
      </c>
      <c r="M41" s="357">
        <v>4640</v>
      </c>
    </row>
    <row r="42" spans="2:13" ht="27.75" customHeight="1" x14ac:dyDescent="0.15">
      <c r="B42" s="1186"/>
      <c r="C42" s="1187"/>
      <c r="D42" s="106"/>
      <c r="E42" s="1190" t="s">
        <v>34</v>
      </c>
      <c r="F42" s="1190"/>
      <c r="G42" s="1190"/>
      <c r="H42" s="1191"/>
      <c r="I42" s="358" t="s">
        <v>525</v>
      </c>
      <c r="J42" s="359" t="s">
        <v>525</v>
      </c>
      <c r="K42" s="359" t="s">
        <v>525</v>
      </c>
      <c r="L42" s="359" t="s">
        <v>525</v>
      </c>
      <c r="M42" s="360" t="s">
        <v>525</v>
      </c>
    </row>
    <row r="43" spans="2:13" ht="27.75" customHeight="1" x14ac:dyDescent="0.15">
      <c r="B43" s="1186"/>
      <c r="C43" s="1187"/>
      <c r="D43" s="106"/>
      <c r="E43" s="1190" t="s">
        <v>35</v>
      </c>
      <c r="F43" s="1190"/>
      <c r="G43" s="1190"/>
      <c r="H43" s="1191"/>
      <c r="I43" s="358">
        <v>1285</v>
      </c>
      <c r="J43" s="359">
        <v>1119</v>
      </c>
      <c r="K43" s="359">
        <v>1118</v>
      </c>
      <c r="L43" s="359">
        <v>1033</v>
      </c>
      <c r="M43" s="360">
        <v>988</v>
      </c>
    </row>
    <row r="44" spans="2:13" ht="27.75" customHeight="1" x14ac:dyDescent="0.15">
      <c r="B44" s="1186"/>
      <c r="C44" s="1187"/>
      <c r="D44" s="106"/>
      <c r="E44" s="1190" t="s">
        <v>36</v>
      </c>
      <c r="F44" s="1190"/>
      <c r="G44" s="1190"/>
      <c r="H44" s="1191"/>
      <c r="I44" s="358">
        <v>180</v>
      </c>
      <c r="J44" s="359">
        <v>235</v>
      </c>
      <c r="K44" s="359">
        <v>230</v>
      </c>
      <c r="L44" s="359">
        <v>2628</v>
      </c>
      <c r="M44" s="360">
        <v>3480</v>
      </c>
    </row>
    <row r="45" spans="2:13" ht="27.75" customHeight="1" x14ac:dyDescent="0.15">
      <c r="B45" s="1186"/>
      <c r="C45" s="1187"/>
      <c r="D45" s="106"/>
      <c r="E45" s="1190" t="s">
        <v>37</v>
      </c>
      <c r="F45" s="1190"/>
      <c r="G45" s="1190"/>
      <c r="H45" s="1191"/>
      <c r="I45" s="358">
        <v>436</v>
      </c>
      <c r="J45" s="359">
        <v>236</v>
      </c>
      <c r="K45" s="359">
        <v>202</v>
      </c>
      <c r="L45" s="359">
        <v>185</v>
      </c>
      <c r="M45" s="360">
        <v>170</v>
      </c>
    </row>
    <row r="46" spans="2:13" ht="27.75" customHeight="1" x14ac:dyDescent="0.15">
      <c r="B46" s="1186"/>
      <c r="C46" s="1187"/>
      <c r="D46" s="107"/>
      <c r="E46" s="1190" t="s">
        <v>38</v>
      </c>
      <c r="F46" s="1190"/>
      <c r="G46" s="1190"/>
      <c r="H46" s="1191"/>
      <c r="I46" s="358" t="s">
        <v>525</v>
      </c>
      <c r="J46" s="359" t="s">
        <v>525</v>
      </c>
      <c r="K46" s="359" t="s">
        <v>525</v>
      </c>
      <c r="L46" s="359" t="s">
        <v>525</v>
      </c>
      <c r="M46" s="360" t="s">
        <v>525</v>
      </c>
    </row>
    <row r="47" spans="2:13" ht="27.75" customHeight="1" x14ac:dyDescent="0.15">
      <c r="B47" s="1186"/>
      <c r="C47" s="1187"/>
      <c r="D47" s="108"/>
      <c r="E47" s="1200" t="s">
        <v>39</v>
      </c>
      <c r="F47" s="1201"/>
      <c r="G47" s="1201"/>
      <c r="H47" s="1202"/>
      <c r="I47" s="358" t="s">
        <v>525</v>
      </c>
      <c r="J47" s="359" t="s">
        <v>525</v>
      </c>
      <c r="K47" s="359" t="s">
        <v>525</v>
      </c>
      <c r="L47" s="359" t="s">
        <v>525</v>
      </c>
      <c r="M47" s="360" t="s">
        <v>525</v>
      </c>
    </row>
    <row r="48" spans="2:13" ht="27.75" customHeight="1" x14ac:dyDescent="0.15">
      <c r="B48" s="1186"/>
      <c r="C48" s="1187"/>
      <c r="D48" s="106"/>
      <c r="E48" s="1190" t="s">
        <v>40</v>
      </c>
      <c r="F48" s="1190"/>
      <c r="G48" s="1190"/>
      <c r="H48" s="1191"/>
      <c r="I48" s="358" t="s">
        <v>525</v>
      </c>
      <c r="J48" s="359" t="s">
        <v>525</v>
      </c>
      <c r="K48" s="359" t="s">
        <v>525</v>
      </c>
      <c r="L48" s="359" t="s">
        <v>525</v>
      </c>
      <c r="M48" s="360" t="s">
        <v>525</v>
      </c>
    </row>
    <row r="49" spans="2:13" ht="27.75" customHeight="1" x14ac:dyDescent="0.15">
      <c r="B49" s="1188"/>
      <c r="C49" s="1189"/>
      <c r="D49" s="106"/>
      <c r="E49" s="1190" t="s">
        <v>41</v>
      </c>
      <c r="F49" s="1190"/>
      <c r="G49" s="1190"/>
      <c r="H49" s="1191"/>
      <c r="I49" s="358" t="s">
        <v>525</v>
      </c>
      <c r="J49" s="359" t="s">
        <v>525</v>
      </c>
      <c r="K49" s="359" t="s">
        <v>525</v>
      </c>
      <c r="L49" s="359" t="s">
        <v>525</v>
      </c>
      <c r="M49" s="360" t="s">
        <v>525</v>
      </c>
    </row>
    <row r="50" spans="2:13" ht="27.75" customHeight="1" x14ac:dyDescent="0.15">
      <c r="B50" s="1184" t="s">
        <v>42</v>
      </c>
      <c r="C50" s="1185"/>
      <c r="D50" s="109"/>
      <c r="E50" s="1190" t="s">
        <v>43</v>
      </c>
      <c r="F50" s="1190"/>
      <c r="G50" s="1190"/>
      <c r="H50" s="1191"/>
      <c r="I50" s="358">
        <v>1342</v>
      </c>
      <c r="J50" s="359">
        <v>1239</v>
      </c>
      <c r="K50" s="359">
        <v>1332</v>
      </c>
      <c r="L50" s="359">
        <v>1690</v>
      </c>
      <c r="M50" s="360">
        <v>1770</v>
      </c>
    </row>
    <row r="51" spans="2:13" ht="27.75" customHeight="1" x14ac:dyDescent="0.15">
      <c r="B51" s="1186"/>
      <c r="C51" s="1187"/>
      <c r="D51" s="106"/>
      <c r="E51" s="1190" t="s">
        <v>44</v>
      </c>
      <c r="F51" s="1190"/>
      <c r="G51" s="1190"/>
      <c r="H51" s="1191"/>
      <c r="I51" s="358">
        <v>20</v>
      </c>
      <c r="J51" s="359">
        <v>14</v>
      </c>
      <c r="K51" s="359">
        <v>9</v>
      </c>
      <c r="L51" s="359">
        <v>6</v>
      </c>
      <c r="M51" s="360">
        <v>11</v>
      </c>
    </row>
    <row r="52" spans="2:13" ht="27.75" customHeight="1" x14ac:dyDescent="0.15">
      <c r="B52" s="1188"/>
      <c r="C52" s="1189"/>
      <c r="D52" s="106"/>
      <c r="E52" s="1190" t="s">
        <v>45</v>
      </c>
      <c r="F52" s="1190"/>
      <c r="G52" s="1190"/>
      <c r="H52" s="1191"/>
      <c r="I52" s="358">
        <v>5742</v>
      </c>
      <c r="J52" s="359">
        <v>5449</v>
      </c>
      <c r="K52" s="359">
        <v>5963</v>
      </c>
      <c r="L52" s="359">
        <v>5716</v>
      </c>
      <c r="M52" s="360">
        <v>5664</v>
      </c>
    </row>
    <row r="53" spans="2:13" ht="27.75" customHeight="1" thickBot="1" x14ac:dyDescent="0.2">
      <c r="B53" s="1192" t="s">
        <v>46</v>
      </c>
      <c r="C53" s="1193"/>
      <c r="D53" s="110"/>
      <c r="E53" s="1194" t="s">
        <v>47</v>
      </c>
      <c r="F53" s="1194"/>
      <c r="G53" s="1194"/>
      <c r="H53" s="1195"/>
      <c r="I53" s="361">
        <v>1347</v>
      </c>
      <c r="J53" s="362">
        <v>1077</v>
      </c>
      <c r="K53" s="362">
        <v>-36</v>
      </c>
      <c r="L53" s="362">
        <v>1624</v>
      </c>
      <c r="M53" s="363">
        <v>1833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b0Ts2cYOhKQlwCQDqA/zNRHNnLIcpo64KCRMAj52hQ1G84gtyzrC0beTxHQknf/D+Gw+qQnj788z2m2TFmPQqA==" saltValue="Q+b+W5Day7KJ78fDzRod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56" zoomScale="70" zoomScaleNormal="70" zoomScaleSheetLayoutView="100" workbookViewId="0">
      <selection activeCell="H61" sqref="H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569</v>
      </c>
      <c r="G54" s="119" t="s">
        <v>570</v>
      </c>
      <c r="H54" s="120" t="s">
        <v>571</v>
      </c>
    </row>
    <row r="55" spans="2:8" ht="52.5" customHeight="1" x14ac:dyDescent="0.15">
      <c r="B55" s="121"/>
      <c r="C55" s="1211" t="s">
        <v>50</v>
      </c>
      <c r="D55" s="1211"/>
      <c r="E55" s="1212"/>
      <c r="F55" s="122">
        <v>357</v>
      </c>
      <c r="G55" s="122">
        <v>857</v>
      </c>
      <c r="H55" s="123">
        <v>955</v>
      </c>
    </row>
    <row r="56" spans="2:8" ht="52.5" customHeight="1" x14ac:dyDescent="0.15">
      <c r="B56" s="124"/>
      <c r="C56" s="1213" t="s">
        <v>51</v>
      </c>
      <c r="D56" s="1213"/>
      <c r="E56" s="1214"/>
      <c r="F56" s="125">
        <v>3</v>
      </c>
      <c r="G56" s="125">
        <v>133</v>
      </c>
      <c r="H56" s="126">
        <v>71</v>
      </c>
    </row>
    <row r="57" spans="2:8" ht="53.25" customHeight="1" x14ac:dyDescent="0.15">
      <c r="B57" s="124"/>
      <c r="C57" s="1215" t="s">
        <v>52</v>
      </c>
      <c r="D57" s="1215"/>
      <c r="E57" s="1216"/>
      <c r="F57" s="127">
        <v>852</v>
      </c>
      <c r="G57" s="127">
        <v>591</v>
      </c>
      <c r="H57" s="128">
        <v>656</v>
      </c>
    </row>
    <row r="58" spans="2:8" ht="45.75" customHeight="1" x14ac:dyDescent="0.15">
      <c r="B58" s="129"/>
      <c r="C58" s="1203" t="s">
        <v>603</v>
      </c>
      <c r="D58" s="1204"/>
      <c r="E58" s="1205"/>
      <c r="F58" s="130">
        <v>571</v>
      </c>
      <c r="G58" s="130">
        <v>348</v>
      </c>
      <c r="H58" s="131">
        <v>399</v>
      </c>
    </row>
    <row r="59" spans="2:8" ht="45.75" customHeight="1" x14ac:dyDescent="0.15">
      <c r="B59" s="129"/>
      <c r="C59" s="1203" t="s">
        <v>604</v>
      </c>
      <c r="D59" s="1204"/>
      <c r="E59" s="1205"/>
      <c r="F59" s="130">
        <v>127</v>
      </c>
      <c r="G59" s="130">
        <v>120</v>
      </c>
      <c r="H59" s="131">
        <v>133</v>
      </c>
    </row>
    <row r="60" spans="2:8" ht="45.75" customHeight="1" x14ac:dyDescent="0.15">
      <c r="B60" s="129"/>
      <c r="C60" s="1203" t="s">
        <v>605</v>
      </c>
      <c r="D60" s="1204"/>
      <c r="E60" s="1205"/>
      <c r="F60" s="130">
        <v>50</v>
      </c>
      <c r="G60" s="130">
        <v>49</v>
      </c>
      <c r="H60" s="131">
        <v>49</v>
      </c>
    </row>
    <row r="61" spans="2:8" ht="45.75" customHeight="1" x14ac:dyDescent="0.15">
      <c r="B61" s="129"/>
      <c r="C61" s="1203" t="s">
        <v>606</v>
      </c>
      <c r="D61" s="1204"/>
      <c r="E61" s="1205"/>
      <c r="F61" s="130">
        <v>10</v>
      </c>
      <c r="G61" s="130">
        <v>10</v>
      </c>
      <c r="H61" s="131">
        <v>18</v>
      </c>
    </row>
    <row r="62" spans="2:8" ht="45.75" customHeight="1" thickBot="1" x14ac:dyDescent="0.2">
      <c r="B62" s="132"/>
      <c r="C62" s="1206" t="s">
        <v>607</v>
      </c>
      <c r="D62" s="1207"/>
      <c r="E62" s="1208"/>
      <c r="F62" s="133">
        <v>20</v>
      </c>
      <c r="G62" s="133">
        <v>16</v>
      </c>
      <c r="H62" s="134">
        <v>14</v>
      </c>
    </row>
    <row r="63" spans="2:8" ht="52.5" customHeight="1" thickBot="1" x14ac:dyDescent="0.2">
      <c r="B63" s="135"/>
      <c r="C63" s="1209" t="s">
        <v>53</v>
      </c>
      <c r="D63" s="1209"/>
      <c r="E63" s="1210"/>
      <c r="F63" s="136">
        <v>1212</v>
      </c>
      <c r="G63" s="136">
        <v>1581</v>
      </c>
      <c r="H63" s="137">
        <v>1682</v>
      </c>
    </row>
    <row r="64" spans="2:8" x14ac:dyDescent="0.15"/>
  </sheetData>
  <sheetProtection algorithmName="SHA-512" hashValue="uk88IFG91JNPd6da7T+Rb0WCknb8G0x2sPXF8jLFhTEwtUZ5kR72LgJxlDQskzpAPW7Oa2Lj98r0RaiK/YTulA==" saltValue="bbPPeelkNRjW6m2vvqRh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564</v>
      </c>
      <c r="G2" s="151"/>
      <c r="H2" s="152"/>
    </row>
    <row r="3" spans="1:8" x14ac:dyDescent="0.15">
      <c r="A3" s="148" t="s">
        <v>557</v>
      </c>
      <c r="B3" s="153"/>
      <c r="C3" s="154"/>
      <c r="D3" s="155">
        <v>182209</v>
      </c>
      <c r="E3" s="156"/>
      <c r="F3" s="157">
        <v>228215</v>
      </c>
      <c r="G3" s="158"/>
      <c r="H3" s="159"/>
    </row>
    <row r="4" spans="1:8" x14ac:dyDescent="0.15">
      <c r="A4" s="160"/>
      <c r="B4" s="161"/>
      <c r="C4" s="162"/>
      <c r="D4" s="163">
        <v>42310</v>
      </c>
      <c r="E4" s="164"/>
      <c r="F4" s="165">
        <v>117571</v>
      </c>
      <c r="G4" s="166"/>
      <c r="H4" s="167"/>
    </row>
    <row r="5" spans="1:8" x14ac:dyDescent="0.15">
      <c r="A5" s="148" t="s">
        <v>559</v>
      </c>
      <c r="B5" s="153"/>
      <c r="C5" s="154"/>
      <c r="D5" s="155">
        <v>128955</v>
      </c>
      <c r="E5" s="156"/>
      <c r="F5" s="157">
        <v>264232</v>
      </c>
      <c r="G5" s="158"/>
      <c r="H5" s="159"/>
    </row>
    <row r="6" spans="1:8" x14ac:dyDescent="0.15">
      <c r="A6" s="160"/>
      <c r="B6" s="161"/>
      <c r="C6" s="162"/>
      <c r="D6" s="163">
        <v>46573</v>
      </c>
      <c r="E6" s="164"/>
      <c r="F6" s="165">
        <v>133959</v>
      </c>
      <c r="G6" s="166"/>
      <c r="H6" s="167"/>
    </row>
    <row r="7" spans="1:8" x14ac:dyDescent="0.15">
      <c r="A7" s="148" t="s">
        <v>560</v>
      </c>
      <c r="B7" s="153"/>
      <c r="C7" s="154"/>
      <c r="D7" s="155">
        <v>125976</v>
      </c>
      <c r="E7" s="156"/>
      <c r="F7" s="157">
        <v>263613</v>
      </c>
      <c r="G7" s="158"/>
      <c r="H7" s="159"/>
    </row>
    <row r="8" spans="1:8" x14ac:dyDescent="0.15">
      <c r="A8" s="160"/>
      <c r="B8" s="161"/>
      <c r="C8" s="162"/>
      <c r="D8" s="163">
        <v>62397</v>
      </c>
      <c r="E8" s="164"/>
      <c r="F8" s="165">
        <v>128823</v>
      </c>
      <c r="G8" s="166"/>
      <c r="H8" s="167"/>
    </row>
    <row r="9" spans="1:8" x14ac:dyDescent="0.15">
      <c r="A9" s="148" t="s">
        <v>561</v>
      </c>
      <c r="B9" s="153"/>
      <c r="C9" s="154"/>
      <c r="D9" s="155">
        <v>130605</v>
      </c>
      <c r="E9" s="156"/>
      <c r="F9" s="157">
        <v>330026</v>
      </c>
      <c r="G9" s="158"/>
      <c r="H9" s="159"/>
    </row>
    <row r="10" spans="1:8" x14ac:dyDescent="0.15">
      <c r="A10" s="160"/>
      <c r="B10" s="161"/>
      <c r="C10" s="162"/>
      <c r="D10" s="163">
        <v>80653</v>
      </c>
      <c r="E10" s="164"/>
      <c r="F10" s="165">
        <v>141075</v>
      </c>
      <c r="G10" s="166"/>
      <c r="H10" s="167"/>
    </row>
    <row r="11" spans="1:8" x14ac:dyDescent="0.15">
      <c r="A11" s="148" t="s">
        <v>562</v>
      </c>
      <c r="B11" s="153"/>
      <c r="C11" s="154"/>
      <c r="D11" s="155">
        <v>149764</v>
      </c>
      <c r="E11" s="156"/>
      <c r="F11" s="157">
        <v>278179</v>
      </c>
      <c r="G11" s="158"/>
      <c r="H11" s="159"/>
    </row>
    <row r="12" spans="1:8" x14ac:dyDescent="0.15">
      <c r="A12" s="160"/>
      <c r="B12" s="161"/>
      <c r="C12" s="168"/>
      <c r="D12" s="163">
        <v>102224</v>
      </c>
      <c r="E12" s="164"/>
      <c r="F12" s="165">
        <v>122182</v>
      </c>
      <c r="G12" s="166"/>
      <c r="H12" s="167"/>
    </row>
    <row r="13" spans="1:8" x14ac:dyDescent="0.15">
      <c r="A13" s="148"/>
      <c r="B13" s="153"/>
      <c r="C13" s="169"/>
      <c r="D13" s="170">
        <v>143502</v>
      </c>
      <c r="E13" s="171"/>
      <c r="F13" s="172">
        <v>272853</v>
      </c>
      <c r="G13" s="173"/>
      <c r="H13" s="159"/>
    </row>
    <row r="14" spans="1:8" x14ac:dyDescent="0.15">
      <c r="A14" s="160"/>
      <c r="B14" s="161"/>
      <c r="C14" s="162"/>
      <c r="D14" s="163">
        <v>66831</v>
      </c>
      <c r="E14" s="164"/>
      <c r="F14" s="165">
        <v>128722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5.31</v>
      </c>
      <c r="C19" s="174">
        <f>ROUND(VALUE(SUBSTITUTE(実質収支比率等に係る経年分析●!G$48,"▲","-")),2)</f>
        <v>5.19</v>
      </c>
      <c r="D19" s="174">
        <f>ROUND(VALUE(SUBSTITUTE(実質収支比率等に係る経年分析●!H$48,"▲","-")),2)</f>
        <v>5.53</v>
      </c>
      <c r="E19" s="174">
        <f>ROUND(VALUE(SUBSTITUTE(実質収支比率等に係る経年分析●!I$48,"▲","-")),2)</f>
        <v>5.14</v>
      </c>
      <c r="F19" s="174">
        <f>ROUND(VALUE(SUBSTITUTE(実質収支比率等に係る経年分析●!J$48,"▲","-")),2)</f>
        <v>5.83</v>
      </c>
    </row>
    <row r="20" spans="1:11" x14ac:dyDescent="0.15">
      <c r="A20" s="174" t="s">
        <v>57</v>
      </c>
      <c r="B20" s="174">
        <f>ROUND(VALUE(SUBSTITUTE(実質収支比率等に係る経年分析●!F$47,"▲","-")),2)</f>
        <v>38.979999999999997</v>
      </c>
      <c r="C20" s="174">
        <f>ROUND(VALUE(SUBSTITUTE(実質収支比率等に係る経年分析●!G$47,"▲","-")),2)</f>
        <v>30.58</v>
      </c>
      <c r="D20" s="174">
        <f>ROUND(VALUE(SUBSTITUTE(実質収支比率等に係る経年分析●!H$47,"▲","-")),2)</f>
        <v>14.76</v>
      </c>
      <c r="E20" s="174">
        <f>ROUND(VALUE(SUBSTITUTE(実質収支比率等に係る経年分析●!I$47,"▲","-")),2)</f>
        <v>32.6</v>
      </c>
      <c r="F20" s="174">
        <f>ROUND(VALUE(SUBSTITUTE(実質収支比率等に係る経年分析●!J$47,"▲","-")),2)</f>
        <v>37.24</v>
      </c>
    </row>
    <row r="21" spans="1:11" x14ac:dyDescent="0.15">
      <c r="A21" s="174" t="s">
        <v>58</v>
      </c>
      <c r="B21" s="174">
        <f>IF(ISNUMBER(VALUE(SUBSTITUTE(実質収支比率等に係る経年分析●!F$49,"▲","-"))),ROUND(VALUE(SUBSTITUTE(実質収支比率等に係る経年分析●!F$49,"▲","-")),2),NA())</f>
        <v>7.86</v>
      </c>
      <c r="C21" s="174">
        <f>IF(ISNUMBER(VALUE(SUBSTITUTE(実質収支比率等に係る経年分析●!G$49,"▲","-"))),ROUND(VALUE(SUBSTITUTE(実質収支比率等に係る経年分析●!G$49,"▲","-")),2),NA())</f>
        <v>-6.55</v>
      </c>
      <c r="D21" s="174">
        <f>IF(ISNUMBER(VALUE(SUBSTITUTE(実質収支比率等に係る経年分析●!H$49,"▲","-"))),ROUND(VALUE(SUBSTITUTE(実質収支比率等に係る経年分析●!H$49,"▲","-")),2),NA())</f>
        <v>-12.98</v>
      </c>
      <c r="E21" s="174">
        <f>IF(ISNUMBER(VALUE(SUBSTITUTE(実質収支比率等に係る経年分析●!I$49,"▲","-"))),ROUND(VALUE(SUBSTITUTE(実質収支比率等に係る経年分析●!I$49,"▲","-")),2),NA())</f>
        <v>19.079999999999998</v>
      </c>
      <c r="F21" s="174">
        <f>IF(ISNUMBER(VALUE(SUBSTITUTE(実質収支比率等に係る経年分析●!J$49,"▲","-"))),ROUND(VALUE(SUBSTITUTE(実質収支比率等に係る経年分析●!J$49,"▲","-")),2),NA())</f>
        <v>4.3899999999999997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公共下水道特別会計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七ツ森地区下水道事業特別会計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公団分収造林特別会計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v>
      </c>
    </row>
    <row r="34" spans="1:16" x14ac:dyDescent="0.15">
      <c r="A34" s="175" t="str">
        <f>IF(連結実質赤字比率に係る赤字・黒字の構成分析●!C$36="",NA(),連結実質赤字比率に係る赤字・黒字の構成分析●!C$36)</f>
        <v>簡易水道特別会計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0.67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0.72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0.83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0.88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2.61</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5.18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5.53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5.14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6.82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512</v>
      </c>
      <c r="E42" s="176"/>
      <c r="F42" s="176"/>
      <c r="G42" s="176">
        <f>'実質公債費比率（分子）の構造●'!L$52</f>
        <v>605</v>
      </c>
      <c r="H42" s="176"/>
      <c r="I42" s="176"/>
      <c r="J42" s="176">
        <f>'実質公債費比率（分子）の構造●'!M$52</f>
        <v>631</v>
      </c>
      <c r="K42" s="176"/>
      <c r="L42" s="176"/>
      <c r="M42" s="176">
        <f>'実質公債費比率（分子）の構造●'!N$52</f>
        <v>636</v>
      </c>
      <c r="N42" s="176"/>
      <c r="O42" s="176"/>
      <c r="P42" s="176">
        <f>'実質公債費比率（分子）の構造●'!O$52</f>
        <v>638</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f>'実質公債費比率（分子）の構造●'!O$50</f>
        <v>1</v>
      </c>
      <c r="O44" s="176"/>
      <c r="P44" s="176"/>
    </row>
    <row r="45" spans="1:16" x14ac:dyDescent="0.15">
      <c r="A45" s="176" t="s">
        <v>68</v>
      </c>
      <c r="B45" s="176">
        <f>'実質公債費比率（分子）の構造●'!K$49</f>
        <v>2</v>
      </c>
      <c r="C45" s="176"/>
      <c r="D45" s="176"/>
      <c r="E45" s="176">
        <f>'実質公債費比率（分子）の構造●'!L$49</f>
        <v>2</v>
      </c>
      <c r="F45" s="176"/>
      <c r="G45" s="176"/>
      <c r="H45" s="176">
        <f>'実質公債費比率（分子）の構造●'!M$49</f>
        <v>2</v>
      </c>
      <c r="I45" s="176"/>
      <c r="J45" s="176"/>
      <c r="K45" s="176">
        <f>'実質公債費比率（分子）の構造●'!N$49</f>
        <v>2</v>
      </c>
      <c r="L45" s="176"/>
      <c r="M45" s="176"/>
      <c r="N45" s="176">
        <f>'実質公債費比率（分子）の構造●'!O$49</f>
        <v>3</v>
      </c>
      <c r="O45" s="176"/>
      <c r="P45" s="176"/>
    </row>
    <row r="46" spans="1:16" x14ac:dyDescent="0.15">
      <c r="A46" s="176" t="s">
        <v>69</v>
      </c>
      <c r="B46" s="176">
        <f>'実質公債費比率（分子）の構造●'!K$48</f>
        <v>121</v>
      </c>
      <c r="C46" s="176"/>
      <c r="D46" s="176"/>
      <c r="E46" s="176">
        <f>'実質公債費比率（分子）の構造●'!L$48</f>
        <v>122</v>
      </c>
      <c r="F46" s="176"/>
      <c r="G46" s="176"/>
      <c r="H46" s="176">
        <f>'実質公債費比率（分子）の構造●'!M$48</f>
        <v>123</v>
      </c>
      <c r="I46" s="176"/>
      <c r="J46" s="176"/>
      <c r="K46" s="176">
        <f>'実質公債費比率（分子）の構造●'!N$48</f>
        <v>120</v>
      </c>
      <c r="L46" s="176"/>
      <c r="M46" s="176"/>
      <c r="N46" s="176">
        <f>'実質公債費比率（分子）の構造●'!O$48</f>
        <v>119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540</v>
      </c>
      <c r="C49" s="176"/>
      <c r="D49" s="176"/>
      <c r="E49" s="176">
        <f>'実質公債費比率（分子）の構造●'!L$45</f>
        <v>694</v>
      </c>
      <c r="F49" s="176"/>
      <c r="G49" s="176"/>
      <c r="H49" s="176">
        <f>'実質公債費比率（分子）の構造●'!M$45</f>
        <v>743</v>
      </c>
      <c r="I49" s="176"/>
      <c r="J49" s="176"/>
      <c r="K49" s="176">
        <f>'実質公債費比率（分子）の構造●'!N$45</f>
        <v>745</v>
      </c>
      <c r="L49" s="176"/>
      <c r="M49" s="176"/>
      <c r="N49" s="176">
        <f>'実質公債費比率（分子）の構造●'!O$45</f>
        <v>750</v>
      </c>
      <c r="O49" s="176"/>
      <c r="P49" s="176"/>
    </row>
    <row r="50" spans="1:16" x14ac:dyDescent="0.15">
      <c r="A50" s="176" t="s">
        <v>73</v>
      </c>
      <c r="B50" s="176" t="e">
        <f>NA()</f>
        <v>#N/A</v>
      </c>
      <c r="C50" s="176">
        <f>IF(ISNUMBER('実質公債費比率（分子）の構造●'!K$53),'実質公債費比率（分子）の構造●'!K$53,NA())</f>
        <v>152</v>
      </c>
      <c r="D50" s="176" t="e">
        <f>NA()</f>
        <v>#N/A</v>
      </c>
      <c r="E50" s="176" t="e">
        <f>NA()</f>
        <v>#N/A</v>
      </c>
      <c r="F50" s="176">
        <f>IF(ISNUMBER('実質公債費比率（分子）の構造●'!L$53),'実質公債費比率（分子）の構造●'!L$53,NA())</f>
        <v>214</v>
      </c>
      <c r="G50" s="176" t="e">
        <f>NA()</f>
        <v>#N/A</v>
      </c>
      <c r="H50" s="176" t="e">
        <f>NA()</f>
        <v>#N/A</v>
      </c>
      <c r="I50" s="176">
        <f>IF(ISNUMBER('実質公債費比率（分子）の構造●'!M$53),'実質公債費比率（分子）の構造●'!M$53,NA())</f>
        <v>238</v>
      </c>
      <c r="J50" s="176" t="e">
        <f>NA()</f>
        <v>#N/A</v>
      </c>
      <c r="K50" s="176" t="e">
        <f>NA()</f>
        <v>#N/A</v>
      </c>
      <c r="L50" s="176">
        <f>IF(ISNUMBER('実質公債費比率（分子）の構造●'!N$53),'実質公債費比率（分子）の構造●'!N$53,NA())</f>
        <v>232</v>
      </c>
      <c r="M50" s="176" t="e">
        <f>NA()</f>
        <v>#N/A</v>
      </c>
      <c r="N50" s="176" t="e">
        <f>NA()</f>
        <v>#N/A</v>
      </c>
      <c r="O50" s="176">
        <f>IF(ISNUMBER('実質公債費比率（分子）の構造●'!O$53),'実質公債費比率（分子）の構造●'!O$53,NA())</f>
        <v>235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5742</v>
      </c>
      <c r="E56" s="175"/>
      <c r="F56" s="175"/>
      <c r="G56" s="175">
        <f>'将来負担比率（分子）の構造●'!J$52</f>
        <v>5449</v>
      </c>
      <c r="H56" s="175"/>
      <c r="I56" s="175"/>
      <c r="J56" s="175">
        <f>'将来負担比率（分子）の構造●'!K$52</f>
        <v>5963</v>
      </c>
      <c r="K56" s="175"/>
      <c r="L56" s="175"/>
      <c r="M56" s="175">
        <f>'将来負担比率（分子）の構造●'!L$52</f>
        <v>5716</v>
      </c>
      <c r="N56" s="175"/>
      <c r="O56" s="175"/>
      <c r="P56" s="175">
        <f>'将来負担比率（分子）の構造●'!M$52</f>
        <v>5664</v>
      </c>
    </row>
    <row r="57" spans="1:16" x14ac:dyDescent="0.15">
      <c r="A57" s="175" t="s">
        <v>44</v>
      </c>
      <c r="B57" s="175"/>
      <c r="C57" s="175"/>
      <c r="D57" s="175">
        <f>'将来負担比率（分子）の構造●'!I$51</f>
        <v>20</v>
      </c>
      <c r="E57" s="175"/>
      <c r="F57" s="175"/>
      <c r="G57" s="175">
        <f>'将来負担比率（分子）の構造●'!J$51</f>
        <v>14</v>
      </c>
      <c r="H57" s="175"/>
      <c r="I57" s="175"/>
      <c r="J57" s="175">
        <f>'将来負担比率（分子）の構造●'!K$51</f>
        <v>9</v>
      </c>
      <c r="K57" s="175"/>
      <c r="L57" s="175"/>
      <c r="M57" s="175">
        <f>'将来負担比率（分子）の構造●'!L$51</f>
        <v>6</v>
      </c>
      <c r="N57" s="175"/>
      <c r="O57" s="175"/>
      <c r="P57" s="175">
        <f>'将来負担比率（分子）の構造●'!M$51</f>
        <v>11</v>
      </c>
    </row>
    <row r="58" spans="1:16" x14ac:dyDescent="0.15">
      <c r="A58" s="175" t="s">
        <v>43</v>
      </c>
      <c r="B58" s="175"/>
      <c r="C58" s="175"/>
      <c r="D58" s="175">
        <f>'将来負担比率（分子）の構造●'!I$50</f>
        <v>1342</v>
      </c>
      <c r="E58" s="175"/>
      <c r="F58" s="175"/>
      <c r="G58" s="175">
        <f>'将来負担比率（分子）の構造●'!J$50</f>
        <v>1239</v>
      </c>
      <c r="H58" s="175"/>
      <c r="I58" s="175"/>
      <c r="J58" s="175">
        <f>'将来負担比率（分子）の構造●'!K$50</f>
        <v>1332</v>
      </c>
      <c r="K58" s="175"/>
      <c r="L58" s="175"/>
      <c r="M58" s="175">
        <f>'将来負担比率（分子）の構造●'!L$50</f>
        <v>1690</v>
      </c>
      <c r="N58" s="175"/>
      <c r="O58" s="175"/>
      <c r="P58" s="175">
        <f>'将来負担比率（分子）の構造●'!M$50</f>
        <v>1770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436</v>
      </c>
      <c r="C62" s="175"/>
      <c r="D62" s="175"/>
      <c r="E62" s="175">
        <f>'将来負担比率（分子）の構造●'!J$45</f>
        <v>236</v>
      </c>
      <c r="F62" s="175"/>
      <c r="G62" s="175"/>
      <c r="H62" s="175">
        <f>'将来負担比率（分子）の構造●'!K$45</f>
        <v>202</v>
      </c>
      <c r="I62" s="175"/>
      <c r="J62" s="175"/>
      <c r="K62" s="175">
        <f>'将来負担比率（分子）の構造●'!L$45</f>
        <v>185</v>
      </c>
      <c r="L62" s="175"/>
      <c r="M62" s="175"/>
      <c r="N62" s="175">
        <f>'将来負担比率（分子）の構造●'!M$45</f>
        <v>170</v>
      </c>
      <c r="O62" s="175"/>
      <c r="P62" s="175"/>
    </row>
    <row r="63" spans="1:16" x14ac:dyDescent="0.15">
      <c r="A63" s="175" t="s">
        <v>36</v>
      </c>
      <c r="B63" s="175">
        <f>'将来負担比率（分子）の構造●'!I$44</f>
        <v>180</v>
      </c>
      <c r="C63" s="175"/>
      <c r="D63" s="175"/>
      <c r="E63" s="175">
        <f>'将来負担比率（分子）の構造●'!J$44</f>
        <v>235</v>
      </c>
      <c r="F63" s="175"/>
      <c r="G63" s="175"/>
      <c r="H63" s="175">
        <f>'将来負担比率（分子）の構造●'!K$44</f>
        <v>230</v>
      </c>
      <c r="I63" s="175"/>
      <c r="J63" s="175"/>
      <c r="K63" s="175">
        <f>'将来負担比率（分子）の構造●'!L$44</f>
        <v>2628</v>
      </c>
      <c r="L63" s="175"/>
      <c r="M63" s="175"/>
      <c r="N63" s="175">
        <f>'将来負担比率（分子）の構造●'!M$44</f>
        <v>3480</v>
      </c>
      <c r="O63" s="175"/>
      <c r="P63" s="175"/>
    </row>
    <row r="64" spans="1:16" x14ac:dyDescent="0.15">
      <c r="A64" s="175" t="s">
        <v>35</v>
      </c>
      <c r="B64" s="175">
        <f>'将来負担比率（分子）の構造●'!I$43</f>
        <v>1285</v>
      </c>
      <c r="C64" s="175"/>
      <c r="D64" s="175"/>
      <c r="E64" s="175">
        <f>'将来負担比率（分子）の構造●'!J$43</f>
        <v>1119</v>
      </c>
      <c r="F64" s="175"/>
      <c r="G64" s="175"/>
      <c r="H64" s="175">
        <f>'将来負担比率（分子）の構造●'!K$43</f>
        <v>1118</v>
      </c>
      <c r="I64" s="175"/>
      <c r="J64" s="175"/>
      <c r="K64" s="175">
        <f>'将来負担比率（分子）の構造●'!L$43</f>
        <v>1033</v>
      </c>
      <c r="L64" s="175"/>
      <c r="M64" s="175"/>
      <c r="N64" s="175">
        <f>'将来負担比率（分子）の構造●'!M$43</f>
        <v>988</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6552</v>
      </c>
      <c r="C66" s="175"/>
      <c r="D66" s="175"/>
      <c r="E66" s="175">
        <f>'将来負担比率（分子）の構造●'!J$41</f>
        <v>6189</v>
      </c>
      <c r="F66" s="175"/>
      <c r="G66" s="175"/>
      <c r="H66" s="175">
        <f>'将来負担比率（分子）の構造●'!K$41</f>
        <v>5717</v>
      </c>
      <c r="I66" s="175"/>
      <c r="J66" s="175"/>
      <c r="K66" s="175">
        <f>'将来負担比率（分子）の構造●'!L$41</f>
        <v>5191</v>
      </c>
      <c r="L66" s="175"/>
      <c r="M66" s="175"/>
      <c r="N66" s="175">
        <f>'将来負担比率（分子）の構造●'!M$41</f>
        <v>4640</v>
      </c>
      <c r="O66" s="175"/>
      <c r="P66" s="175"/>
    </row>
    <row r="67" spans="1:16" x14ac:dyDescent="0.15">
      <c r="A67" s="175" t="s">
        <v>77</v>
      </c>
      <c r="B67" s="175" t="e">
        <f>NA()</f>
        <v>#N/A</v>
      </c>
      <c r="C67" s="175">
        <f>IF(ISNUMBER('将来負担比率（分子）の構造●'!I$53), IF('将来負担比率（分子）の構造●'!I$53 &lt; 0, 0, '将来負担比率（分子）の構造●'!I$53), NA())</f>
        <v>1347</v>
      </c>
      <c r="D67" s="175" t="e">
        <f>NA()</f>
        <v>#N/A</v>
      </c>
      <c r="E67" s="175" t="e">
        <f>NA()</f>
        <v>#N/A</v>
      </c>
      <c r="F67" s="175">
        <f>IF(ISNUMBER('将来負担比率（分子）の構造●'!J$53), IF('将来負担比率（分子）の構造●'!J$53 &lt; 0, 0, '将来負担比率（分子）の構造●'!J$53), NA())</f>
        <v>1077</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1624</v>
      </c>
      <c r="M67" s="175" t="e">
        <f>NA()</f>
        <v>#N/A</v>
      </c>
      <c r="N67" s="175" t="e">
        <f>NA()</f>
        <v>#N/A</v>
      </c>
      <c r="O67" s="175">
        <f>IF(ISNUMBER('将来負担比率（分子）の構造●'!M$53), IF('将来負担比率（分子）の構造●'!M$53 &lt; 0, 0, '将来負担比率（分子）の構造●'!M$53), NA())</f>
        <v>1833</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357</v>
      </c>
      <c r="C72" s="179">
        <f>基金残高に係る経年分析●!G55</f>
        <v>857</v>
      </c>
      <c r="D72" s="179">
        <f>基金残高に係る経年分析●!H55</f>
        <v>955</v>
      </c>
    </row>
    <row r="73" spans="1:16" x14ac:dyDescent="0.15">
      <c r="A73" s="178" t="s">
        <v>80</v>
      </c>
      <c r="B73" s="179">
        <f>基金残高に係る経年分析●!F56</f>
        <v>3</v>
      </c>
      <c r="C73" s="179">
        <f>基金残高に係る経年分析●!G56</f>
        <v>133</v>
      </c>
      <c r="D73" s="179">
        <f>基金残高に係る経年分析●!H56</f>
        <v>71</v>
      </c>
    </row>
    <row r="74" spans="1:16" x14ac:dyDescent="0.15">
      <c r="A74" s="178" t="s">
        <v>81</v>
      </c>
      <c r="B74" s="179">
        <f>基金残高に係る経年分析●!F57</f>
        <v>852</v>
      </c>
      <c r="C74" s="179">
        <f>基金残高に係る経年分析●!G57</f>
        <v>591</v>
      </c>
      <c r="D74" s="179">
        <f>基金残高に係る経年分析●!H57</f>
        <v>656</v>
      </c>
    </row>
  </sheetData>
  <sheetProtection algorithmName="SHA-512" hashValue="qsyC9Cx+o5Twves92zPR3cGZnFGyH2A0axn/X0eqSn0EciJ8YUMs1hZwqmQ08s2iQVjNXh8bCxIAAyEaYe6reA==" saltValue="TF6rR3Zcvs91pGnlfgd/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232</v>
      </c>
      <c r="C5" s="680"/>
      <c r="D5" s="680"/>
      <c r="E5" s="680"/>
      <c r="F5" s="680"/>
      <c r="G5" s="680"/>
      <c r="H5" s="680"/>
      <c r="I5" s="680"/>
      <c r="J5" s="680"/>
      <c r="K5" s="680"/>
      <c r="L5" s="680"/>
      <c r="M5" s="680"/>
      <c r="N5" s="680"/>
      <c r="O5" s="680"/>
      <c r="P5" s="680"/>
      <c r="Q5" s="681"/>
      <c r="R5" s="676">
        <v>677070</v>
      </c>
      <c r="S5" s="677"/>
      <c r="T5" s="677"/>
      <c r="U5" s="677"/>
      <c r="V5" s="677"/>
      <c r="W5" s="677"/>
      <c r="X5" s="677"/>
      <c r="Y5" s="702"/>
      <c r="Z5" s="715">
        <v>13.7</v>
      </c>
      <c r="AA5" s="715"/>
      <c r="AB5" s="715"/>
      <c r="AC5" s="715"/>
      <c r="AD5" s="716">
        <v>677070</v>
      </c>
      <c r="AE5" s="716"/>
      <c r="AF5" s="716"/>
      <c r="AG5" s="716"/>
      <c r="AH5" s="716"/>
      <c r="AI5" s="716"/>
      <c r="AJ5" s="716"/>
      <c r="AK5" s="716"/>
      <c r="AL5" s="703">
        <v>27.1</v>
      </c>
      <c r="AM5" s="685"/>
      <c r="AN5" s="685"/>
      <c r="AO5" s="704"/>
      <c r="AP5" s="679" t="s">
        <v>233</v>
      </c>
      <c r="AQ5" s="680"/>
      <c r="AR5" s="680"/>
      <c r="AS5" s="680"/>
      <c r="AT5" s="680"/>
      <c r="AU5" s="680"/>
      <c r="AV5" s="680"/>
      <c r="AW5" s="680"/>
      <c r="AX5" s="680"/>
      <c r="AY5" s="680"/>
      <c r="AZ5" s="680"/>
      <c r="BA5" s="680"/>
      <c r="BB5" s="680"/>
      <c r="BC5" s="680"/>
      <c r="BD5" s="680"/>
      <c r="BE5" s="680"/>
      <c r="BF5" s="681"/>
      <c r="BG5" s="621">
        <v>667830</v>
      </c>
      <c r="BH5" s="622"/>
      <c r="BI5" s="622"/>
      <c r="BJ5" s="622"/>
      <c r="BK5" s="622"/>
      <c r="BL5" s="622"/>
      <c r="BM5" s="622"/>
      <c r="BN5" s="623"/>
      <c r="BO5" s="659">
        <v>98.6</v>
      </c>
      <c r="BP5" s="659"/>
      <c r="BQ5" s="659"/>
      <c r="BR5" s="659"/>
      <c r="BS5" s="660" t="s">
        <v>179</v>
      </c>
      <c r="BT5" s="660"/>
      <c r="BU5" s="660"/>
      <c r="BV5" s="660"/>
      <c r="BW5" s="660"/>
      <c r="BX5" s="660"/>
      <c r="BY5" s="660"/>
      <c r="BZ5" s="660"/>
      <c r="CA5" s="660"/>
      <c r="CB5" s="700"/>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15">
      <c r="B6" s="618" t="s">
        <v>237</v>
      </c>
      <c r="C6" s="619"/>
      <c r="D6" s="619"/>
      <c r="E6" s="619"/>
      <c r="F6" s="619"/>
      <c r="G6" s="619"/>
      <c r="H6" s="619"/>
      <c r="I6" s="619"/>
      <c r="J6" s="619"/>
      <c r="K6" s="619"/>
      <c r="L6" s="619"/>
      <c r="M6" s="619"/>
      <c r="N6" s="619"/>
      <c r="O6" s="619"/>
      <c r="P6" s="619"/>
      <c r="Q6" s="620"/>
      <c r="R6" s="621">
        <v>27427</v>
      </c>
      <c r="S6" s="622"/>
      <c r="T6" s="622"/>
      <c r="U6" s="622"/>
      <c r="V6" s="622"/>
      <c r="W6" s="622"/>
      <c r="X6" s="622"/>
      <c r="Y6" s="623"/>
      <c r="Z6" s="659">
        <v>0.6</v>
      </c>
      <c r="AA6" s="659"/>
      <c r="AB6" s="659"/>
      <c r="AC6" s="659"/>
      <c r="AD6" s="660">
        <v>27427</v>
      </c>
      <c r="AE6" s="660"/>
      <c r="AF6" s="660"/>
      <c r="AG6" s="660"/>
      <c r="AH6" s="660"/>
      <c r="AI6" s="660"/>
      <c r="AJ6" s="660"/>
      <c r="AK6" s="660"/>
      <c r="AL6" s="624">
        <v>1.1000000000000001</v>
      </c>
      <c r="AM6" s="625"/>
      <c r="AN6" s="625"/>
      <c r="AO6" s="661"/>
      <c r="AP6" s="618" t="s">
        <v>238</v>
      </c>
      <c r="AQ6" s="619"/>
      <c r="AR6" s="619"/>
      <c r="AS6" s="619"/>
      <c r="AT6" s="619"/>
      <c r="AU6" s="619"/>
      <c r="AV6" s="619"/>
      <c r="AW6" s="619"/>
      <c r="AX6" s="619"/>
      <c r="AY6" s="619"/>
      <c r="AZ6" s="619"/>
      <c r="BA6" s="619"/>
      <c r="BB6" s="619"/>
      <c r="BC6" s="619"/>
      <c r="BD6" s="619"/>
      <c r="BE6" s="619"/>
      <c r="BF6" s="620"/>
      <c r="BG6" s="621">
        <v>667830</v>
      </c>
      <c r="BH6" s="622"/>
      <c r="BI6" s="622"/>
      <c r="BJ6" s="622"/>
      <c r="BK6" s="622"/>
      <c r="BL6" s="622"/>
      <c r="BM6" s="622"/>
      <c r="BN6" s="623"/>
      <c r="BO6" s="659">
        <v>98.6</v>
      </c>
      <c r="BP6" s="659"/>
      <c r="BQ6" s="659"/>
      <c r="BR6" s="659"/>
      <c r="BS6" s="660" t="s">
        <v>179</v>
      </c>
      <c r="BT6" s="660"/>
      <c r="BU6" s="660"/>
      <c r="BV6" s="660"/>
      <c r="BW6" s="660"/>
      <c r="BX6" s="660"/>
      <c r="BY6" s="660"/>
      <c r="BZ6" s="660"/>
      <c r="CA6" s="660"/>
      <c r="CB6" s="700"/>
      <c r="CD6" s="679" t="s">
        <v>239</v>
      </c>
      <c r="CE6" s="680"/>
      <c r="CF6" s="680"/>
      <c r="CG6" s="680"/>
      <c r="CH6" s="680"/>
      <c r="CI6" s="680"/>
      <c r="CJ6" s="680"/>
      <c r="CK6" s="680"/>
      <c r="CL6" s="680"/>
      <c r="CM6" s="680"/>
      <c r="CN6" s="680"/>
      <c r="CO6" s="680"/>
      <c r="CP6" s="680"/>
      <c r="CQ6" s="681"/>
      <c r="CR6" s="621">
        <v>62198</v>
      </c>
      <c r="CS6" s="622"/>
      <c r="CT6" s="622"/>
      <c r="CU6" s="622"/>
      <c r="CV6" s="622"/>
      <c r="CW6" s="622"/>
      <c r="CX6" s="622"/>
      <c r="CY6" s="623"/>
      <c r="CZ6" s="703">
        <v>1.3</v>
      </c>
      <c r="DA6" s="685"/>
      <c r="DB6" s="685"/>
      <c r="DC6" s="705"/>
      <c r="DD6" s="627" t="s">
        <v>179</v>
      </c>
      <c r="DE6" s="622"/>
      <c r="DF6" s="622"/>
      <c r="DG6" s="622"/>
      <c r="DH6" s="622"/>
      <c r="DI6" s="622"/>
      <c r="DJ6" s="622"/>
      <c r="DK6" s="622"/>
      <c r="DL6" s="622"/>
      <c r="DM6" s="622"/>
      <c r="DN6" s="622"/>
      <c r="DO6" s="622"/>
      <c r="DP6" s="623"/>
      <c r="DQ6" s="627">
        <v>62198</v>
      </c>
      <c r="DR6" s="622"/>
      <c r="DS6" s="622"/>
      <c r="DT6" s="622"/>
      <c r="DU6" s="622"/>
      <c r="DV6" s="622"/>
      <c r="DW6" s="622"/>
      <c r="DX6" s="622"/>
      <c r="DY6" s="622"/>
      <c r="DZ6" s="622"/>
      <c r="EA6" s="622"/>
      <c r="EB6" s="622"/>
      <c r="EC6" s="658"/>
    </row>
    <row r="7" spans="2:143" ht="11.25" customHeight="1" x14ac:dyDescent="0.15">
      <c r="B7" s="618" t="s">
        <v>240</v>
      </c>
      <c r="C7" s="619"/>
      <c r="D7" s="619"/>
      <c r="E7" s="619"/>
      <c r="F7" s="619"/>
      <c r="G7" s="619"/>
      <c r="H7" s="619"/>
      <c r="I7" s="619"/>
      <c r="J7" s="619"/>
      <c r="K7" s="619"/>
      <c r="L7" s="619"/>
      <c r="M7" s="619"/>
      <c r="N7" s="619"/>
      <c r="O7" s="619"/>
      <c r="P7" s="619"/>
      <c r="Q7" s="620"/>
      <c r="R7" s="621">
        <v>120</v>
      </c>
      <c r="S7" s="622"/>
      <c r="T7" s="622"/>
      <c r="U7" s="622"/>
      <c r="V7" s="622"/>
      <c r="W7" s="622"/>
      <c r="X7" s="622"/>
      <c r="Y7" s="623"/>
      <c r="Z7" s="659">
        <v>0</v>
      </c>
      <c r="AA7" s="659"/>
      <c r="AB7" s="659"/>
      <c r="AC7" s="659"/>
      <c r="AD7" s="660">
        <v>120</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235333</v>
      </c>
      <c r="BH7" s="622"/>
      <c r="BI7" s="622"/>
      <c r="BJ7" s="622"/>
      <c r="BK7" s="622"/>
      <c r="BL7" s="622"/>
      <c r="BM7" s="622"/>
      <c r="BN7" s="623"/>
      <c r="BO7" s="659">
        <v>34.799999999999997</v>
      </c>
      <c r="BP7" s="659"/>
      <c r="BQ7" s="659"/>
      <c r="BR7" s="659"/>
      <c r="BS7" s="660" t="s">
        <v>179</v>
      </c>
      <c r="BT7" s="660"/>
      <c r="BU7" s="660"/>
      <c r="BV7" s="660"/>
      <c r="BW7" s="660"/>
      <c r="BX7" s="660"/>
      <c r="BY7" s="660"/>
      <c r="BZ7" s="660"/>
      <c r="CA7" s="660"/>
      <c r="CB7" s="700"/>
      <c r="CD7" s="618" t="s">
        <v>242</v>
      </c>
      <c r="CE7" s="619"/>
      <c r="CF7" s="619"/>
      <c r="CG7" s="619"/>
      <c r="CH7" s="619"/>
      <c r="CI7" s="619"/>
      <c r="CJ7" s="619"/>
      <c r="CK7" s="619"/>
      <c r="CL7" s="619"/>
      <c r="CM7" s="619"/>
      <c r="CN7" s="619"/>
      <c r="CO7" s="619"/>
      <c r="CP7" s="619"/>
      <c r="CQ7" s="620"/>
      <c r="CR7" s="621">
        <v>1565113</v>
      </c>
      <c r="CS7" s="622"/>
      <c r="CT7" s="622"/>
      <c r="CU7" s="622"/>
      <c r="CV7" s="622"/>
      <c r="CW7" s="622"/>
      <c r="CX7" s="622"/>
      <c r="CY7" s="623"/>
      <c r="CZ7" s="659">
        <v>32.799999999999997</v>
      </c>
      <c r="DA7" s="659"/>
      <c r="DB7" s="659"/>
      <c r="DC7" s="659"/>
      <c r="DD7" s="627">
        <v>116268</v>
      </c>
      <c r="DE7" s="622"/>
      <c r="DF7" s="622"/>
      <c r="DG7" s="622"/>
      <c r="DH7" s="622"/>
      <c r="DI7" s="622"/>
      <c r="DJ7" s="622"/>
      <c r="DK7" s="622"/>
      <c r="DL7" s="622"/>
      <c r="DM7" s="622"/>
      <c r="DN7" s="622"/>
      <c r="DO7" s="622"/>
      <c r="DP7" s="623"/>
      <c r="DQ7" s="627">
        <v>740830</v>
      </c>
      <c r="DR7" s="622"/>
      <c r="DS7" s="622"/>
      <c r="DT7" s="622"/>
      <c r="DU7" s="622"/>
      <c r="DV7" s="622"/>
      <c r="DW7" s="622"/>
      <c r="DX7" s="622"/>
      <c r="DY7" s="622"/>
      <c r="DZ7" s="622"/>
      <c r="EA7" s="622"/>
      <c r="EB7" s="622"/>
      <c r="EC7" s="658"/>
    </row>
    <row r="8" spans="2:143" ht="11.25" customHeight="1" x14ac:dyDescent="0.15">
      <c r="B8" s="618" t="s">
        <v>243</v>
      </c>
      <c r="C8" s="619"/>
      <c r="D8" s="619"/>
      <c r="E8" s="619"/>
      <c r="F8" s="619"/>
      <c r="G8" s="619"/>
      <c r="H8" s="619"/>
      <c r="I8" s="619"/>
      <c r="J8" s="619"/>
      <c r="K8" s="619"/>
      <c r="L8" s="619"/>
      <c r="M8" s="619"/>
      <c r="N8" s="619"/>
      <c r="O8" s="619"/>
      <c r="P8" s="619"/>
      <c r="Q8" s="620"/>
      <c r="R8" s="621">
        <v>1200</v>
      </c>
      <c r="S8" s="622"/>
      <c r="T8" s="622"/>
      <c r="U8" s="622"/>
      <c r="V8" s="622"/>
      <c r="W8" s="622"/>
      <c r="X8" s="622"/>
      <c r="Y8" s="623"/>
      <c r="Z8" s="659">
        <v>0</v>
      </c>
      <c r="AA8" s="659"/>
      <c r="AB8" s="659"/>
      <c r="AC8" s="659"/>
      <c r="AD8" s="660">
        <v>1200</v>
      </c>
      <c r="AE8" s="660"/>
      <c r="AF8" s="660"/>
      <c r="AG8" s="660"/>
      <c r="AH8" s="660"/>
      <c r="AI8" s="660"/>
      <c r="AJ8" s="660"/>
      <c r="AK8" s="660"/>
      <c r="AL8" s="624">
        <v>0</v>
      </c>
      <c r="AM8" s="625"/>
      <c r="AN8" s="625"/>
      <c r="AO8" s="661"/>
      <c r="AP8" s="618" t="s">
        <v>244</v>
      </c>
      <c r="AQ8" s="619"/>
      <c r="AR8" s="619"/>
      <c r="AS8" s="619"/>
      <c r="AT8" s="619"/>
      <c r="AU8" s="619"/>
      <c r="AV8" s="619"/>
      <c r="AW8" s="619"/>
      <c r="AX8" s="619"/>
      <c r="AY8" s="619"/>
      <c r="AZ8" s="619"/>
      <c r="BA8" s="619"/>
      <c r="BB8" s="619"/>
      <c r="BC8" s="619"/>
      <c r="BD8" s="619"/>
      <c r="BE8" s="619"/>
      <c r="BF8" s="620"/>
      <c r="BG8" s="621">
        <v>5988</v>
      </c>
      <c r="BH8" s="622"/>
      <c r="BI8" s="622"/>
      <c r="BJ8" s="622"/>
      <c r="BK8" s="622"/>
      <c r="BL8" s="622"/>
      <c r="BM8" s="622"/>
      <c r="BN8" s="623"/>
      <c r="BO8" s="659">
        <v>0.9</v>
      </c>
      <c r="BP8" s="659"/>
      <c r="BQ8" s="659"/>
      <c r="BR8" s="659"/>
      <c r="BS8" s="660" t="s">
        <v>179</v>
      </c>
      <c r="BT8" s="660"/>
      <c r="BU8" s="660"/>
      <c r="BV8" s="660"/>
      <c r="BW8" s="660"/>
      <c r="BX8" s="660"/>
      <c r="BY8" s="660"/>
      <c r="BZ8" s="660"/>
      <c r="CA8" s="660"/>
      <c r="CB8" s="700"/>
      <c r="CD8" s="618" t="s">
        <v>245</v>
      </c>
      <c r="CE8" s="619"/>
      <c r="CF8" s="619"/>
      <c r="CG8" s="619"/>
      <c r="CH8" s="619"/>
      <c r="CI8" s="619"/>
      <c r="CJ8" s="619"/>
      <c r="CK8" s="619"/>
      <c r="CL8" s="619"/>
      <c r="CM8" s="619"/>
      <c r="CN8" s="619"/>
      <c r="CO8" s="619"/>
      <c r="CP8" s="619"/>
      <c r="CQ8" s="620"/>
      <c r="CR8" s="621">
        <v>666288</v>
      </c>
      <c r="CS8" s="622"/>
      <c r="CT8" s="622"/>
      <c r="CU8" s="622"/>
      <c r="CV8" s="622"/>
      <c r="CW8" s="622"/>
      <c r="CX8" s="622"/>
      <c r="CY8" s="623"/>
      <c r="CZ8" s="659">
        <v>14</v>
      </c>
      <c r="DA8" s="659"/>
      <c r="DB8" s="659"/>
      <c r="DC8" s="659"/>
      <c r="DD8" s="627">
        <v>6684</v>
      </c>
      <c r="DE8" s="622"/>
      <c r="DF8" s="622"/>
      <c r="DG8" s="622"/>
      <c r="DH8" s="622"/>
      <c r="DI8" s="622"/>
      <c r="DJ8" s="622"/>
      <c r="DK8" s="622"/>
      <c r="DL8" s="622"/>
      <c r="DM8" s="622"/>
      <c r="DN8" s="622"/>
      <c r="DO8" s="622"/>
      <c r="DP8" s="623"/>
      <c r="DQ8" s="627">
        <v>427179</v>
      </c>
      <c r="DR8" s="622"/>
      <c r="DS8" s="622"/>
      <c r="DT8" s="622"/>
      <c r="DU8" s="622"/>
      <c r="DV8" s="622"/>
      <c r="DW8" s="622"/>
      <c r="DX8" s="622"/>
      <c r="DY8" s="622"/>
      <c r="DZ8" s="622"/>
      <c r="EA8" s="622"/>
      <c r="EB8" s="622"/>
      <c r="EC8" s="658"/>
    </row>
    <row r="9" spans="2:143" ht="11.25" customHeight="1" x14ac:dyDescent="0.15">
      <c r="B9" s="618" t="s">
        <v>246</v>
      </c>
      <c r="C9" s="619"/>
      <c r="D9" s="619"/>
      <c r="E9" s="619"/>
      <c r="F9" s="619"/>
      <c r="G9" s="619"/>
      <c r="H9" s="619"/>
      <c r="I9" s="619"/>
      <c r="J9" s="619"/>
      <c r="K9" s="619"/>
      <c r="L9" s="619"/>
      <c r="M9" s="619"/>
      <c r="N9" s="619"/>
      <c r="O9" s="619"/>
      <c r="P9" s="619"/>
      <c r="Q9" s="620"/>
      <c r="R9" s="621">
        <v>843</v>
      </c>
      <c r="S9" s="622"/>
      <c r="T9" s="622"/>
      <c r="U9" s="622"/>
      <c r="V9" s="622"/>
      <c r="W9" s="622"/>
      <c r="X9" s="622"/>
      <c r="Y9" s="623"/>
      <c r="Z9" s="659">
        <v>0</v>
      </c>
      <c r="AA9" s="659"/>
      <c r="AB9" s="659"/>
      <c r="AC9" s="659"/>
      <c r="AD9" s="660">
        <v>843</v>
      </c>
      <c r="AE9" s="660"/>
      <c r="AF9" s="660"/>
      <c r="AG9" s="660"/>
      <c r="AH9" s="660"/>
      <c r="AI9" s="660"/>
      <c r="AJ9" s="660"/>
      <c r="AK9" s="660"/>
      <c r="AL9" s="624">
        <v>0</v>
      </c>
      <c r="AM9" s="625"/>
      <c r="AN9" s="625"/>
      <c r="AO9" s="661"/>
      <c r="AP9" s="618" t="s">
        <v>247</v>
      </c>
      <c r="AQ9" s="619"/>
      <c r="AR9" s="619"/>
      <c r="AS9" s="619"/>
      <c r="AT9" s="619"/>
      <c r="AU9" s="619"/>
      <c r="AV9" s="619"/>
      <c r="AW9" s="619"/>
      <c r="AX9" s="619"/>
      <c r="AY9" s="619"/>
      <c r="AZ9" s="619"/>
      <c r="BA9" s="619"/>
      <c r="BB9" s="619"/>
      <c r="BC9" s="619"/>
      <c r="BD9" s="619"/>
      <c r="BE9" s="619"/>
      <c r="BF9" s="620"/>
      <c r="BG9" s="621">
        <v>126723</v>
      </c>
      <c r="BH9" s="622"/>
      <c r="BI9" s="622"/>
      <c r="BJ9" s="622"/>
      <c r="BK9" s="622"/>
      <c r="BL9" s="622"/>
      <c r="BM9" s="622"/>
      <c r="BN9" s="623"/>
      <c r="BO9" s="659">
        <v>18.7</v>
      </c>
      <c r="BP9" s="659"/>
      <c r="BQ9" s="659"/>
      <c r="BR9" s="659"/>
      <c r="BS9" s="660" t="s">
        <v>179</v>
      </c>
      <c r="BT9" s="660"/>
      <c r="BU9" s="660"/>
      <c r="BV9" s="660"/>
      <c r="BW9" s="660"/>
      <c r="BX9" s="660"/>
      <c r="BY9" s="660"/>
      <c r="BZ9" s="660"/>
      <c r="CA9" s="660"/>
      <c r="CB9" s="700"/>
      <c r="CD9" s="618" t="s">
        <v>248</v>
      </c>
      <c r="CE9" s="619"/>
      <c r="CF9" s="619"/>
      <c r="CG9" s="619"/>
      <c r="CH9" s="619"/>
      <c r="CI9" s="619"/>
      <c r="CJ9" s="619"/>
      <c r="CK9" s="619"/>
      <c r="CL9" s="619"/>
      <c r="CM9" s="619"/>
      <c r="CN9" s="619"/>
      <c r="CO9" s="619"/>
      <c r="CP9" s="619"/>
      <c r="CQ9" s="620"/>
      <c r="CR9" s="621">
        <v>208183</v>
      </c>
      <c r="CS9" s="622"/>
      <c r="CT9" s="622"/>
      <c r="CU9" s="622"/>
      <c r="CV9" s="622"/>
      <c r="CW9" s="622"/>
      <c r="CX9" s="622"/>
      <c r="CY9" s="623"/>
      <c r="CZ9" s="659">
        <v>4.4000000000000004</v>
      </c>
      <c r="DA9" s="659"/>
      <c r="DB9" s="659"/>
      <c r="DC9" s="659"/>
      <c r="DD9" s="627">
        <v>22119</v>
      </c>
      <c r="DE9" s="622"/>
      <c r="DF9" s="622"/>
      <c r="DG9" s="622"/>
      <c r="DH9" s="622"/>
      <c r="DI9" s="622"/>
      <c r="DJ9" s="622"/>
      <c r="DK9" s="622"/>
      <c r="DL9" s="622"/>
      <c r="DM9" s="622"/>
      <c r="DN9" s="622"/>
      <c r="DO9" s="622"/>
      <c r="DP9" s="623"/>
      <c r="DQ9" s="627">
        <v>98971</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179</v>
      </c>
      <c r="S10" s="622"/>
      <c r="T10" s="622"/>
      <c r="U10" s="622"/>
      <c r="V10" s="622"/>
      <c r="W10" s="622"/>
      <c r="X10" s="622"/>
      <c r="Y10" s="623"/>
      <c r="Z10" s="659" t="s">
        <v>179</v>
      </c>
      <c r="AA10" s="659"/>
      <c r="AB10" s="659"/>
      <c r="AC10" s="659"/>
      <c r="AD10" s="660" t="s">
        <v>179</v>
      </c>
      <c r="AE10" s="660"/>
      <c r="AF10" s="660"/>
      <c r="AG10" s="660"/>
      <c r="AH10" s="660"/>
      <c r="AI10" s="660"/>
      <c r="AJ10" s="660"/>
      <c r="AK10" s="660"/>
      <c r="AL10" s="624" t="s">
        <v>179</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10494</v>
      </c>
      <c r="BH10" s="622"/>
      <c r="BI10" s="622"/>
      <c r="BJ10" s="622"/>
      <c r="BK10" s="622"/>
      <c r="BL10" s="622"/>
      <c r="BM10" s="622"/>
      <c r="BN10" s="623"/>
      <c r="BO10" s="659">
        <v>1.5</v>
      </c>
      <c r="BP10" s="659"/>
      <c r="BQ10" s="659"/>
      <c r="BR10" s="659"/>
      <c r="BS10" s="660" t="s">
        <v>179</v>
      </c>
      <c r="BT10" s="660"/>
      <c r="BU10" s="660"/>
      <c r="BV10" s="660"/>
      <c r="BW10" s="660"/>
      <c r="BX10" s="660"/>
      <c r="BY10" s="660"/>
      <c r="BZ10" s="660"/>
      <c r="CA10" s="660"/>
      <c r="CB10" s="700"/>
      <c r="CD10" s="618" t="s">
        <v>251</v>
      </c>
      <c r="CE10" s="619"/>
      <c r="CF10" s="619"/>
      <c r="CG10" s="619"/>
      <c r="CH10" s="619"/>
      <c r="CI10" s="619"/>
      <c r="CJ10" s="619"/>
      <c r="CK10" s="619"/>
      <c r="CL10" s="619"/>
      <c r="CM10" s="619"/>
      <c r="CN10" s="619"/>
      <c r="CO10" s="619"/>
      <c r="CP10" s="619"/>
      <c r="CQ10" s="620"/>
      <c r="CR10" s="621" t="s">
        <v>179</v>
      </c>
      <c r="CS10" s="622"/>
      <c r="CT10" s="622"/>
      <c r="CU10" s="622"/>
      <c r="CV10" s="622"/>
      <c r="CW10" s="622"/>
      <c r="CX10" s="622"/>
      <c r="CY10" s="623"/>
      <c r="CZ10" s="659" t="s">
        <v>179</v>
      </c>
      <c r="DA10" s="659"/>
      <c r="DB10" s="659"/>
      <c r="DC10" s="659"/>
      <c r="DD10" s="627" t="s">
        <v>141</v>
      </c>
      <c r="DE10" s="622"/>
      <c r="DF10" s="622"/>
      <c r="DG10" s="622"/>
      <c r="DH10" s="622"/>
      <c r="DI10" s="622"/>
      <c r="DJ10" s="622"/>
      <c r="DK10" s="622"/>
      <c r="DL10" s="622"/>
      <c r="DM10" s="622"/>
      <c r="DN10" s="622"/>
      <c r="DO10" s="622"/>
      <c r="DP10" s="623"/>
      <c r="DQ10" s="627" t="s">
        <v>179</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103223</v>
      </c>
      <c r="S11" s="622"/>
      <c r="T11" s="622"/>
      <c r="U11" s="622"/>
      <c r="V11" s="622"/>
      <c r="W11" s="622"/>
      <c r="X11" s="622"/>
      <c r="Y11" s="623"/>
      <c r="Z11" s="624">
        <v>2.1</v>
      </c>
      <c r="AA11" s="625"/>
      <c r="AB11" s="625"/>
      <c r="AC11" s="626"/>
      <c r="AD11" s="627">
        <v>103223</v>
      </c>
      <c r="AE11" s="622"/>
      <c r="AF11" s="622"/>
      <c r="AG11" s="622"/>
      <c r="AH11" s="622"/>
      <c r="AI11" s="622"/>
      <c r="AJ11" s="622"/>
      <c r="AK11" s="623"/>
      <c r="AL11" s="624">
        <v>4.0999999999999996</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92128</v>
      </c>
      <c r="BH11" s="622"/>
      <c r="BI11" s="622"/>
      <c r="BJ11" s="622"/>
      <c r="BK11" s="622"/>
      <c r="BL11" s="622"/>
      <c r="BM11" s="622"/>
      <c r="BN11" s="623"/>
      <c r="BO11" s="659">
        <v>13.6</v>
      </c>
      <c r="BP11" s="659"/>
      <c r="BQ11" s="659"/>
      <c r="BR11" s="659"/>
      <c r="BS11" s="660" t="s">
        <v>179</v>
      </c>
      <c r="BT11" s="660"/>
      <c r="BU11" s="660"/>
      <c r="BV11" s="660"/>
      <c r="BW11" s="660"/>
      <c r="BX11" s="660"/>
      <c r="BY11" s="660"/>
      <c r="BZ11" s="660"/>
      <c r="CA11" s="660"/>
      <c r="CB11" s="700"/>
      <c r="CD11" s="618" t="s">
        <v>254</v>
      </c>
      <c r="CE11" s="619"/>
      <c r="CF11" s="619"/>
      <c r="CG11" s="619"/>
      <c r="CH11" s="619"/>
      <c r="CI11" s="619"/>
      <c r="CJ11" s="619"/>
      <c r="CK11" s="619"/>
      <c r="CL11" s="619"/>
      <c r="CM11" s="619"/>
      <c r="CN11" s="619"/>
      <c r="CO11" s="619"/>
      <c r="CP11" s="619"/>
      <c r="CQ11" s="620"/>
      <c r="CR11" s="621">
        <v>296761</v>
      </c>
      <c r="CS11" s="622"/>
      <c r="CT11" s="622"/>
      <c r="CU11" s="622"/>
      <c r="CV11" s="622"/>
      <c r="CW11" s="622"/>
      <c r="CX11" s="622"/>
      <c r="CY11" s="623"/>
      <c r="CZ11" s="659">
        <v>6.2</v>
      </c>
      <c r="DA11" s="659"/>
      <c r="DB11" s="659"/>
      <c r="DC11" s="659"/>
      <c r="DD11" s="627">
        <v>37393</v>
      </c>
      <c r="DE11" s="622"/>
      <c r="DF11" s="622"/>
      <c r="DG11" s="622"/>
      <c r="DH11" s="622"/>
      <c r="DI11" s="622"/>
      <c r="DJ11" s="622"/>
      <c r="DK11" s="622"/>
      <c r="DL11" s="622"/>
      <c r="DM11" s="622"/>
      <c r="DN11" s="622"/>
      <c r="DO11" s="622"/>
      <c r="DP11" s="623"/>
      <c r="DQ11" s="627">
        <v>175533</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v>4667</v>
      </c>
      <c r="S12" s="622"/>
      <c r="T12" s="622"/>
      <c r="U12" s="622"/>
      <c r="V12" s="622"/>
      <c r="W12" s="622"/>
      <c r="X12" s="622"/>
      <c r="Y12" s="623"/>
      <c r="Z12" s="659">
        <v>0.1</v>
      </c>
      <c r="AA12" s="659"/>
      <c r="AB12" s="659"/>
      <c r="AC12" s="659"/>
      <c r="AD12" s="660">
        <v>4667</v>
      </c>
      <c r="AE12" s="660"/>
      <c r="AF12" s="660"/>
      <c r="AG12" s="660"/>
      <c r="AH12" s="660"/>
      <c r="AI12" s="660"/>
      <c r="AJ12" s="660"/>
      <c r="AK12" s="660"/>
      <c r="AL12" s="624">
        <v>0.2</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399468</v>
      </c>
      <c r="BH12" s="622"/>
      <c r="BI12" s="622"/>
      <c r="BJ12" s="622"/>
      <c r="BK12" s="622"/>
      <c r="BL12" s="622"/>
      <c r="BM12" s="622"/>
      <c r="BN12" s="623"/>
      <c r="BO12" s="659">
        <v>59</v>
      </c>
      <c r="BP12" s="659"/>
      <c r="BQ12" s="659"/>
      <c r="BR12" s="659"/>
      <c r="BS12" s="660" t="s">
        <v>179</v>
      </c>
      <c r="BT12" s="660"/>
      <c r="BU12" s="660"/>
      <c r="BV12" s="660"/>
      <c r="BW12" s="660"/>
      <c r="BX12" s="660"/>
      <c r="BY12" s="660"/>
      <c r="BZ12" s="660"/>
      <c r="CA12" s="660"/>
      <c r="CB12" s="700"/>
      <c r="CD12" s="618" t="s">
        <v>257</v>
      </c>
      <c r="CE12" s="619"/>
      <c r="CF12" s="619"/>
      <c r="CG12" s="619"/>
      <c r="CH12" s="619"/>
      <c r="CI12" s="619"/>
      <c r="CJ12" s="619"/>
      <c r="CK12" s="619"/>
      <c r="CL12" s="619"/>
      <c r="CM12" s="619"/>
      <c r="CN12" s="619"/>
      <c r="CO12" s="619"/>
      <c r="CP12" s="619"/>
      <c r="CQ12" s="620"/>
      <c r="CR12" s="621">
        <v>140018</v>
      </c>
      <c r="CS12" s="622"/>
      <c r="CT12" s="622"/>
      <c r="CU12" s="622"/>
      <c r="CV12" s="622"/>
      <c r="CW12" s="622"/>
      <c r="CX12" s="622"/>
      <c r="CY12" s="623"/>
      <c r="CZ12" s="659">
        <v>2.9</v>
      </c>
      <c r="DA12" s="659"/>
      <c r="DB12" s="659"/>
      <c r="DC12" s="659"/>
      <c r="DD12" s="627" t="s">
        <v>179</v>
      </c>
      <c r="DE12" s="622"/>
      <c r="DF12" s="622"/>
      <c r="DG12" s="622"/>
      <c r="DH12" s="622"/>
      <c r="DI12" s="622"/>
      <c r="DJ12" s="622"/>
      <c r="DK12" s="622"/>
      <c r="DL12" s="622"/>
      <c r="DM12" s="622"/>
      <c r="DN12" s="622"/>
      <c r="DO12" s="622"/>
      <c r="DP12" s="623"/>
      <c r="DQ12" s="627">
        <v>98908</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179</v>
      </c>
      <c r="S13" s="622"/>
      <c r="T13" s="622"/>
      <c r="U13" s="622"/>
      <c r="V13" s="622"/>
      <c r="W13" s="622"/>
      <c r="X13" s="622"/>
      <c r="Y13" s="623"/>
      <c r="Z13" s="659" t="s">
        <v>141</v>
      </c>
      <c r="AA13" s="659"/>
      <c r="AB13" s="659"/>
      <c r="AC13" s="659"/>
      <c r="AD13" s="660" t="s">
        <v>179</v>
      </c>
      <c r="AE13" s="660"/>
      <c r="AF13" s="660"/>
      <c r="AG13" s="660"/>
      <c r="AH13" s="660"/>
      <c r="AI13" s="660"/>
      <c r="AJ13" s="660"/>
      <c r="AK13" s="660"/>
      <c r="AL13" s="624" t="s">
        <v>179</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398742</v>
      </c>
      <c r="BH13" s="622"/>
      <c r="BI13" s="622"/>
      <c r="BJ13" s="622"/>
      <c r="BK13" s="622"/>
      <c r="BL13" s="622"/>
      <c r="BM13" s="622"/>
      <c r="BN13" s="623"/>
      <c r="BO13" s="659">
        <v>58.9</v>
      </c>
      <c r="BP13" s="659"/>
      <c r="BQ13" s="659"/>
      <c r="BR13" s="659"/>
      <c r="BS13" s="660" t="s">
        <v>179</v>
      </c>
      <c r="BT13" s="660"/>
      <c r="BU13" s="660"/>
      <c r="BV13" s="660"/>
      <c r="BW13" s="660"/>
      <c r="BX13" s="660"/>
      <c r="BY13" s="660"/>
      <c r="BZ13" s="660"/>
      <c r="CA13" s="660"/>
      <c r="CB13" s="700"/>
      <c r="CD13" s="618" t="s">
        <v>260</v>
      </c>
      <c r="CE13" s="619"/>
      <c r="CF13" s="619"/>
      <c r="CG13" s="619"/>
      <c r="CH13" s="619"/>
      <c r="CI13" s="619"/>
      <c r="CJ13" s="619"/>
      <c r="CK13" s="619"/>
      <c r="CL13" s="619"/>
      <c r="CM13" s="619"/>
      <c r="CN13" s="619"/>
      <c r="CO13" s="619"/>
      <c r="CP13" s="619"/>
      <c r="CQ13" s="620"/>
      <c r="CR13" s="621">
        <v>515493</v>
      </c>
      <c r="CS13" s="622"/>
      <c r="CT13" s="622"/>
      <c r="CU13" s="622"/>
      <c r="CV13" s="622"/>
      <c r="CW13" s="622"/>
      <c r="CX13" s="622"/>
      <c r="CY13" s="623"/>
      <c r="CZ13" s="659">
        <v>10.8</v>
      </c>
      <c r="DA13" s="659"/>
      <c r="DB13" s="659"/>
      <c r="DC13" s="659"/>
      <c r="DD13" s="627">
        <v>270953</v>
      </c>
      <c r="DE13" s="622"/>
      <c r="DF13" s="622"/>
      <c r="DG13" s="622"/>
      <c r="DH13" s="622"/>
      <c r="DI13" s="622"/>
      <c r="DJ13" s="622"/>
      <c r="DK13" s="622"/>
      <c r="DL13" s="622"/>
      <c r="DM13" s="622"/>
      <c r="DN13" s="622"/>
      <c r="DO13" s="622"/>
      <c r="DP13" s="623"/>
      <c r="DQ13" s="627">
        <v>149113</v>
      </c>
      <c r="DR13" s="622"/>
      <c r="DS13" s="622"/>
      <c r="DT13" s="622"/>
      <c r="DU13" s="622"/>
      <c r="DV13" s="622"/>
      <c r="DW13" s="622"/>
      <c r="DX13" s="622"/>
      <c r="DY13" s="622"/>
      <c r="DZ13" s="622"/>
      <c r="EA13" s="622"/>
      <c r="EB13" s="622"/>
      <c r="EC13" s="658"/>
    </row>
    <row r="14" spans="2:143" ht="11.25" customHeight="1" x14ac:dyDescent="0.15">
      <c r="B14" s="618" t="s">
        <v>261</v>
      </c>
      <c r="C14" s="619"/>
      <c r="D14" s="619"/>
      <c r="E14" s="619"/>
      <c r="F14" s="619"/>
      <c r="G14" s="619"/>
      <c r="H14" s="619"/>
      <c r="I14" s="619"/>
      <c r="J14" s="619"/>
      <c r="K14" s="619"/>
      <c r="L14" s="619"/>
      <c r="M14" s="619"/>
      <c r="N14" s="619"/>
      <c r="O14" s="619"/>
      <c r="P14" s="619"/>
      <c r="Q14" s="620"/>
      <c r="R14" s="621" t="s">
        <v>179</v>
      </c>
      <c r="S14" s="622"/>
      <c r="T14" s="622"/>
      <c r="U14" s="622"/>
      <c r="V14" s="622"/>
      <c r="W14" s="622"/>
      <c r="X14" s="622"/>
      <c r="Y14" s="623"/>
      <c r="Z14" s="659" t="s">
        <v>179</v>
      </c>
      <c r="AA14" s="659"/>
      <c r="AB14" s="659"/>
      <c r="AC14" s="659"/>
      <c r="AD14" s="660" t="s">
        <v>179</v>
      </c>
      <c r="AE14" s="660"/>
      <c r="AF14" s="660"/>
      <c r="AG14" s="660"/>
      <c r="AH14" s="660"/>
      <c r="AI14" s="660"/>
      <c r="AJ14" s="660"/>
      <c r="AK14" s="660"/>
      <c r="AL14" s="624" t="s">
        <v>179</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13137</v>
      </c>
      <c r="BH14" s="622"/>
      <c r="BI14" s="622"/>
      <c r="BJ14" s="622"/>
      <c r="BK14" s="622"/>
      <c r="BL14" s="622"/>
      <c r="BM14" s="622"/>
      <c r="BN14" s="623"/>
      <c r="BO14" s="659">
        <v>1.9</v>
      </c>
      <c r="BP14" s="659"/>
      <c r="BQ14" s="659"/>
      <c r="BR14" s="659"/>
      <c r="BS14" s="660" t="s">
        <v>179</v>
      </c>
      <c r="BT14" s="660"/>
      <c r="BU14" s="660"/>
      <c r="BV14" s="660"/>
      <c r="BW14" s="660"/>
      <c r="BX14" s="660"/>
      <c r="BY14" s="660"/>
      <c r="BZ14" s="660"/>
      <c r="CA14" s="660"/>
      <c r="CB14" s="700"/>
      <c r="CD14" s="618" t="s">
        <v>263</v>
      </c>
      <c r="CE14" s="619"/>
      <c r="CF14" s="619"/>
      <c r="CG14" s="619"/>
      <c r="CH14" s="619"/>
      <c r="CI14" s="619"/>
      <c r="CJ14" s="619"/>
      <c r="CK14" s="619"/>
      <c r="CL14" s="619"/>
      <c r="CM14" s="619"/>
      <c r="CN14" s="619"/>
      <c r="CO14" s="619"/>
      <c r="CP14" s="619"/>
      <c r="CQ14" s="620"/>
      <c r="CR14" s="621">
        <v>156458</v>
      </c>
      <c r="CS14" s="622"/>
      <c r="CT14" s="622"/>
      <c r="CU14" s="622"/>
      <c r="CV14" s="622"/>
      <c r="CW14" s="622"/>
      <c r="CX14" s="622"/>
      <c r="CY14" s="623"/>
      <c r="CZ14" s="659">
        <v>3.3</v>
      </c>
      <c r="DA14" s="659"/>
      <c r="DB14" s="659"/>
      <c r="DC14" s="659"/>
      <c r="DD14" s="627" t="s">
        <v>179</v>
      </c>
      <c r="DE14" s="622"/>
      <c r="DF14" s="622"/>
      <c r="DG14" s="622"/>
      <c r="DH14" s="622"/>
      <c r="DI14" s="622"/>
      <c r="DJ14" s="622"/>
      <c r="DK14" s="622"/>
      <c r="DL14" s="622"/>
      <c r="DM14" s="622"/>
      <c r="DN14" s="622"/>
      <c r="DO14" s="622"/>
      <c r="DP14" s="623"/>
      <c r="DQ14" s="627">
        <v>143029</v>
      </c>
      <c r="DR14" s="622"/>
      <c r="DS14" s="622"/>
      <c r="DT14" s="622"/>
      <c r="DU14" s="622"/>
      <c r="DV14" s="622"/>
      <c r="DW14" s="622"/>
      <c r="DX14" s="622"/>
      <c r="DY14" s="622"/>
      <c r="DZ14" s="622"/>
      <c r="EA14" s="622"/>
      <c r="EB14" s="622"/>
      <c r="EC14" s="658"/>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179</v>
      </c>
      <c r="S15" s="622"/>
      <c r="T15" s="622"/>
      <c r="U15" s="622"/>
      <c r="V15" s="622"/>
      <c r="W15" s="622"/>
      <c r="X15" s="622"/>
      <c r="Y15" s="623"/>
      <c r="Z15" s="659" t="s">
        <v>179</v>
      </c>
      <c r="AA15" s="659"/>
      <c r="AB15" s="659"/>
      <c r="AC15" s="659"/>
      <c r="AD15" s="660" t="s">
        <v>141</v>
      </c>
      <c r="AE15" s="660"/>
      <c r="AF15" s="660"/>
      <c r="AG15" s="660"/>
      <c r="AH15" s="660"/>
      <c r="AI15" s="660"/>
      <c r="AJ15" s="660"/>
      <c r="AK15" s="660"/>
      <c r="AL15" s="624" t="s">
        <v>179</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19892</v>
      </c>
      <c r="BH15" s="622"/>
      <c r="BI15" s="622"/>
      <c r="BJ15" s="622"/>
      <c r="BK15" s="622"/>
      <c r="BL15" s="622"/>
      <c r="BM15" s="622"/>
      <c r="BN15" s="623"/>
      <c r="BO15" s="659">
        <v>2.9</v>
      </c>
      <c r="BP15" s="659"/>
      <c r="BQ15" s="659"/>
      <c r="BR15" s="659"/>
      <c r="BS15" s="660" t="s">
        <v>141</v>
      </c>
      <c r="BT15" s="660"/>
      <c r="BU15" s="660"/>
      <c r="BV15" s="660"/>
      <c r="BW15" s="660"/>
      <c r="BX15" s="660"/>
      <c r="BY15" s="660"/>
      <c r="BZ15" s="660"/>
      <c r="CA15" s="660"/>
      <c r="CB15" s="700"/>
      <c r="CD15" s="618" t="s">
        <v>266</v>
      </c>
      <c r="CE15" s="619"/>
      <c r="CF15" s="619"/>
      <c r="CG15" s="619"/>
      <c r="CH15" s="619"/>
      <c r="CI15" s="619"/>
      <c r="CJ15" s="619"/>
      <c r="CK15" s="619"/>
      <c r="CL15" s="619"/>
      <c r="CM15" s="619"/>
      <c r="CN15" s="619"/>
      <c r="CO15" s="619"/>
      <c r="CP15" s="619"/>
      <c r="CQ15" s="620"/>
      <c r="CR15" s="621">
        <v>388981</v>
      </c>
      <c r="CS15" s="622"/>
      <c r="CT15" s="622"/>
      <c r="CU15" s="622"/>
      <c r="CV15" s="622"/>
      <c r="CW15" s="622"/>
      <c r="CX15" s="622"/>
      <c r="CY15" s="623"/>
      <c r="CZ15" s="659">
        <v>8.1999999999999993</v>
      </c>
      <c r="DA15" s="659"/>
      <c r="DB15" s="659"/>
      <c r="DC15" s="659"/>
      <c r="DD15" s="627">
        <v>39158</v>
      </c>
      <c r="DE15" s="622"/>
      <c r="DF15" s="622"/>
      <c r="DG15" s="622"/>
      <c r="DH15" s="622"/>
      <c r="DI15" s="622"/>
      <c r="DJ15" s="622"/>
      <c r="DK15" s="622"/>
      <c r="DL15" s="622"/>
      <c r="DM15" s="622"/>
      <c r="DN15" s="622"/>
      <c r="DO15" s="622"/>
      <c r="DP15" s="623"/>
      <c r="DQ15" s="627">
        <v>309077</v>
      </c>
      <c r="DR15" s="622"/>
      <c r="DS15" s="622"/>
      <c r="DT15" s="622"/>
      <c r="DU15" s="622"/>
      <c r="DV15" s="622"/>
      <c r="DW15" s="622"/>
      <c r="DX15" s="622"/>
      <c r="DY15" s="622"/>
      <c r="DZ15" s="622"/>
      <c r="EA15" s="622"/>
      <c r="EB15" s="622"/>
      <c r="EC15" s="658"/>
    </row>
    <row r="16" spans="2:143" ht="11.25" customHeight="1" x14ac:dyDescent="0.15">
      <c r="B16" s="618" t="s">
        <v>267</v>
      </c>
      <c r="C16" s="619"/>
      <c r="D16" s="619"/>
      <c r="E16" s="619"/>
      <c r="F16" s="619"/>
      <c r="G16" s="619"/>
      <c r="H16" s="619"/>
      <c r="I16" s="619"/>
      <c r="J16" s="619"/>
      <c r="K16" s="619"/>
      <c r="L16" s="619"/>
      <c r="M16" s="619"/>
      <c r="N16" s="619"/>
      <c r="O16" s="619"/>
      <c r="P16" s="619"/>
      <c r="Q16" s="620"/>
      <c r="R16" s="621">
        <v>1685</v>
      </c>
      <c r="S16" s="622"/>
      <c r="T16" s="622"/>
      <c r="U16" s="622"/>
      <c r="V16" s="622"/>
      <c r="W16" s="622"/>
      <c r="X16" s="622"/>
      <c r="Y16" s="623"/>
      <c r="Z16" s="659">
        <v>0</v>
      </c>
      <c r="AA16" s="659"/>
      <c r="AB16" s="659"/>
      <c r="AC16" s="659"/>
      <c r="AD16" s="660">
        <v>1685</v>
      </c>
      <c r="AE16" s="660"/>
      <c r="AF16" s="660"/>
      <c r="AG16" s="660"/>
      <c r="AH16" s="660"/>
      <c r="AI16" s="660"/>
      <c r="AJ16" s="660"/>
      <c r="AK16" s="660"/>
      <c r="AL16" s="624">
        <v>0.1</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179</v>
      </c>
      <c r="BH16" s="622"/>
      <c r="BI16" s="622"/>
      <c r="BJ16" s="622"/>
      <c r="BK16" s="622"/>
      <c r="BL16" s="622"/>
      <c r="BM16" s="622"/>
      <c r="BN16" s="623"/>
      <c r="BO16" s="659" t="s">
        <v>179</v>
      </c>
      <c r="BP16" s="659"/>
      <c r="BQ16" s="659"/>
      <c r="BR16" s="659"/>
      <c r="BS16" s="660" t="s">
        <v>179</v>
      </c>
      <c r="BT16" s="660"/>
      <c r="BU16" s="660"/>
      <c r="BV16" s="660"/>
      <c r="BW16" s="660"/>
      <c r="BX16" s="660"/>
      <c r="BY16" s="660"/>
      <c r="BZ16" s="660"/>
      <c r="CA16" s="660"/>
      <c r="CB16" s="700"/>
      <c r="CD16" s="618" t="s">
        <v>269</v>
      </c>
      <c r="CE16" s="619"/>
      <c r="CF16" s="619"/>
      <c r="CG16" s="619"/>
      <c r="CH16" s="619"/>
      <c r="CI16" s="619"/>
      <c r="CJ16" s="619"/>
      <c r="CK16" s="619"/>
      <c r="CL16" s="619"/>
      <c r="CM16" s="619"/>
      <c r="CN16" s="619"/>
      <c r="CO16" s="619"/>
      <c r="CP16" s="619"/>
      <c r="CQ16" s="620"/>
      <c r="CR16" s="621">
        <v>15272</v>
      </c>
      <c r="CS16" s="622"/>
      <c r="CT16" s="622"/>
      <c r="CU16" s="622"/>
      <c r="CV16" s="622"/>
      <c r="CW16" s="622"/>
      <c r="CX16" s="622"/>
      <c r="CY16" s="623"/>
      <c r="CZ16" s="659">
        <v>0.3</v>
      </c>
      <c r="DA16" s="659"/>
      <c r="DB16" s="659"/>
      <c r="DC16" s="659"/>
      <c r="DD16" s="627" t="s">
        <v>179</v>
      </c>
      <c r="DE16" s="622"/>
      <c r="DF16" s="622"/>
      <c r="DG16" s="622"/>
      <c r="DH16" s="622"/>
      <c r="DI16" s="622"/>
      <c r="DJ16" s="622"/>
      <c r="DK16" s="622"/>
      <c r="DL16" s="622"/>
      <c r="DM16" s="622"/>
      <c r="DN16" s="622"/>
      <c r="DO16" s="622"/>
      <c r="DP16" s="623"/>
      <c r="DQ16" s="627">
        <v>12372</v>
      </c>
      <c r="DR16" s="622"/>
      <c r="DS16" s="622"/>
      <c r="DT16" s="622"/>
      <c r="DU16" s="622"/>
      <c r="DV16" s="622"/>
      <c r="DW16" s="622"/>
      <c r="DX16" s="622"/>
      <c r="DY16" s="622"/>
      <c r="DZ16" s="622"/>
      <c r="EA16" s="622"/>
      <c r="EB16" s="622"/>
      <c r="EC16" s="658"/>
    </row>
    <row r="17" spans="2:133" ht="11.25" customHeight="1" x14ac:dyDescent="0.15">
      <c r="B17" s="618" t="s">
        <v>270</v>
      </c>
      <c r="C17" s="619"/>
      <c r="D17" s="619"/>
      <c r="E17" s="619"/>
      <c r="F17" s="619"/>
      <c r="G17" s="619"/>
      <c r="H17" s="619"/>
      <c r="I17" s="619"/>
      <c r="J17" s="619"/>
      <c r="K17" s="619"/>
      <c r="L17" s="619"/>
      <c r="M17" s="619"/>
      <c r="N17" s="619"/>
      <c r="O17" s="619"/>
      <c r="P17" s="619"/>
      <c r="Q17" s="620"/>
      <c r="R17" s="621">
        <v>14824</v>
      </c>
      <c r="S17" s="622"/>
      <c r="T17" s="622"/>
      <c r="U17" s="622"/>
      <c r="V17" s="622"/>
      <c r="W17" s="622"/>
      <c r="X17" s="622"/>
      <c r="Y17" s="623"/>
      <c r="Z17" s="659">
        <v>0.3</v>
      </c>
      <c r="AA17" s="659"/>
      <c r="AB17" s="659"/>
      <c r="AC17" s="659"/>
      <c r="AD17" s="660">
        <v>14824</v>
      </c>
      <c r="AE17" s="660"/>
      <c r="AF17" s="660"/>
      <c r="AG17" s="660"/>
      <c r="AH17" s="660"/>
      <c r="AI17" s="660"/>
      <c r="AJ17" s="660"/>
      <c r="AK17" s="660"/>
      <c r="AL17" s="624">
        <v>0.6</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179</v>
      </c>
      <c r="BH17" s="622"/>
      <c r="BI17" s="622"/>
      <c r="BJ17" s="622"/>
      <c r="BK17" s="622"/>
      <c r="BL17" s="622"/>
      <c r="BM17" s="622"/>
      <c r="BN17" s="623"/>
      <c r="BO17" s="659" t="s">
        <v>141</v>
      </c>
      <c r="BP17" s="659"/>
      <c r="BQ17" s="659"/>
      <c r="BR17" s="659"/>
      <c r="BS17" s="660" t="s">
        <v>179</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749893</v>
      </c>
      <c r="CS17" s="622"/>
      <c r="CT17" s="622"/>
      <c r="CU17" s="622"/>
      <c r="CV17" s="622"/>
      <c r="CW17" s="622"/>
      <c r="CX17" s="622"/>
      <c r="CY17" s="623"/>
      <c r="CZ17" s="659">
        <v>15.7</v>
      </c>
      <c r="DA17" s="659"/>
      <c r="DB17" s="659"/>
      <c r="DC17" s="659"/>
      <c r="DD17" s="627" t="s">
        <v>179</v>
      </c>
      <c r="DE17" s="622"/>
      <c r="DF17" s="622"/>
      <c r="DG17" s="622"/>
      <c r="DH17" s="622"/>
      <c r="DI17" s="622"/>
      <c r="DJ17" s="622"/>
      <c r="DK17" s="622"/>
      <c r="DL17" s="622"/>
      <c r="DM17" s="622"/>
      <c r="DN17" s="622"/>
      <c r="DO17" s="622"/>
      <c r="DP17" s="623"/>
      <c r="DQ17" s="627">
        <v>743598</v>
      </c>
      <c r="DR17" s="622"/>
      <c r="DS17" s="622"/>
      <c r="DT17" s="622"/>
      <c r="DU17" s="622"/>
      <c r="DV17" s="622"/>
      <c r="DW17" s="622"/>
      <c r="DX17" s="622"/>
      <c r="DY17" s="622"/>
      <c r="DZ17" s="622"/>
      <c r="EA17" s="622"/>
      <c r="EB17" s="622"/>
      <c r="EC17" s="658"/>
    </row>
    <row r="18" spans="2:133" ht="11.25" customHeight="1" x14ac:dyDescent="0.15">
      <c r="B18" s="618" t="s">
        <v>273</v>
      </c>
      <c r="C18" s="619"/>
      <c r="D18" s="619"/>
      <c r="E18" s="619"/>
      <c r="F18" s="619"/>
      <c r="G18" s="619"/>
      <c r="H18" s="619"/>
      <c r="I18" s="619"/>
      <c r="J18" s="619"/>
      <c r="K18" s="619"/>
      <c r="L18" s="619"/>
      <c r="M18" s="619"/>
      <c r="N18" s="619"/>
      <c r="O18" s="619"/>
      <c r="P18" s="619"/>
      <c r="Q18" s="620"/>
      <c r="R18" s="621">
        <v>2702</v>
      </c>
      <c r="S18" s="622"/>
      <c r="T18" s="622"/>
      <c r="U18" s="622"/>
      <c r="V18" s="622"/>
      <c r="W18" s="622"/>
      <c r="X18" s="622"/>
      <c r="Y18" s="623"/>
      <c r="Z18" s="659">
        <v>0.1</v>
      </c>
      <c r="AA18" s="659"/>
      <c r="AB18" s="659"/>
      <c r="AC18" s="659"/>
      <c r="AD18" s="660">
        <v>2702</v>
      </c>
      <c r="AE18" s="660"/>
      <c r="AF18" s="660"/>
      <c r="AG18" s="660"/>
      <c r="AH18" s="660"/>
      <c r="AI18" s="660"/>
      <c r="AJ18" s="660"/>
      <c r="AK18" s="660"/>
      <c r="AL18" s="624">
        <v>0.1</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179</v>
      </c>
      <c r="BH18" s="622"/>
      <c r="BI18" s="622"/>
      <c r="BJ18" s="622"/>
      <c r="BK18" s="622"/>
      <c r="BL18" s="622"/>
      <c r="BM18" s="622"/>
      <c r="BN18" s="623"/>
      <c r="BO18" s="659" t="s">
        <v>179</v>
      </c>
      <c r="BP18" s="659"/>
      <c r="BQ18" s="659"/>
      <c r="BR18" s="659"/>
      <c r="BS18" s="660" t="s">
        <v>179</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t="s">
        <v>141</v>
      </c>
      <c r="CS18" s="622"/>
      <c r="CT18" s="622"/>
      <c r="CU18" s="622"/>
      <c r="CV18" s="622"/>
      <c r="CW18" s="622"/>
      <c r="CX18" s="622"/>
      <c r="CY18" s="623"/>
      <c r="CZ18" s="659" t="s">
        <v>179</v>
      </c>
      <c r="DA18" s="659"/>
      <c r="DB18" s="659"/>
      <c r="DC18" s="659"/>
      <c r="DD18" s="627" t="s">
        <v>179</v>
      </c>
      <c r="DE18" s="622"/>
      <c r="DF18" s="622"/>
      <c r="DG18" s="622"/>
      <c r="DH18" s="622"/>
      <c r="DI18" s="622"/>
      <c r="DJ18" s="622"/>
      <c r="DK18" s="622"/>
      <c r="DL18" s="622"/>
      <c r="DM18" s="622"/>
      <c r="DN18" s="622"/>
      <c r="DO18" s="622"/>
      <c r="DP18" s="623"/>
      <c r="DQ18" s="627" t="s">
        <v>179</v>
      </c>
      <c r="DR18" s="622"/>
      <c r="DS18" s="622"/>
      <c r="DT18" s="622"/>
      <c r="DU18" s="622"/>
      <c r="DV18" s="622"/>
      <c r="DW18" s="622"/>
      <c r="DX18" s="622"/>
      <c r="DY18" s="622"/>
      <c r="DZ18" s="622"/>
      <c r="EA18" s="622"/>
      <c r="EB18" s="622"/>
      <c r="EC18" s="658"/>
    </row>
    <row r="19" spans="2:133" ht="11.25" customHeight="1" x14ac:dyDescent="0.15">
      <c r="B19" s="618" t="s">
        <v>276</v>
      </c>
      <c r="C19" s="619"/>
      <c r="D19" s="619"/>
      <c r="E19" s="619"/>
      <c r="F19" s="619"/>
      <c r="G19" s="619"/>
      <c r="H19" s="619"/>
      <c r="I19" s="619"/>
      <c r="J19" s="619"/>
      <c r="K19" s="619"/>
      <c r="L19" s="619"/>
      <c r="M19" s="619"/>
      <c r="N19" s="619"/>
      <c r="O19" s="619"/>
      <c r="P19" s="619"/>
      <c r="Q19" s="620"/>
      <c r="R19" s="621">
        <v>2702</v>
      </c>
      <c r="S19" s="622"/>
      <c r="T19" s="622"/>
      <c r="U19" s="622"/>
      <c r="V19" s="622"/>
      <c r="W19" s="622"/>
      <c r="X19" s="622"/>
      <c r="Y19" s="623"/>
      <c r="Z19" s="659">
        <v>0.1</v>
      </c>
      <c r="AA19" s="659"/>
      <c r="AB19" s="659"/>
      <c r="AC19" s="659"/>
      <c r="AD19" s="660">
        <v>2702</v>
      </c>
      <c r="AE19" s="660"/>
      <c r="AF19" s="660"/>
      <c r="AG19" s="660"/>
      <c r="AH19" s="660"/>
      <c r="AI19" s="660"/>
      <c r="AJ19" s="660"/>
      <c r="AK19" s="660"/>
      <c r="AL19" s="624">
        <v>0.1</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9240</v>
      </c>
      <c r="BH19" s="622"/>
      <c r="BI19" s="622"/>
      <c r="BJ19" s="622"/>
      <c r="BK19" s="622"/>
      <c r="BL19" s="622"/>
      <c r="BM19" s="622"/>
      <c r="BN19" s="623"/>
      <c r="BO19" s="659">
        <v>1.4</v>
      </c>
      <c r="BP19" s="659"/>
      <c r="BQ19" s="659"/>
      <c r="BR19" s="659"/>
      <c r="BS19" s="660" t="s">
        <v>179</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179</v>
      </c>
      <c r="CS19" s="622"/>
      <c r="CT19" s="622"/>
      <c r="CU19" s="622"/>
      <c r="CV19" s="622"/>
      <c r="CW19" s="622"/>
      <c r="CX19" s="622"/>
      <c r="CY19" s="623"/>
      <c r="CZ19" s="659" t="s">
        <v>179</v>
      </c>
      <c r="DA19" s="659"/>
      <c r="DB19" s="659"/>
      <c r="DC19" s="659"/>
      <c r="DD19" s="627" t="s">
        <v>141</v>
      </c>
      <c r="DE19" s="622"/>
      <c r="DF19" s="622"/>
      <c r="DG19" s="622"/>
      <c r="DH19" s="622"/>
      <c r="DI19" s="622"/>
      <c r="DJ19" s="622"/>
      <c r="DK19" s="622"/>
      <c r="DL19" s="622"/>
      <c r="DM19" s="622"/>
      <c r="DN19" s="622"/>
      <c r="DO19" s="622"/>
      <c r="DP19" s="623"/>
      <c r="DQ19" s="627" t="s">
        <v>179</v>
      </c>
      <c r="DR19" s="622"/>
      <c r="DS19" s="622"/>
      <c r="DT19" s="622"/>
      <c r="DU19" s="622"/>
      <c r="DV19" s="622"/>
      <c r="DW19" s="622"/>
      <c r="DX19" s="622"/>
      <c r="DY19" s="622"/>
      <c r="DZ19" s="622"/>
      <c r="EA19" s="622"/>
      <c r="EB19" s="622"/>
      <c r="EC19" s="658"/>
    </row>
    <row r="20" spans="2:133" ht="11.25" customHeight="1" x14ac:dyDescent="0.15">
      <c r="B20" s="688" t="s">
        <v>279</v>
      </c>
      <c r="C20" s="689"/>
      <c r="D20" s="689"/>
      <c r="E20" s="689"/>
      <c r="F20" s="689"/>
      <c r="G20" s="689"/>
      <c r="H20" s="689"/>
      <c r="I20" s="689"/>
      <c r="J20" s="689"/>
      <c r="K20" s="689"/>
      <c r="L20" s="689"/>
      <c r="M20" s="689"/>
      <c r="N20" s="689"/>
      <c r="O20" s="689"/>
      <c r="P20" s="689"/>
      <c r="Q20" s="690"/>
      <c r="R20" s="621" t="s">
        <v>179</v>
      </c>
      <c r="S20" s="622"/>
      <c r="T20" s="622"/>
      <c r="U20" s="622"/>
      <c r="V20" s="622"/>
      <c r="W20" s="622"/>
      <c r="X20" s="622"/>
      <c r="Y20" s="623"/>
      <c r="Z20" s="659" t="s">
        <v>179</v>
      </c>
      <c r="AA20" s="659"/>
      <c r="AB20" s="659"/>
      <c r="AC20" s="659"/>
      <c r="AD20" s="660" t="s">
        <v>179</v>
      </c>
      <c r="AE20" s="660"/>
      <c r="AF20" s="660"/>
      <c r="AG20" s="660"/>
      <c r="AH20" s="660"/>
      <c r="AI20" s="660"/>
      <c r="AJ20" s="660"/>
      <c r="AK20" s="660"/>
      <c r="AL20" s="624" t="s">
        <v>179</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9240</v>
      </c>
      <c r="BH20" s="622"/>
      <c r="BI20" s="622"/>
      <c r="BJ20" s="622"/>
      <c r="BK20" s="622"/>
      <c r="BL20" s="622"/>
      <c r="BM20" s="622"/>
      <c r="BN20" s="623"/>
      <c r="BO20" s="659">
        <v>1.4</v>
      </c>
      <c r="BP20" s="659"/>
      <c r="BQ20" s="659"/>
      <c r="BR20" s="659"/>
      <c r="BS20" s="660" t="s">
        <v>179</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4764658</v>
      </c>
      <c r="CS20" s="622"/>
      <c r="CT20" s="622"/>
      <c r="CU20" s="622"/>
      <c r="CV20" s="622"/>
      <c r="CW20" s="622"/>
      <c r="CX20" s="622"/>
      <c r="CY20" s="623"/>
      <c r="CZ20" s="659">
        <v>100</v>
      </c>
      <c r="DA20" s="659"/>
      <c r="DB20" s="659"/>
      <c r="DC20" s="659"/>
      <c r="DD20" s="627">
        <v>492575</v>
      </c>
      <c r="DE20" s="622"/>
      <c r="DF20" s="622"/>
      <c r="DG20" s="622"/>
      <c r="DH20" s="622"/>
      <c r="DI20" s="622"/>
      <c r="DJ20" s="622"/>
      <c r="DK20" s="622"/>
      <c r="DL20" s="622"/>
      <c r="DM20" s="622"/>
      <c r="DN20" s="622"/>
      <c r="DO20" s="622"/>
      <c r="DP20" s="623"/>
      <c r="DQ20" s="627">
        <v>2960808</v>
      </c>
      <c r="DR20" s="622"/>
      <c r="DS20" s="622"/>
      <c r="DT20" s="622"/>
      <c r="DU20" s="622"/>
      <c r="DV20" s="622"/>
      <c r="DW20" s="622"/>
      <c r="DX20" s="622"/>
      <c r="DY20" s="622"/>
      <c r="DZ20" s="622"/>
      <c r="EA20" s="622"/>
      <c r="EB20" s="622"/>
      <c r="EC20" s="658"/>
    </row>
    <row r="21" spans="2:133" ht="11.25" customHeight="1" x14ac:dyDescent="0.15">
      <c r="B21" s="618" t="s">
        <v>282</v>
      </c>
      <c r="C21" s="619"/>
      <c r="D21" s="619"/>
      <c r="E21" s="619"/>
      <c r="F21" s="619"/>
      <c r="G21" s="619"/>
      <c r="H21" s="619"/>
      <c r="I21" s="619"/>
      <c r="J21" s="619"/>
      <c r="K21" s="619"/>
      <c r="L21" s="619"/>
      <c r="M21" s="619"/>
      <c r="N21" s="619"/>
      <c r="O21" s="619"/>
      <c r="P21" s="619"/>
      <c r="Q21" s="620"/>
      <c r="R21" s="621">
        <v>1918723</v>
      </c>
      <c r="S21" s="622"/>
      <c r="T21" s="622"/>
      <c r="U21" s="622"/>
      <c r="V21" s="622"/>
      <c r="W21" s="622"/>
      <c r="X21" s="622"/>
      <c r="Y21" s="623"/>
      <c r="Z21" s="659">
        <v>38.799999999999997</v>
      </c>
      <c r="AA21" s="659"/>
      <c r="AB21" s="659"/>
      <c r="AC21" s="659"/>
      <c r="AD21" s="660">
        <v>1658580</v>
      </c>
      <c r="AE21" s="660"/>
      <c r="AF21" s="660"/>
      <c r="AG21" s="660"/>
      <c r="AH21" s="660"/>
      <c r="AI21" s="660"/>
      <c r="AJ21" s="660"/>
      <c r="AK21" s="660"/>
      <c r="AL21" s="624">
        <v>66.5</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v>9240</v>
      </c>
      <c r="BH21" s="622"/>
      <c r="BI21" s="622"/>
      <c r="BJ21" s="622"/>
      <c r="BK21" s="622"/>
      <c r="BL21" s="622"/>
      <c r="BM21" s="622"/>
      <c r="BN21" s="623"/>
      <c r="BO21" s="659">
        <v>1.4</v>
      </c>
      <c r="BP21" s="659"/>
      <c r="BQ21" s="659"/>
      <c r="BR21" s="659"/>
      <c r="BS21" s="660" t="s">
        <v>179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284</v>
      </c>
      <c r="C22" s="619"/>
      <c r="D22" s="619"/>
      <c r="E22" s="619"/>
      <c r="F22" s="619"/>
      <c r="G22" s="619"/>
      <c r="H22" s="619"/>
      <c r="I22" s="619"/>
      <c r="J22" s="619"/>
      <c r="K22" s="619"/>
      <c r="L22" s="619"/>
      <c r="M22" s="619"/>
      <c r="N22" s="619"/>
      <c r="O22" s="619"/>
      <c r="P22" s="619"/>
      <c r="Q22" s="620"/>
      <c r="R22" s="621">
        <v>1658580</v>
      </c>
      <c r="S22" s="622"/>
      <c r="T22" s="622"/>
      <c r="U22" s="622"/>
      <c r="V22" s="622"/>
      <c r="W22" s="622"/>
      <c r="X22" s="622"/>
      <c r="Y22" s="623"/>
      <c r="Z22" s="659">
        <v>33.6</v>
      </c>
      <c r="AA22" s="659"/>
      <c r="AB22" s="659"/>
      <c r="AC22" s="659"/>
      <c r="AD22" s="660">
        <v>1658580</v>
      </c>
      <c r="AE22" s="660"/>
      <c r="AF22" s="660"/>
      <c r="AG22" s="660"/>
      <c r="AH22" s="660"/>
      <c r="AI22" s="660"/>
      <c r="AJ22" s="660"/>
      <c r="AK22" s="660"/>
      <c r="AL22" s="624">
        <v>66.5</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t="s">
        <v>179</v>
      </c>
      <c r="BH22" s="622"/>
      <c r="BI22" s="622"/>
      <c r="BJ22" s="622"/>
      <c r="BK22" s="622"/>
      <c r="BL22" s="622"/>
      <c r="BM22" s="622"/>
      <c r="BN22" s="623"/>
      <c r="BO22" s="659" t="s">
        <v>179</v>
      </c>
      <c r="BP22" s="659"/>
      <c r="BQ22" s="659"/>
      <c r="BR22" s="659"/>
      <c r="BS22" s="660" t="s">
        <v>179</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287</v>
      </c>
      <c r="C23" s="619"/>
      <c r="D23" s="619"/>
      <c r="E23" s="619"/>
      <c r="F23" s="619"/>
      <c r="G23" s="619"/>
      <c r="H23" s="619"/>
      <c r="I23" s="619"/>
      <c r="J23" s="619"/>
      <c r="K23" s="619"/>
      <c r="L23" s="619"/>
      <c r="M23" s="619"/>
      <c r="N23" s="619"/>
      <c r="O23" s="619"/>
      <c r="P23" s="619"/>
      <c r="Q23" s="620"/>
      <c r="R23" s="621">
        <v>191406</v>
      </c>
      <c r="S23" s="622"/>
      <c r="T23" s="622"/>
      <c r="U23" s="622"/>
      <c r="V23" s="622"/>
      <c r="W23" s="622"/>
      <c r="X23" s="622"/>
      <c r="Y23" s="623"/>
      <c r="Z23" s="659">
        <v>3.9</v>
      </c>
      <c r="AA23" s="659"/>
      <c r="AB23" s="659"/>
      <c r="AC23" s="659"/>
      <c r="AD23" s="660" t="s">
        <v>179</v>
      </c>
      <c r="AE23" s="660"/>
      <c r="AF23" s="660"/>
      <c r="AG23" s="660"/>
      <c r="AH23" s="660"/>
      <c r="AI23" s="660"/>
      <c r="AJ23" s="660"/>
      <c r="AK23" s="660"/>
      <c r="AL23" s="624" t="s">
        <v>179</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t="s">
        <v>179</v>
      </c>
      <c r="BH23" s="622"/>
      <c r="BI23" s="622"/>
      <c r="BJ23" s="622"/>
      <c r="BK23" s="622"/>
      <c r="BL23" s="622"/>
      <c r="BM23" s="622"/>
      <c r="BN23" s="623"/>
      <c r="BO23" s="659" t="s">
        <v>179</v>
      </c>
      <c r="BP23" s="659"/>
      <c r="BQ23" s="659"/>
      <c r="BR23" s="659"/>
      <c r="BS23" s="660" t="s">
        <v>179</v>
      </c>
      <c r="BT23" s="660"/>
      <c r="BU23" s="660"/>
      <c r="BV23" s="660"/>
      <c r="BW23" s="660"/>
      <c r="BX23" s="660"/>
      <c r="BY23" s="660"/>
      <c r="BZ23" s="660"/>
      <c r="CA23" s="660"/>
      <c r="CB23" s="700"/>
      <c r="CD23" s="673" t="s">
        <v>228</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15">
      <c r="B24" s="618" t="s">
        <v>294</v>
      </c>
      <c r="C24" s="619"/>
      <c r="D24" s="619"/>
      <c r="E24" s="619"/>
      <c r="F24" s="619"/>
      <c r="G24" s="619"/>
      <c r="H24" s="619"/>
      <c r="I24" s="619"/>
      <c r="J24" s="619"/>
      <c r="K24" s="619"/>
      <c r="L24" s="619"/>
      <c r="M24" s="619"/>
      <c r="N24" s="619"/>
      <c r="O24" s="619"/>
      <c r="P24" s="619"/>
      <c r="Q24" s="620"/>
      <c r="R24" s="621">
        <v>68737</v>
      </c>
      <c r="S24" s="622"/>
      <c r="T24" s="622"/>
      <c r="U24" s="622"/>
      <c r="V24" s="622"/>
      <c r="W24" s="622"/>
      <c r="X24" s="622"/>
      <c r="Y24" s="623"/>
      <c r="Z24" s="659">
        <v>1.4</v>
      </c>
      <c r="AA24" s="659"/>
      <c r="AB24" s="659"/>
      <c r="AC24" s="659"/>
      <c r="AD24" s="660" t="s">
        <v>179</v>
      </c>
      <c r="AE24" s="660"/>
      <c r="AF24" s="660"/>
      <c r="AG24" s="660"/>
      <c r="AH24" s="660"/>
      <c r="AI24" s="660"/>
      <c r="AJ24" s="660"/>
      <c r="AK24" s="660"/>
      <c r="AL24" s="624" t="s">
        <v>179</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179</v>
      </c>
      <c r="BH24" s="622"/>
      <c r="BI24" s="622"/>
      <c r="BJ24" s="622"/>
      <c r="BK24" s="622"/>
      <c r="BL24" s="622"/>
      <c r="BM24" s="622"/>
      <c r="BN24" s="623"/>
      <c r="BO24" s="659" t="s">
        <v>179</v>
      </c>
      <c r="BP24" s="659"/>
      <c r="BQ24" s="659"/>
      <c r="BR24" s="659"/>
      <c r="BS24" s="660" t="s">
        <v>179</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1794995</v>
      </c>
      <c r="CS24" s="677"/>
      <c r="CT24" s="677"/>
      <c r="CU24" s="677"/>
      <c r="CV24" s="677"/>
      <c r="CW24" s="677"/>
      <c r="CX24" s="677"/>
      <c r="CY24" s="702"/>
      <c r="CZ24" s="703">
        <v>37.700000000000003</v>
      </c>
      <c r="DA24" s="685"/>
      <c r="DB24" s="685"/>
      <c r="DC24" s="705"/>
      <c r="DD24" s="701">
        <v>1529476</v>
      </c>
      <c r="DE24" s="677"/>
      <c r="DF24" s="677"/>
      <c r="DG24" s="677"/>
      <c r="DH24" s="677"/>
      <c r="DI24" s="677"/>
      <c r="DJ24" s="677"/>
      <c r="DK24" s="702"/>
      <c r="DL24" s="701">
        <v>1347720</v>
      </c>
      <c r="DM24" s="677"/>
      <c r="DN24" s="677"/>
      <c r="DO24" s="677"/>
      <c r="DP24" s="677"/>
      <c r="DQ24" s="677"/>
      <c r="DR24" s="677"/>
      <c r="DS24" s="677"/>
      <c r="DT24" s="677"/>
      <c r="DU24" s="677"/>
      <c r="DV24" s="702"/>
      <c r="DW24" s="703">
        <v>53.5</v>
      </c>
      <c r="DX24" s="685"/>
      <c r="DY24" s="685"/>
      <c r="DZ24" s="685"/>
      <c r="EA24" s="685"/>
      <c r="EB24" s="685"/>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2752484</v>
      </c>
      <c r="S25" s="622"/>
      <c r="T25" s="622"/>
      <c r="U25" s="622"/>
      <c r="V25" s="622"/>
      <c r="W25" s="622"/>
      <c r="X25" s="622"/>
      <c r="Y25" s="623"/>
      <c r="Z25" s="659">
        <v>55.7</v>
      </c>
      <c r="AA25" s="659"/>
      <c r="AB25" s="659"/>
      <c r="AC25" s="659"/>
      <c r="AD25" s="660">
        <v>2492341</v>
      </c>
      <c r="AE25" s="660"/>
      <c r="AF25" s="660"/>
      <c r="AG25" s="660"/>
      <c r="AH25" s="660"/>
      <c r="AI25" s="660"/>
      <c r="AJ25" s="660"/>
      <c r="AK25" s="660"/>
      <c r="AL25" s="624">
        <v>99.9</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179</v>
      </c>
      <c r="BH25" s="622"/>
      <c r="BI25" s="622"/>
      <c r="BJ25" s="622"/>
      <c r="BK25" s="622"/>
      <c r="BL25" s="622"/>
      <c r="BM25" s="622"/>
      <c r="BN25" s="623"/>
      <c r="BO25" s="659" t="s">
        <v>179</v>
      </c>
      <c r="BP25" s="659"/>
      <c r="BQ25" s="659"/>
      <c r="BR25" s="659"/>
      <c r="BS25" s="660" t="s">
        <v>179</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849038</v>
      </c>
      <c r="CS25" s="634"/>
      <c r="CT25" s="634"/>
      <c r="CU25" s="634"/>
      <c r="CV25" s="634"/>
      <c r="CW25" s="634"/>
      <c r="CX25" s="634"/>
      <c r="CY25" s="635"/>
      <c r="CZ25" s="624">
        <v>17.8</v>
      </c>
      <c r="DA25" s="636"/>
      <c r="DB25" s="636"/>
      <c r="DC25" s="637"/>
      <c r="DD25" s="627">
        <v>732737</v>
      </c>
      <c r="DE25" s="634"/>
      <c r="DF25" s="634"/>
      <c r="DG25" s="634"/>
      <c r="DH25" s="634"/>
      <c r="DI25" s="634"/>
      <c r="DJ25" s="634"/>
      <c r="DK25" s="635"/>
      <c r="DL25" s="627">
        <v>621327</v>
      </c>
      <c r="DM25" s="634"/>
      <c r="DN25" s="634"/>
      <c r="DO25" s="634"/>
      <c r="DP25" s="634"/>
      <c r="DQ25" s="634"/>
      <c r="DR25" s="634"/>
      <c r="DS25" s="634"/>
      <c r="DT25" s="634"/>
      <c r="DU25" s="634"/>
      <c r="DV25" s="635"/>
      <c r="DW25" s="624">
        <v>24.7</v>
      </c>
      <c r="DX25" s="636"/>
      <c r="DY25" s="636"/>
      <c r="DZ25" s="636"/>
      <c r="EA25" s="636"/>
      <c r="EB25" s="636"/>
      <c r="EC25" s="648"/>
    </row>
    <row r="26" spans="2:133" ht="11.25" customHeight="1" x14ac:dyDescent="0.15">
      <c r="B26" s="618" t="s">
        <v>300</v>
      </c>
      <c r="C26" s="619"/>
      <c r="D26" s="619"/>
      <c r="E26" s="619"/>
      <c r="F26" s="619"/>
      <c r="G26" s="619"/>
      <c r="H26" s="619"/>
      <c r="I26" s="619"/>
      <c r="J26" s="619"/>
      <c r="K26" s="619"/>
      <c r="L26" s="619"/>
      <c r="M26" s="619"/>
      <c r="N26" s="619"/>
      <c r="O26" s="619"/>
      <c r="P26" s="619"/>
      <c r="Q26" s="620"/>
      <c r="R26" s="621" t="s">
        <v>179</v>
      </c>
      <c r="S26" s="622"/>
      <c r="T26" s="622"/>
      <c r="U26" s="622"/>
      <c r="V26" s="622"/>
      <c r="W26" s="622"/>
      <c r="X26" s="622"/>
      <c r="Y26" s="623"/>
      <c r="Z26" s="659" t="s">
        <v>179</v>
      </c>
      <c r="AA26" s="659"/>
      <c r="AB26" s="659"/>
      <c r="AC26" s="659"/>
      <c r="AD26" s="660" t="s">
        <v>179</v>
      </c>
      <c r="AE26" s="660"/>
      <c r="AF26" s="660"/>
      <c r="AG26" s="660"/>
      <c r="AH26" s="660"/>
      <c r="AI26" s="660"/>
      <c r="AJ26" s="660"/>
      <c r="AK26" s="660"/>
      <c r="AL26" s="624" t="s">
        <v>179</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141</v>
      </c>
      <c r="BH26" s="622"/>
      <c r="BI26" s="622"/>
      <c r="BJ26" s="622"/>
      <c r="BK26" s="622"/>
      <c r="BL26" s="622"/>
      <c r="BM26" s="622"/>
      <c r="BN26" s="623"/>
      <c r="BO26" s="659" t="s">
        <v>179</v>
      </c>
      <c r="BP26" s="659"/>
      <c r="BQ26" s="659"/>
      <c r="BR26" s="659"/>
      <c r="BS26" s="660" t="s">
        <v>179</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490297</v>
      </c>
      <c r="CS26" s="622"/>
      <c r="CT26" s="622"/>
      <c r="CU26" s="622"/>
      <c r="CV26" s="622"/>
      <c r="CW26" s="622"/>
      <c r="CX26" s="622"/>
      <c r="CY26" s="623"/>
      <c r="CZ26" s="624">
        <v>10.3</v>
      </c>
      <c r="DA26" s="636"/>
      <c r="DB26" s="636"/>
      <c r="DC26" s="637"/>
      <c r="DD26" s="627">
        <v>416037</v>
      </c>
      <c r="DE26" s="622"/>
      <c r="DF26" s="622"/>
      <c r="DG26" s="622"/>
      <c r="DH26" s="622"/>
      <c r="DI26" s="622"/>
      <c r="DJ26" s="622"/>
      <c r="DK26" s="623"/>
      <c r="DL26" s="627" t="s">
        <v>141</v>
      </c>
      <c r="DM26" s="622"/>
      <c r="DN26" s="622"/>
      <c r="DO26" s="622"/>
      <c r="DP26" s="622"/>
      <c r="DQ26" s="622"/>
      <c r="DR26" s="622"/>
      <c r="DS26" s="622"/>
      <c r="DT26" s="622"/>
      <c r="DU26" s="622"/>
      <c r="DV26" s="623"/>
      <c r="DW26" s="624" t="s">
        <v>179</v>
      </c>
      <c r="DX26" s="636"/>
      <c r="DY26" s="636"/>
      <c r="DZ26" s="636"/>
      <c r="EA26" s="636"/>
      <c r="EB26" s="636"/>
      <c r="EC26" s="648"/>
    </row>
    <row r="27" spans="2:133" ht="11.25" customHeight="1" x14ac:dyDescent="0.15">
      <c r="B27" s="618" t="s">
        <v>303</v>
      </c>
      <c r="C27" s="619"/>
      <c r="D27" s="619"/>
      <c r="E27" s="619"/>
      <c r="F27" s="619"/>
      <c r="G27" s="619"/>
      <c r="H27" s="619"/>
      <c r="I27" s="619"/>
      <c r="J27" s="619"/>
      <c r="K27" s="619"/>
      <c r="L27" s="619"/>
      <c r="M27" s="619"/>
      <c r="N27" s="619"/>
      <c r="O27" s="619"/>
      <c r="P27" s="619"/>
      <c r="Q27" s="620"/>
      <c r="R27" s="621">
        <v>922</v>
      </c>
      <c r="S27" s="622"/>
      <c r="T27" s="622"/>
      <c r="U27" s="622"/>
      <c r="V27" s="622"/>
      <c r="W27" s="622"/>
      <c r="X27" s="622"/>
      <c r="Y27" s="623"/>
      <c r="Z27" s="659">
        <v>0</v>
      </c>
      <c r="AA27" s="659"/>
      <c r="AB27" s="659"/>
      <c r="AC27" s="659"/>
      <c r="AD27" s="660">
        <v>12</v>
      </c>
      <c r="AE27" s="660"/>
      <c r="AF27" s="660"/>
      <c r="AG27" s="660"/>
      <c r="AH27" s="660"/>
      <c r="AI27" s="660"/>
      <c r="AJ27" s="660"/>
      <c r="AK27" s="660"/>
      <c r="AL27" s="624">
        <v>0</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677070</v>
      </c>
      <c r="BH27" s="622"/>
      <c r="BI27" s="622"/>
      <c r="BJ27" s="622"/>
      <c r="BK27" s="622"/>
      <c r="BL27" s="622"/>
      <c r="BM27" s="622"/>
      <c r="BN27" s="623"/>
      <c r="BO27" s="659">
        <v>100</v>
      </c>
      <c r="BP27" s="659"/>
      <c r="BQ27" s="659"/>
      <c r="BR27" s="659"/>
      <c r="BS27" s="660" t="s">
        <v>179</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196064</v>
      </c>
      <c r="CS27" s="634"/>
      <c r="CT27" s="634"/>
      <c r="CU27" s="634"/>
      <c r="CV27" s="634"/>
      <c r="CW27" s="634"/>
      <c r="CX27" s="634"/>
      <c r="CY27" s="635"/>
      <c r="CZ27" s="624">
        <v>4.0999999999999996</v>
      </c>
      <c r="DA27" s="636"/>
      <c r="DB27" s="636"/>
      <c r="DC27" s="637"/>
      <c r="DD27" s="627">
        <v>53141</v>
      </c>
      <c r="DE27" s="634"/>
      <c r="DF27" s="634"/>
      <c r="DG27" s="634"/>
      <c r="DH27" s="634"/>
      <c r="DI27" s="634"/>
      <c r="DJ27" s="634"/>
      <c r="DK27" s="635"/>
      <c r="DL27" s="627">
        <v>44795</v>
      </c>
      <c r="DM27" s="634"/>
      <c r="DN27" s="634"/>
      <c r="DO27" s="634"/>
      <c r="DP27" s="634"/>
      <c r="DQ27" s="634"/>
      <c r="DR27" s="634"/>
      <c r="DS27" s="634"/>
      <c r="DT27" s="634"/>
      <c r="DU27" s="634"/>
      <c r="DV27" s="635"/>
      <c r="DW27" s="624">
        <v>1.8</v>
      </c>
      <c r="DX27" s="636"/>
      <c r="DY27" s="636"/>
      <c r="DZ27" s="636"/>
      <c r="EA27" s="636"/>
      <c r="EB27" s="636"/>
      <c r="EC27" s="648"/>
    </row>
    <row r="28" spans="2:133" ht="11.25" customHeight="1" x14ac:dyDescent="0.15">
      <c r="B28" s="618" t="s">
        <v>306</v>
      </c>
      <c r="C28" s="619"/>
      <c r="D28" s="619"/>
      <c r="E28" s="619"/>
      <c r="F28" s="619"/>
      <c r="G28" s="619"/>
      <c r="H28" s="619"/>
      <c r="I28" s="619"/>
      <c r="J28" s="619"/>
      <c r="K28" s="619"/>
      <c r="L28" s="619"/>
      <c r="M28" s="619"/>
      <c r="N28" s="619"/>
      <c r="O28" s="619"/>
      <c r="P28" s="619"/>
      <c r="Q28" s="620"/>
      <c r="R28" s="621">
        <v>40766</v>
      </c>
      <c r="S28" s="622"/>
      <c r="T28" s="622"/>
      <c r="U28" s="622"/>
      <c r="V28" s="622"/>
      <c r="W28" s="622"/>
      <c r="X28" s="622"/>
      <c r="Y28" s="623"/>
      <c r="Z28" s="659">
        <v>0.8</v>
      </c>
      <c r="AA28" s="659"/>
      <c r="AB28" s="659"/>
      <c r="AC28" s="659"/>
      <c r="AD28" s="660">
        <v>2253</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749893</v>
      </c>
      <c r="CS28" s="622"/>
      <c r="CT28" s="622"/>
      <c r="CU28" s="622"/>
      <c r="CV28" s="622"/>
      <c r="CW28" s="622"/>
      <c r="CX28" s="622"/>
      <c r="CY28" s="623"/>
      <c r="CZ28" s="624">
        <v>15.7</v>
      </c>
      <c r="DA28" s="636"/>
      <c r="DB28" s="636"/>
      <c r="DC28" s="637"/>
      <c r="DD28" s="627">
        <v>743598</v>
      </c>
      <c r="DE28" s="622"/>
      <c r="DF28" s="622"/>
      <c r="DG28" s="622"/>
      <c r="DH28" s="622"/>
      <c r="DI28" s="622"/>
      <c r="DJ28" s="622"/>
      <c r="DK28" s="623"/>
      <c r="DL28" s="627">
        <v>681598</v>
      </c>
      <c r="DM28" s="622"/>
      <c r="DN28" s="622"/>
      <c r="DO28" s="622"/>
      <c r="DP28" s="622"/>
      <c r="DQ28" s="622"/>
      <c r="DR28" s="622"/>
      <c r="DS28" s="622"/>
      <c r="DT28" s="622"/>
      <c r="DU28" s="622"/>
      <c r="DV28" s="623"/>
      <c r="DW28" s="624">
        <v>27</v>
      </c>
      <c r="DX28" s="636"/>
      <c r="DY28" s="636"/>
      <c r="DZ28" s="636"/>
      <c r="EA28" s="636"/>
      <c r="EB28" s="636"/>
      <c r="EC28" s="648"/>
    </row>
    <row r="29" spans="2:133" ht="11.25" customHeight="1" x14ac:dyDescent="0.15">
      <c r="B29" s="618" t="s">
        <v>308</v>
      </c>
      <c r="C29" s="619"/>
      <c r="D29" s="619"/>
      <c r="E29" s="619"/>
      <c r="F29" s="619"/>
      <c r="G29" s="619"/>
      <c r="H29" s="619"/>
      <c r="I29" s="619"/>
      <c r="J29" s="619"/>
      <c r="K29" s="619"/>
      <c r="L29" s="619"/>
      <c r="M29" s="619"/>
      <c r="N29" s="619"/>
      <c r="O29" s="619"/>
      <c r="P29" s="619"/>
      <c r="Q29" s="620"/>
      <c r="R29" s="621">
        <v>1701</v>
      </c>
      <c r="S29" s="622"/>
      <c r="T29" s="622"/>
      <c r="U29" s="622"/>
      <c r="V29" s="622"/>
      <c r="W29" s="622"/>
      <c r="X29" s="622"/>
      <c r="Y29" s="623"/>
      <c r="Z29" s="659">
        <v>0</v>
      </c>
      <c r="AA29" s="659"/>
      <c r="AB29" s="659"/>
      <c r="AC29" s="659"/>
      <c r="AD29" s="660">
        <v>10</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310</v>
      </c>
      <c r="CG29" s="619"/>
      <c r="CH29" s="619"/>
      <c r="CI29" s="619"/>
      <c r="CJ29" s="619"/>
      <c r="CK29" s="619"/>
      <c r="CL29" s="619"/>
      <c r="CM29" s="619"/>
      <c r="CN29" s="619"/>
      <c r="CO29" s="619"/>
      <c r="CP29" s="619"/>
      <c r="CQ29" s="620"/>
      <c r="CR29" s="621">
        <v>749855</v>
      </c>
      <c r="CS29" s="634"/>
      <c r="CT29" s="634"/>
      <c r="CU29" s="634"/>
      <c r="CV29" s="634"/>
      <c r="CW29" s="634"/>
      <c r="CX29" s="634"/>
      <c r="CY29" s="635"/>
      <c r="CZ29" s="624">
        <v>15.7</v>
      </c>
      <c r="DA29" s="636"/>
      <c r="DB29" s="636"/>
      <c r="DC29" s="637"/>
      <c r="DD29" s="627">
        <v>743560</v>
      </c>
      <c r="DE29" s="634"/>
      <c r="DF29" s="634"/>
      <c r="DG29" s="634"/>
      <c r="DH29" s="634"/>
      <c r="DI29" s="634"/>
      <c r="DJ29" s="634"/>
      <c r="DK29" s="635"/>
      <c r="DL29" s="627">
        <v>681560</v>
      </c>
      <c r="DM29" s="634"/>
      <c r="DN29" s="634"/>
      <c r="DO29" s="634"/>
      <c r="DP29" s="634"/>
      <c r="DQ29" s="634"/>
      <c r="DR29" s="634"/>
      <c r="DS29" s="634"/>
      <c r="DT29" s="634"/>
      <c r="DU29" s="634"/>
      <c r="DV29" s="635"/>
      <c r="DW29" s="624">
        <v>27</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367398</v>
      </c>
      <c r="S30" s="622"/>
      <c r="T30" s="622"/>
      <c r="U30" s="622"/>
      <c r="V30" s="622"/>
      <c r="W30" s="622"/>
      <c r="X30" s="622"/>
      <c r="Y30" s="623"/>
      <c r="Z30" s="659">
        <v>7.4</v>
      </c>
      <c r="AA30" s="659"/>
      <c r="AB30" s="659"/>
      <c r="AC30" s="659"/>
      <c r="AD30" s="660" t="s">
        <v>179</v>
      </c>
      <c r="AE30" s="660"/>
      <c r="AF30" s="660"/>
      <c r="AG30" s="660"/>
      <c r="AH30" s="660"/>
      <c r="AI30" s="660"/>
      <c r="AJ30" s="660"/>
      <c r="AK30" s="660"/>
      <c r="AL30" s="624" t="s">
        <v>141</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312</v>
      </c>
      <c r="BH30" s="691"/>
      <c r="BI30" s="691"/>
      <c r="BJ30" s="691"/>
      <c r="BK30" s="691"/>
      <c r="BL30" s="691"/>
      <c r="BM30" s="691"/>
      <c r="BN30" s="691"/>
      <c r="BO30" s="691"/>
      <c r="BP30" s="691"/>
      <c r="BQ30" s="692"/>
      <c r="BR30" s="673" t="s">
        <v>313</v>
      </c>
      <c r="BS30" s="691"/>
      <c r="BT30" s="691"/>
      <c r="BU30" s="691"/>
      <c r="BV30" s="691"/>
      <c r="BW30" s="691"/>
      <c r="BX30" s="691"/>
      <c r="BY30" s="691"/>
      <c r="BZ30" s="691"/>
      <c r="CA30" s="691"/>
      <c r="CB30" s="692"/>
      <c r="CD30" s="642"/>
      <c r="CE30" s="643"/>
      <c r="CF30" s="618" t="s">
        <v>314</v>
      </c>
      <c r="CG30" s="619"/>
      <c r="CH30" s="619"/>
      <c r="CI30" s="619"/>
      <c r="CJ30" s="619"/>
      <c r="CK30" s="619"/>
      <c r="CL30" s="619"/>
      <c r="CM30" s="619"/>
      <c r="CN30" s="619"/>
      <c r="CO30" s="619"/>
      <c r="CP30" s="619"/>
      <c r="CQ30" s="620"/>
      <c r="CR30" s="621">
        <v>738052</v>
      </c>
      <c r="CS30" s="622"/>
      <c r="CT30" s="622"/>
      <c r="CU30" s="622"/>
      <c r="CV30" s="622"/>
      <c r="CW30" s="622"/>
      <c r="CX30" s="622"/>
      <c r="CY30" s="623"/>
      <c r="CZ30" s="624">
        <v>15.5</v>
      </c>
      <c r="DA30" s="636"/>
      <c r="DB30" s="636"/>
      <c r="DC30" s="637"/>
      <c r="DD30" s="627">
        <v>731828</v>
      </c>
      <c r="DE30" s="622"/>
      <c r="DF30" s="622"/>
      <c r="DG30" s="622"/>
      <c r="DH30" s="622"/>
      <c r="DI30" s="622"/>
      <c r="DJ30" s="622"/>
      <c r="DK30" s="623"/>
      <c r="DL30" s="627">
        <v>669828</v>
      </c>
      <c r="DM30" s="622"/>
      <c r="DN30" s="622"/>
      <c r="DO30" s="622"/>
      <c r="DP30" s="622"/>
      <c r="DQ30" s="622"/>
      <c r="DR30" s="622"/>
      <c r="DS30" s="622"/>
      <c r="DT30" s="622"/>
      <c r="DU30" s="622"/>
      <c r="DV30" s="623"/>
      <c r="DW30" s="624">
        <v>26.6</v>
      </c>
      <c r="DX30" s="636"/>
      <c r="DY30" s="636"/>
      <c r="DZ30" s="636"/>
      <c r="EA30" s="636"/>
      <c r="EB30" s="636"/>
      <c r="EC30" s="648"/>
    </row>
    <row r="31" spans="2:133" ht="11.25" customHeight="1" x14ac:dyDescent="0.15">
      <c r="B31" s="688" t="s">
        <v>315</v>
      </c>
      <c r="C31" s="689"/>
      <c r="D31" s="689"/>
      <c r="E31" s="689"/>
      <c r="F31" s="689"/>
      <c r="G31" s="689"/>
      <c r="H31" s="689"/>
      <c r="I31" s="689"/>
      <c r="J31" s="689"/>
      <c r="K31" s="689"/>
      <c r="L31" s="689"/>
      <c r="M31" s="689"/>
      <c r="N31" s="689"/>
      <c r="O31" s="689"/>
      <c r="P31" s="689"/>
      <c r="Q31" s="690"/>
      <c r="R31" s="621" t="s">
        <v>179</v>
      </c>
      <c r="S31" s="622"/>
      <c r="T31" s="622"/>
      <c r="U31" s="622"/>
      <c r="V31" s="622"/>
      <c r="W31" s="622"/>
      <c r="X31" s="622"/>
      <c r="Y31" s="623"/>
      <c r="Z31" s="659" t="s">
        <v>179</v>
      </c>
      <c r="AA31" s="659"/>
      <c r="AB31" s="659"/>
      <c r="AC31" s="659"/>
      <c r="AD31" s="660" t="s">
        <v>179</v>
      </c>
      <c r="AE31" s="660"/>
      <c r="AF31" s="660"/>
      <c r="AG31" s="660"/>
      <c r="AH31" s="660"/>
      <c r="AI31" s="660"/>
      <c r="AJ31" s="660"/>
      <c r="AK31" s="660"/>
      <c r="AL31" s="624" t="s">
        <v>179</v>
      </c>
      <c r="AM31" s="625"/>
      <c r="AN31" s="625"/>
      <c r="AO31" s="661"/>
      <c r="AP31" s="693" t="s">
        <v>316</v>
      </c>
      <c r="AQ31" s="694"/>
      <c r="AR31" s="694"/>
      <c r="AS31" s="694"/>
      <c r="AT31" s="695" t="s">
        <v>317</v>
      </c>
      <c r="AU31" s="218"/>
      <c r="AV31" s="218"/>
      <c r="AW31" s="218"/>
      <c r="AX31" s="679" t="s">
        <v>192</v>
      </c>
      <c r="AY31" s="680"/>
      <c r="AZ31" s="680"/>
      <c r="BA31" s="680"/>
      <c r="BB31" s="680"/>
      <c r="BC31" s="680"/>
      <c r="BD31" s="680"/>
      <c r="BE31" s="680"/>
      <c r="BF31" s="681"/>
      <c r="BG31" s="683">
        <v>99.7</v>
      </c>
      <c r="BH31" s="684"/>
      <c r="BI31" s="684"/>
      <c r="BJ31" s="684"/>
      <c r="BK31" s="684"/>
      <c r="BL31" s="684"/>
      <c r="BM31" s="685">
        <v>98.6</v>
      </c>
      <c r="BN31" s="684"/>
      <c r="BO31" s="684"/>
      <c r="BP31" s="684"/>
      <c r="BQ31" s="686"/>
      <c r="BR31" s="683">
        <v>99.5</v>
      </c>
      <c r="BS31" s="684"/>
      <c r="BT31" s="684"/>
      <c r="BU31" s="684"/>
      <c r="BV31" s="684"/>
      <c r="BW31" s="684"/>
      <c r="BX31" s="685">
        <v>98.2</v>
      </c>
      <c r="BY31" s="684"/>
      <c r="BZ31" s="684"/>
      <c r="CA31" s="684"/>
      <c r="CB31" s="686"/>
      <c r="CD31" s="642"/>
      <c r="CE31" s="643"/>
      <c r="CF31" s="618" t="s">
        <v>318</v>
      </c>
      <c r="CG31" s="619"/>
      <c r="CH31" s="619"/>
      <c r="CI31" s="619"/>
      <c r="CJ31" s="619"/>
      <c r="CK31" s="619"/>
      <c r="CL31" s="619"/>
      <c r="CM31" s="619"/>
      <c r="CN31" s="619"/>
      <c r="CO31" s="619"/>
      <c r="CP31" s="619"/>
      <c r="CQ31" s="620"/>
      <c r="CR31" s="621">
        <v>11803</v>
      </c>
      <c r="CS31" s="634"/>
      <c r="CT31" s="634"/>
      <c r="CU31" s="634"/>
      <c r="CV31" s="634"/>
      <c r="CW31" s="634"/>
      <c r="CX31" s="634"/>
      <c r="CY31" s="635"/>
      <c r="CZ31" s="624">
        <v>0.2</v>
      </c>
      <c r="DA31" s="636"/>
      <c r="DB31" s="636"/>
      <c r="DC31" s="637"/>
      <c r="DD31" s="627">
        <v>11732</v>
      </c>
      <c r="DE31" s="634"/>
      <c r="DF31" s="634"/>
      <c r="DG31" s="634"/>
      <c r="DH31" s="634"/>
      <c r="DI31" s="634"/>
      <c r="DJ31" s="634"/>
      <c r="DK31" s="635"/>
      <c r="DL31" s="627">
        <v>11732</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206896</v>
      </c>
      <c r="S32" s="622"/>
      <c r="T32" s="622"/>
      <c r="U32" s="622"/>
      <c r="V32" s="622"/>
      <c r="W32" s="622"/>
      <c r="X32" s="622"/>
      <c r="Y32" s="623"/>
      <c r="Z32" s="659">
        <v>4.2</v>
      </c>
      <c r="AA32" s="659"/>
      <c r="AB32" s="659"/>
      <c r="AC32" s="659"/>
      <c r="AD32" s="660" t="s">
        <v>179</v>
      </c>
      <c r="AE32" s="660"/>
      <c r="AF32" s="660"/>
      <c r="AG32" s="660"/>
      <c r="AH32" s="660"/>
      <c r="AI32" s="660"/>
      <c r="AJ32" s="660"/>
      <c r="AK32" s="660"/>
      <c r="AL32" s="624" t="s">
        <v>179</v>
      </c>
      <c r="AM32" s="625"/>
      <c r="AN32" s="625"/>
      <c r="AO32" s="661"/>
      <c r="AP32" s="662"/>
      <c r="AQ32" s="663"/>
      <c r="AR32" s="663"/>
      <c r="AS32" s="663"/>
      <c r="AT32" s="696"/>
      <c r="AU32" s="214" t="s">
        <v>320</v>
      </c>
      <c r="AX32" s="618" t="s">
        <v>321</v>
      </c>
      <c r="AY32" s="619"/>
      <c r="AZ32" s="619"/>
      <c r="BA32" s="619"/>
      <c r="BB32" s="619"/>
      <c r="BC32" s="619"/>
      <c r="BD32" s="619"/>
      <c r="BE32" s="619"/>
      <c r="BF32" s="620"/>
      <c r="BG32" s="687">
        <v>99.9</v>
      </c>
      <c r="BH32" s="634"/>
      <c r="BI32" s="634"/>
      <c r="BJ32" s="634"/>
      <c r="BK32" s="634"/>
      <c r="BL32" s="634"/>
      <c r="BM32" s="625">
        <v>99.4</v>
      </c>
      <c r="BN32" s="634"/>
      <c r="BO32" s="634"/>
      <c r="BP32" s="634"/>
      <c r="BQ32" s="657"/>
      <c r="BR32" s="687">
        <v>99.6</v>
      </c>
      <c r="BS32" s="634"/>
      <c r="BT32" s="634"/>
      <c r="BU32" s="634"/>
      <c r="BV32" s="634"/>
      <c r="BW32" s="634"/>
      <c r="BX32" s="625">
        <v>99.1</v>
      </c>
      <c r="BY32" s="634"/>
      <c r="BZ32" s="634"/>
      <c r="CA32" s="634"/>
      <c r="CB32" s="657"/>
      <c r="CD32" s="644"/>
      <c r="CE32" s="645"/>
      <c r="CF32" s="618" t="s">
        <v>322</v>
      </c>
      <c r="CG32" s="619"/>
      <c r="CH32" s="619"/>
      <c r="CI32" s="619"/>
      <c r="CJ32" s="619"/>
      <c r="CK32" s="619"/>
      <c r="CL32" s="619"/>
      <c r="CM32" s="619"/>
      <c r="CN32" s="619"/>
      <c r="CO32" s="619"/>
      <c r="CP32" s="619"/>
      <c r="CQ32" s="620"/>
      <c r="CR32" s="621">
        <v>38</v>
      </c>
      <c r="CS32" s="622"/>
      <c r="CT32" s="622"/>
      <c r="CU32" s="622"/>
      <c r="CV32" s="622"/>
      <c r="CW32" s="622"/>
      <c r="CX32" s="622"/>
      <c r="CY32" s="623"/>
      <c r="CZ32" s="624">
        <v>0</v>
      </c>
      <c r="DA32" s="636"/>
      <c r="DB32" s="636"/>
      <c r="DC32" s="637"/>
      <c r="DD32" s="627">
        <v>38</v>
      </c>
      <c r="DE32" s="622"/>
      <c r="DF32" s="622"/>
      <c r="DG32" s="622"/>
      <c r="DH32" s="622"/>
      <c r="DI32" s="622"/>
      <c r="DJ32" s="622"/>
      <c r="DK32" s="623"/>
      <c r="DL32" s="627">
        <v>38</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24175</v>
      </c>
      <c r="S33" s="622"/>
      <c r="T33" s="622"/>
      <c r="U33" s="622"/>
      <c r="V33" s="622"/>
      <c r="W33" s="622"/>
      <c r="X33" s="622"/>
      <c r="Y33" s="623"/>
      <c r="Z33" s="659">
        <v>0.5</v>
      </c>
      <c r="AA33" s="659"/>
      <c r="AB33" s="659"/>
      <c r="AC33" s="659"/>
      <c r="AD33" s="660">
        <v>260</v>
      </c>
      <c r="AE33" s="660"/>
      <c r="AF33" s="660"/>
      <c r="AG33" s="660"/>
      <c r="AH33" s="660"/>
      <c r="AI33" s="660"/>
      <c r="AJ33" s="660"/>
      <c r="AK33" s="660"/>
      <c r="AL33" s="624">
        <v>0</v>
      </c>
      <c r="AM33" s="625"/>
      <c r="AN33" s="625"/>
      <c r="AO33" s="661"/>
      <c r="AP33" s="664"/>
      <c r="AQ33" s="665"/>
      <c r="AR33" s="665"/>
      <c r="AS33" s="665"/>
      <c r="AT33" s="697"/>
      <c r="AU33" s="219"/>
      <c r="AV33" s="219"/>
      <c r="AW33" s="219"/>
      <c r="AX33" s="602" t="s">
        <v>324</v>
      </c>
      <c r="AY33" s="603"/>
      <c r="AZ33" s="603"/>
      <c r="BA33" s="603"/>
      <c r="BB33" s="603"/>
      <c r="BC33" s="603"/>
      <c r="BD33" s="603"/>
      <c r="BE33" s="603"/>
      <c r="BF33" s="604"/>
      <c r="BG33" s="682">
        <v>99.6</v>
      </c>
      <c r="BH33" s="606"/>
      <c r="BI33" s="606"/>
      <c r="BJ33" s="606"/>
      <c r="BK33" s="606"/>
      <c r="BL33" s="606"/>
      <c r="BM33" s="652">
        <v>98.1</v>
      </c>
      <c r="BN33" s="606"/>
      <c r="BO33" s="606"/>
      <c r="BP33" s="606"/>
      <c r="BQ33" s="669"/>
      <c r="BR33" s="682">
        <v>99.4</v>
      </c>
      <c r="BS33" s="606"/>
      <c r="BT33" s="606"/>
      <c r="BU33" s="606"/>
      <c r="BV33" s="606"/>
      <c r="BW33" s="606"/>
      <c r="BX33" s="652">
        <v>97.4</v>
      </c>
      <c r="BY33" s="606"/>
      <c r="BZ33" s="606"/>
      <c r="CA33" s="606"/>
      <c r="CB33" s="669"/>
      <c r="CD33" s="618" t="s">
        <v>325</v>
      </c>
      <c r="CE33" s="619"/>
      <c r="CF33" s="619"/>
      <c r="CG33" s="619"/>
      <c r="CH33" s="619"/>
      <c r="CI33" s="619"/>
      <c r="CJ33" s="619"/>
      <c r="CK33" s="619"/>
      <c r="CL33" s="619"/>
      <c r="CM33" s="619"/>
      <c r="CN33" s="619"/>
      <c r="CO33" s="619"/>
      <c r="CP33" s="619"/>
      <c r="CQ33" s="620"/>
      <c r="CR33" s="621">
        <v>2461816</v>
      </c>
      <c r="CS33" s="634"/>
      <c r="CT33" s="634"/>
      <c r="CU33" s="634"/>
      <c r="CV33" s="634"/>
      <c r="CW33" s="634"/>
      <c r="CX33" s="634"/>
      <c r="CY33" s="635"/>
      <c r="CZ33" s="624">
        <v>51.7</v>
      </c>
      <c r="DA33" s="636"/>
      <c r="DB33" s="636"/>
      <c r="DC33" s="637"/>
      <c r="DD33" s="627">
        <v>1325059</v>
      </c>
      <c r="DE33" s="634"/>
      <c r="DF33" s="634"/>
      <c r="DG33" s="634"/>
      <c r="DH33" s="634"/>
      <c r="DI33" s="634"/>
      <c r="DJ33" s="634"/>
      <c r="DK33" s="635"/>
      <c r="DL33" s="627">
        <v>792547</v>
      </c>
      <c r="DM33" s="634"/>
      <c r="DN33" s="634"/>
      <c r="DO33" s="634"/>
      <c r="DP33" s="634"/>
      <c r="DQ33" s="634"/>
      <c r="DR33" s="634"/>
      <c r="DS33" s="634"/>
      <c r="DT33" s="634"/>
      <c r="DU33" s="634"/>
      <c r="DV33" s="635"/>
      <c r="DW33" s="624">
        <v>31.5</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630107</v>
      </c>
      <c r="S34" s="622"/>
      <c r="T34" s="622"/>
      <c r="U34" s="622"/>
      <c r="V34" s="622"/>
      <c r="W34" s="622"/>
      <c r="X34" s="622"/>
      <c r="Y34" s="623"/>
      <c r="Z34" s="659">
        <v>12.8</v>
      </c>
      <c r="AA34" s="659"/>
      <c r="AB34" s="659"/>
      <c r="AC34" s="659"/>
      <c r="AD34" s="660" t="s">
        <v>179</v>
      </c>
      <c r="AE34" s="660"/>
      <c r="AF34" s="660"/>
      <c r="AG34" s="660"/>
      <c r="AH34" s="660"/>
      <c r="AI34" s="660"/>
      <c r="AJ34" s="660"/>
      <c r="AK34" s="660"/>
      <c r="AL34" s="624" t="s">
        <v>141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957360</v>
      </c>
      <c r="CS34" s="622"/>
      <c r="CT34" s="622"/>
      <c r="CU34" s="622"/>
      <c r="CV34" s="622"/>
      <c r="CW34" s="622"/>
      <c r="CX34" s="622"/>
      <c r="CY34" s="623"/>
      <c r="CZ34" s="624">
        <v>20.100000000000001</v>
      </c>
      <c r="DA34" s="636"/>
      <c r="DB34" s="636"/>
      <c r="DC34" s="637"/>
      <c r="DD34" s="627">
        <v>431861</v>
      </c>
      <c r="DE34" s="622"/>
      <c r="DF34" s="622"/>
      <c r="DG34" s="622"/>
      <c r="DH34" s="622"/>
      <c r="DI34" s="622"/>
      <c r="DJ34" s="622"/>
      <c r="DK34" s="623"/>
      <c r="DL34" s="627">
        <v>292304</v>
      </c>
      <c r="DM34" s="622"/>
      <c r="DN34" s="622"/>
      <c r="DO34" s="622"/>
      <c r="DP34" s="622"/>
      <c r="DQ34" s="622"/>
      <c r="DR34" s="622"/>
      <c r="DS34" s="622"/>
      <c r="DT34" s="622"/>
      <c r="DU34" s="622"/>
      <c r="DV34" s="623"/>
      <c r="DW34" s="624">
        <v>11.6</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439449</v>
      </c>
      <c r="S35" s="622"/>
      <c r="T35" s="622"/>
      <c r="U35" s="622"/>
      <c r="V35" s="622"/>
      <c r="W35" s="622"/>
      <c r="X35" s="622"/>
      <c r="Y35" s="623"/>
      <c r="Z35" s="659">
        <v>8.9</v>
      </c>
      <c r="AA35" s="659"/>
      <c r="AB35" s="659"/>
      <c r="AC35" s="659"/>
      <c r="AD35" s="660" t="s">
        <v>179</v>
      </c>
      <c r="AE35" s="660"/>
      <c r="AF35" s="660"/>
      <c r="AG35" s="660"/>
      <c r="AH35" s="660"/>
      <c r="AI35" s="660"/>
      <c r="AJ35" s="660"/>
      <c r="AK35" s="660"/>
      <c r="AL35" s="624" t="s">
        <v>179</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105918</v>
      </c>
      <c r="CS35" s="634"/>
      <c r="CT35" s="634"/>
      <c r="CU35" s="634"/>
      <c r="CV35" s="634"/>
      <c r="CW35" s="634"/>
      <c r="CX35" s="634"/>
      <c r="CY35" s="635"/>
      <c r="CZ35" s="624">
        <v>2.2000000000000002</v>
      </c>
      <c r="DA35" s="636"/>
      <c r="DB35" s="636"/>
      <c r="DC35" s="637"/>
      <c r="DD35" s="627">
        <v>12426</v>
      </c>
      <c r="DE35" s="634"/>
      <c r="DF35" s="634"/>
      <c r="DG35" s="634"/>
      <c r="DH35" s="634"/>
      <c r="DI35" s="634"/>
      <c r="DJ35" s="634"/>
      <c r="DK35" s="635"/>
      <c r="DL35" s="627">
        <v>12359</v>
      </c>
      <c r="DM35" s="634"/>
      <c r="DN35" s="634"/>
      <c r="DO35" s="634"/>
      <c r="DP35" s="634"/>
      <c r="DQ35" s="634"/>
      <c r="DR35" s="634"/>
      <c r="DS35" s="634"/>
      <c r="DT35" s="634"/>
      <c r="DU35" s="634"/>
      <c r="DV35" s="635"/>
      <c r="DW35" s="624">
        <v>0.5</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237734</v>
      </c>
      <c r="S36" s="622"/>
      <c r="T36" s="622"/>
      <c r="U36" s="622"/>
      <c r="V36" s="622"/>
      <c r="W36" s="622"/>
      <c r="X36" s="622"/>
      <c r="Y36" s="623"/>
      <c r="Z36" s="659">
        <v>4.8</v>
      </c>
      <c r="AA36" s="659"/>
      <c r="AB36" s="659"/>
      <c r="AC36" s="659"/>
      <c r="AD36" s="660" t="s">
        <v>179</v>
      </c>
      <c r="AE36" s="660"/>
      <c r="AF36" s="660"/>
      <c r="AG36" s="660"/>
      <c r="AH36" s="660"/>
      <c r="AI36" s="660"/>
      <c r="AJ36" s="660"/>
      <c r="AK36" s="660"/>
      <c r="AL36" s="624" t="s">
        <v>179</v>
      </c>
      <c r="AM36" s="625"/>
      <c r="AN36" s="625"/>
      <c r="AO36" s="661"/>
      <c r="AP36" s="222"/>
      <c r="AQ36" s="670" t="s">
        <v>333</v>
      </c>
      <c r="AR36" s="671"/>
      <c r="AS36" s="671"/>
      <c r="AT36" s="671"/>
      <c r="AU36" s="671"/>
      <c r="AV36" s="671"/>
      <c r="AW36" s="671"/>
      <c r="AX36" s="671"/>
      <c r="AY36" s="672"/>
      <c r="AZ36" s="676">
        <v>302633</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7703</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535224</v>
      </c>
      <c r="CS36" s="622"/>
      <c r="CT36" s="622"/>
      <c r="CU36" s="622"/>
      <c r="CV36" s="622"/>
      <c r="CW36" s="622"/>
      <c r="CX36" s="622"/>
      <c r="CY36" s="623"/>
      <c r="CZ36" s="624">
        <v>11.2</v>
      </c>
      <c r="DA36" s="636"/>
      <c r="DB36" s="636"/>
      <c r="DC36" s="637"/>
      <c r="DD36" s="627">
        <v>411478</v>
      </c>
      <c r="DE36" s="622"/>
      <c r="DF36" s="622"/>
      <c r="DG36" s="622"/>
      <c r="DH36" s="622"/>
      <c r="DI36" s="622"/>
      <c r="DJ36" s="622"/>
      <c r="DK36" s="623"/>
      <c r="DL36" s="627">
        <v>324248</v>
      </c>
      <c r="DM36" s="622"/>
      <c r="DN36" s="622"/>
      <c r="DO36" s="622"/>
      <c r="DP36" s="622"/>
      <c r="DQ36" s="622"/>
      <c r="DR36" s="622"/>
      <c r="DS36" s="622"/>
      <c r="DT36" s="622"/>
      <c r="DU36" s="622"/>
      <c r="DV36" s="623"/>
      <c r="DW36" s="624">
        <v>12.9</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51873</v>
      </c>
      <c r="S37" s="622"/>
      <c r="T37" s="622"/>
      <c r="U37" s="622"/>
      <c r="V37" s="622"/>
      <c r="W37" s="622"/>
      <c r="X37" s="622"/>
      <c r="Y37" s="623"/>
      <c r="Z37" s="659">
        <v>1</v>
      </c>
      <c r="AA37" s="659"/>
      <c r="AB37" s="659"/>
      <c r="AC37" s="659"/>
      <c r="AD37" s="660">
        <v>1</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126904</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1967</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170935</v>
      </c>
      <c r="CS37" s="634"/>
      <c r="CT37" s="634"/>
      <c r="CU37" s="634"/>
      <c r="CV37" s="634"/>
      <c r="CW37" s="634"/>
      <c r="CX37" s="634"/>
      <c r="CY37" s="635"/>
      <c r="CZ37" s="624">
        <v>3.6</v>
      </c>
      <c r="DA37" s="636"/>
      <c r="DB37" s="636"/>
      <c r="DC37" s="637"/>
      <c r="DD37" s="627">
        <v>157635</v>
      </c>
      <c r="DE37" s="634"/>
      <c r="DF37" s="634"/>
      <c r="DG37" s="634"/>
      <c r="DH37" s="634"/>
      <c r="DI37" s="634"/>
      <c r="DJ37" s="634"/>
      <c r="DK37" s="635"/>
      <c r="DL37" s="627">
        <v>157592</v>
      </c>
      <c r="DM37" s="634"/>
      <c r="DN37" s="634"/>
      <c r="DO37" s="634"/>
      <c r="DP37" s="634"/>
      <c r="DQ37" s="634"/>
      <c r="DR37" s="634"/>
      <c r="DS37" s="634"/>
      <c r="DT37" s="634"/>
      <c r="DU37" s="634"/>
      <c r="DV37" s="635"/>
      <c r="DW37" s="624">
        <v>6.3</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187276</v>
      </c>
      <c r="S38" s="622"/>
      <c r="T38" s="622"/>
      <c r="U38" s="622"/>
      <c r="V38" s="622"/>
      <c r="W38" s="622"/>
      <c r="X38" s="622"/>
      <c r="Y38" s="623"/>
      <c r="Z38" s="659">
        <v>3.8</v>
      </c>
      <c r="AA38" s="659"/>
      <c r="AB38" s="659"/>
      <c r="AC38" s="659"/>
      <c r="AD38" s="660" t="s">
        <v>179</v>
      </c>
      <c r="AE38" s="660"/>
      <c r="AF38" s="660"/>
      <c r="AG38" s="660"/>
      <c r="AH38" s="660"/>
      <c r="AI38" s="660"/>
      <c r="AJ38" s="660"/>
      <c r="AK38" s="660"/>
      <c r="AL38" s="624" t="s">
        <v>179</v>
      </c>
      <c r="AM38" s="625"/>
      <c r="AN38" s="625"/>
      <c r="AO38" s="661"/>
      <c r="AQ38" s="654" t="s">
        <v>341</v>
      </c>
      <c r="AR38" s="655"/>
      <c r="AS38" s="655"/>
      <c r="AT38" s="655"/>
      <c r="AU38" s="655"/>
      <c r="AV38" s="655"/>
      <c r="AW38" s="655"/>
      <c r="AX38" s="655"/>
      <c r="AY38" s="656"/>
      <c r="AZ38" s="621">
        <v>4799</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479</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302633</v>
      </c>
      <c r="CS38" s="622"/>
      <c r="CT38" s="622"/>
      <c r="CU38" s="622"/>
      <c r="CV38" s="622"/>
      <c r="CW38" s="622"/>
      <c r="CX38" s="622"/>
      <c r="CY38" s="623"/>
      <c r="CZ38" s="624">
        <v>6.4</v>
      </c>
      <c r="DA38" s="636"/>
      <c r="DB38" s="636"/>
      <c r="DC38" s="637"/>
      <c r="DD38" s="627">
        <v>273570</v>
      </c>
      <c r="DE38" s="622"/>
      <c r="DF38" s="622"/>
      <c r="DG38" s="622"/>
      <c r="DH38" s="622"/>
      <c r="DI38" s="622"/>
      <c r="DJ38" s="622"/>
      <c r="DK38" s="623"/>
      <c r="DL38" s="627">
        <v>163636</v>
      </c>
      <c r="DM38" s="622"/>
      <c r="DN38" s="622"/>
      <c r="DO38" s="622"/>
      <c r="DP38" s="622"/>
      <c r="DQ38" s="622"/>
      <c r="DR38" s="622"/>
      <c r="DS38" s="622"/>
      <c r="DT38" s="622"/>
      <c r="DU38" s="622"/>
      <c r="DV38" s="623"/>
      <c r="DW38" s="624">
        <v>6.5</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179</v>
      </c>
      <c r="S39" s="622"/>
      <c r="T39" s="622"/>
      <c r="U39" s="622"/>
      <c r="V39" s="622"/>
      <c r="W39" s="622"/>
      <c r="X39" s="622"/>
      <c r="Y39" s="623"/>
      <c r="Z39" s="659" t="s">
        <v>179</v>
      </c>
      <c r="AA39" s="659"/>
      <c r="AB39" s="659"/>
      <c r="AC39" s="659"/>
      <c r="AD39" s="660" t="s">
        <v>179</v>
      </c>
      <c r="AE39" s="660"/>
      <c r="AF39" s="660"/>
      <c r="AG39" s="660"/>
      <c r="AH39" s="660"/>
      <c r="AI39" s="660"/>
      <c r="AJ39" s="660"/>
      <c r="AK39" s="660"/>
      <c r="AL39" s="624" t="s">
        <v>179</v>
      </c>
      <c r="AM39" s="625"/>
      <c r="AN39" s="625"/>
      <c r="AO39" s="661"/>
      <c r="AQ39" s="654" t="s">
        <v>345</v>
      </c>
      <c r="AR39" s="655"/>
      <c r="AS39" s="655"/>
      <c r="AT39" s="655"/>
      <c r="AU39" s="655"/>
      <c r="AV39" s="655"/>
      <c r="AW39" s="655"/>
      <c r="AX39" s="655"/>
      <c r="AY39" s="656"/>
      <c r="AZ39" s="621" t="s">
        <v>179</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782</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538081</v>
      </c>
      <c r="CS39" s="634"/>
      <c r="CT39" s="634"/>
      <c r="CU39" s="634"/>
      <c r="CV39" s="634"/>
      <c r="CW39" s="634"/>
      <c r="CX39" s="634"/>
      <c r="CY39" s="635"/>
      <c r="CZ39" s="624">
        <v>11.3</v>
      </c>
      <c r="DA39" s="636"/>
      <c r="DB39" s="636"/>
      <c r="DC39" s="637"/>
      <c r="DD39" s="627">
        <v>193124</v>
      </c>
      <c r="DE39" s="634"/>
      <c r="DF39" s="634"/>
      <c r="DG39" s="634"/>
      <c r="DH39" s="634"/>
      <c r="DI39" s="634"/>
      <c r="DJ39" s="634"/>
      <c r="DK39" s="635"/>
      <c r="DL39" s="627" t="s">
        <v>141</v>
      </c>
      <c r="DM39" s="634"/>
      <c r="DN39" s="634"/>
      <c r="DO39" s="634"/>
      <c r="DP39" s="634"/>
      <c r="DQ39" s="634"/>
      <c r="DR39" s="634"/>
      <c r="DS39" s="634"/>
      <c r="DT39" s="634"/>
      <c r="DU39" s="634"/>
      <c r="DV39" s="635"/>
      <c r="DW39" s="624" t="s">
        <v>141</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v>25076</v>
      </c>
      <c r="S40" s="622"/>
      <c r="T40" s="622"/>
      <c r="U40" s="622"/>
      <c r="V40" s="622"/>
      <c r="W40" s="622"/>
      <c r="X40" s="622"/>
      <c r="Y40" s="623"/>
      <c r="Z40" s="659">
        <v>0.5</v>
      </c>
      <c r="AA40" s="659"/>
      <c r="AB40" s="659"/>
      <c r="AC40" s="659"/>
      <c r="AD40" s="660" t="s">
        <v>141</v>
      </c>
      <c r="AE40" s="660"/>
      <c r="AF40" s="660"/>
      <c r="AG40" s="660"/>
      <c r="AH40" s="660"/>
      <c r="AI40" s="660"/>
      <c r="AJ40" s="660"/>
      <c r="AK40" s="660"/>
      <c r="AL40" s="624" t="s">
        <v>141</v>
      </c>
      <c r="AM40" s="625"/>
      <c r="AN40" s="625"/>
      <c r="AO40" s="661"/>
      <c r="AQ40" s="654" t="s">
        <v>349</v>
      </c>
      <c r="AR40" s="655"/>
      <c r="AS40" s="655"/>
      <c r="AT40" s="655"/>
      <c r="AU40" s="655"/>
      <c r="AV40" s="655"/>
      <c r="AW40" s="655"/>
      <c r="AX40" s="655"/>
      <c r="AY40" s="656"/>
      <c r="AZ40" s="621" t="s">
        <v>179</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72</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22600</v>
      </c>
      <c r="CS40" s="622"/>
      <c r="CT40" s="622"/>
      <c r="CU40" s="622"/>
      <c r="CV40" s="622"/>
      <c r="CW40" s="622"/>
      <c r="CX40" s="622"/>
      <c r="CY40" s="623"/>
      <c r="CZ40" s="624">
        <v>0.5</v>
      </c>
      <c r="DA40" s="636"/>
      <c r="DB40" s="636"/>
      <c r="DC40" s="637"/>
      <c r="DD40" s="627">
        <v>2600</v>
      </c>
      <c r="DE40" s="622"/>
      <c r="DF40" s="622"/>
      <c r="DG40" s="622"/>
      <c r="DH40" s="622"/>
      <c r="DI40" s="622"/>
      <c r="DJ40" s="622"/>
      <c r="DK40" s="623"/>
      <c r="DL40" s="627" t="s">
        <v>179</v>
      </c>
      <c r="DM40" s="622"/>
      <c r="DN40" s="622"/>
      <c r="DO40" s="622"/>
      <c r="DP40" s="622"/>
      <c r="DQ40" s="622"/>
      <c r="DR40" s="622"/>
      <c r="DS40" s="622"/>
      <c r="DT40" s="622"/>
      <c r="DU40" s="622"/>
      <c r="DV40" s="623"/>
      <c r="DW40" s="624" t="s">
        <v>179</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4940781</v>
      </c>
      <c r="S41" s="646"/>
      <c r="T41" s="646"/>
      <c r="U41" s="646"/>
      <c r="V41" s="646"/>
      <c r="W41" s="646"/>
      <c r="X41" s="646"/>
      <c r="Y41" s="649"/>
      <c r="Z41" s="650">
        <v>100</v>
      </c>
      <c r="AA41" s="650"/>
      <c r="AB41" s="650"/>
      <c r="AC41" s="650"/>
      <c r="AD41" s="651">
        <v>2494877</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41386</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141</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179</v>
      </c>
      <c r="CS41" s="634"/>
      <c r="CT41" s="634"/>
      <c r="CU41" s="634"/>
      <c r="CV41" s="634"/>
      <c r="CW41" s="634"/>
      <c r="CX41" s="634"/>
      <c r="CY41" s="635"/>
      <c r="CZ41" s="624" t="s">
        <v>179</v>
      </c>
      <c r="DA41" s="636"/>
      <c r="DB41" s="636"/>
      <c r="DC41" s="637"/>
      <c r="DD41" s="627" t="s">
        <v>141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129544</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348</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507847</v>
      </c>
      <c r="CS42" s="634"/>
      <c r="CT42" s="634"/>
      <c r="CU42" s="634"/>
      <c r="CV42" s="634"/>
      <c r="CW42" s="634"/>
      <c r="CX42" s="634"/>
      <c r="CY42" s="635"/>
      <c r="CZ42" s="624">
        <v>10.7</v>
      </c>
      <c r="DA42" s="636"/>
      <c r="DB42" s="636"/>
      <c r="DC42" s="637"/>
      <c r="DD42" s="627">
        <v>106273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37583</v>
      </c>
      <c r="CS43" s="634"/>
      <c r="CT43" s="634"/>
      <c r="CU43" s="634"/>
      <c r="CV43" s="634"/>
      <c r="CW43" s="634"/>
      <c r="CX43" s="634"/>
      <c r="CY43" s="635"/>
      <c r="CZ43" s="624">
        <v>0.8</v>
      </c>
      <c r="DA43" s="636"/>
      <c r="DB43" s="636"/>
      <c r="DC43" s="637"/>
      <c r="DD43" s="627">
        <v>37583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492575</v>
      </c>
      <c r="CS44" s="622"/>
      <c r="CT44" s="622"/>
      <c r="CU44" s="622"/>
      <c r="CV44" s="622"/>
      <c r="CW44" s="622"/>
      <c r="CX44" s="622"/>
      <c r="CY44" s="623"/>
      <c r="CZ44" s="624">
        <v>10.3</v>
      </c>
      <c r="DA44" s="625"/>
      <c r="DB44" s="625"/>
      <c r="DC44" s="626"/>
      <c r="DD44" s="627">
        <v>93901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156361</v>
      </c>
      <c r="CS45" s="634"/>
      <c r="CT45" s="634"/>
      <c r="CU45" s="634"/>
      <c r="CV45" s="634"/>
      <c r="CW45" s="634"/>
      <c r="CX45" s="634"/>
      <c r="CY45" s="635"/>
      <c r="CZ45" s="624">
        <v>3.3</v>
      </c>
      <c r="DA45" s="636"/>
      <c r="DB45" s="636"/>
      <c r="DC45" s="637"/>
      <c r="DD45" s="627">
        <v>4247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336214</v>
      </c>
      <c r="CS46" s="622"/>
      <c r="CT46" s="622"/>
      <c r="CU46" s="622"/>
      <c r="CV46" s="622"/>
      <c r="CW46" s="622"/>
      <c r="CX46" s="622"/>
      <c r="CY46" s="623"/>
      <c r="CZ46" s="624">
        <v>7.1</v>
      </c>
      <c r="DA46" s="625"/>
      <c r="DB46" s="625"/>
      <c r="DC46" s="626"/>
      <c r="DD46" s="627">
        <v>89654</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v>15272</v>
      </c>
      <c r="CS47" s="634"/>
      <c r="CT47" s="634"/>
      <c r="CU47" s="634"/>
      <c r="CV47" s="634"/>
      <c r="CW47" s="634"/>
      <c r="CX47" s="634"/>
      <c r="CY47" s="635"/>
      <c r="CZ47" s="624">
        <v>0.3</v>
      </c>
      <c r="DA47" s="636"/>
      <c r="DB47" s="636"/>
      <c r="DC47" s="637"/>
      <c r="DD47" s="627">
        <v>12372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141</v>
      </c>
      <c r="CS48" s="622"/>
      <c r="CT48" s="622"/>
      <c r="CU48" s="622"/>
      <c r="CV48" s="622"/>
      <c r="CW48" s="622"/>
      <c r="CX48" s="622"/>
      <c r="CY48" s="623"/>
      <c r="CZ48" s="624" t="s">
        <v>141</v>
      </c>
      <c r="DA48" s="625"/>
      <c r="DB48" s="625"/>
      <c r="DC48" s="626"/>
      <c r="DD48" s="627" t="s">
        <v>141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4764658</v>
      </c>
      <c r="CS49" s="606"/>
      <c r="CT49" s="606"/>
      <c r="CU49" s="606"/>
      <c r="CV49" s="606"/>
      <c r="CW49" s="606"/>
      <c r="CX49" s="606"/>
      <c r="CY49" s="607"/>
      <c r="CZ49" s="608">
        <v>100</v>
      </c>
      <c r="DA49" s="609"/>
      <c r="DB49" s="609"/>
      <c r="DC49" s="610"/>
      <c r="DD49" s="611">
        <v>2960808</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1zpgI8qPyUPSyP5IyEk1/Enb1oraTaogWDhyFspDIdYTA/Cu2ZEfizDbLD6tdlFeXKATFSXwZ090878WvwzIlA==" saltValue="cAz9rPq6+aShueas29YKX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7" zoomScale="70" zoomScaleNormal="25" zoomScaleSheetLayoutView="70" workbookViewId="0">
      <selection activeCell="AK23" sqref="AK23:AO23"/>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392</v>
      </c>
      <c r="C7" s="1048"/>
      <c r="D7" s="1048"/>
      <c r="E7" s="1048"/>
      <c r="F7" s="1048"/>
      <c r="G7" s="1048"/>
      <c r="H7" s="1048"/>
      <c r="I7" s="1048"/>
      <c r="J7" s="1048"/>
      <c r="K7" s="1048"/>
      <c r="L7" s="1048"/>
      <c r="M7" s="1048"/>
      <c r="N7" s="1048"/>
      <c r="O7" s="1048"/>
      <c r="P7" s="1049"/>
      <c r="Q7" s="1102">
        <v>4938</v>
      </c>
      <c r="R7" s="1103"/>
      <c r="S7" s="1103"/>
      <c r="T7" s="1103"/>
      <c r="U7" s="1103"/>
      <c r="V7" s="1103">
        <v>4762</v>
      </c>
      <c r="W7" s="1103"/>
      <c r="X7" s="1103"/>
      <c r="Y7" s="1103"/>
      <c r="Z7" s="1103"/>
      <c r="AA7" s="1103">
        <v>176</v>
      </c>
      <c r="AB7" s="1103"/>
      <c r="AC7" s="1103"/>
      <c r="AD7" s="1103"/>
      <c r="AE7" s="1104"/>
      <c r="AF7" s="1105">
        <v>150</v>
      </c>
      <c r="AG7" s="1106"/>
      <c r="AH7" s="1106"/>
      <c r="AI7" s="1106"/>
      <c r="AJ7" s="1107"/>
      <c r="AK7" s="1108"/>
      <c r="AL7" s="1109"/>
      <c r="AM7" s="1109"/>
      <c r="AN7" s="1109"/>
      <c r="AO7" s="1109"/>
      <c r="AP7" s="1109">
        <v>4640</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600</v>
      </c>
      <c r="BT7" s="1100"/>
      <c r="BU7" s="1100"/>
      <c r="BV7" s="1100"/>
      <c r="BW7" s="1100"/>
      <c r="BX7" s="1100"/>
      <c r="BY7" s="1100"/>
      <c r="BZ7" s="1100"/>
      <c r="CA7" s="1100"/>
      <c r="CB7" s="1100"/>
      <c r="CC7" s="1100"/>
      <c r="CD7" s="1100"/>
      <c r="CE7" s="1100"/>
      <c r="CF7" s="1100"/>
      <c r="CG7" s="1112"/>
      <c r="CH7" s="1096">
        <v>-1</v>
      </c>
      <c r="CI7" s="1097"/>
      <c r="CJ7" s="1097"/>
      <c r="CK7" s="1097"/>
      <c r="CL7" s="1098"/>
      <c r="CM7" s="1096">
        <v>-441</v>
      </c>
      <c r="CN7" s="1097"/>
      <c r="CO7" s="1097"/>
      <c r="CP7" s="1097"/>
      <c r="CQ7" s="1098"/>
      <c r="CR7" s="1096">
        <v>11</v>
      </c>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t="s">
        <v>393</v>
      </c>
      <c r="C8" s="1031"/>
      <c r="D8" s="1031"/>
      <c r="E8" s="1031"/>
      <c r="F8" s="1031"/>
      <c r="G8" s="1031"/>
      <c r="H8" s="1031"/>
      <c r="I8" s="1031"/>
      <c r="J8" s="1031"/>
      <c r="K8" s="1031"/>
      <c r="L8" s="1031"/>
      <c r="M8" s="1031"/>
      <c r="N8" s="1031"/>
      <c r="O8" s="1031"/>
      <c r="P8" s="1032"/>
      <c r="Q8" s="1038">
        <v>0</v>
      </c>
      <c r="R8" s="1039"/>
      <c r="S8" s="1039"/>
      <c r="T8" s="1039"/>
      <c r="U8" s="1039"/>
      <c r="V8" s="1039">
        <v>0</v>
      </c>
      <c r="W8" s="1039"/>
      <c r="X8" s="1039"/>
      <c r="Y8" s="1039"/>
      <c r="Z8" s="1039"/>
      <c r="AA8" s="1039">
        <v>0</v>
      </c>
      <c r="AB8" s="1039"/>
      <c r="AC8" s="1039"/>
      <c r="AD8" s="1039"/>
      <c r="AE8" s="1040"/>
      <c r="AF8" s="1035">
        <v>0</v>
      </c>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601</v>
      </c>
      <c r="BT8" s="993"/>
      <c r="BU8" s="993"/>
      <c r="BV8" s="993"/>
      <c r="BW8" s="993"/>
      <c r="BX8" s="993"/>
      <c r="BY8" s="993"/>
      <c r="BZ8" s="993"/>
      <c r="CA8" s="993"/>
      <c r="CB8" s="993"/>
      <c r="CC8" s="993"/>
      <c r="CD8" s="993"/>
      <c r="CE8" s="993"/>
      <c r="CF8" s="993"/>
      <c r="CG8" s="1014"/>
      <c r="CH8" s="989">
        <v>-20</v>
      </c>
      <c r="CI8" s="990"/>
      <c r="CJ8" s="990"/>
      <c r="CK8" s="990"/>
      <c r="CL8" s="991"/>
      <c r="CM8" s="989">
        <v>38</v>
      </c>
      <c r="CN8" s="990"/>
      <c r="CO8" s="990"/>
      <c r="CP8" s="990"/>
      <c r="CQ8" s="991"/>
      <c r="CR8" s="989">
        <v>20</v>
      </c>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t="s">
        <v>394</v>
      </c>
      <c r="C9" s="1031"/>
      <c r="D9" s="1031"/>
      <c r="E9" s="1031"/>
      <c r="F9" s="1031"/>
      <c r="G9" s="1031"/>
      <c r="H9" s="1031"/>
      <c r="I9" s="1031"/>
      <c r="J9" s="1031"/>
      <c r="K9" s="1031"/>
      <c r="L9" s="1031"/>
      <c r="M9" s="1031"/>
      <c r="N9" s="1031"/>
      <c r="O9" s="1031"/>
      <c r="P9" s="1032"/>
      <c r="Q9" s="1038">
        <v>4</v>
      </c>
      <c r="R9" s="1039"/>
      <c r="S9" s="1039"/>
      <c r="T9" s="1039"/>
      <c r="U9" s="1039"/>
      <c r="V9" s="1039">
        <v>4</v>
      </c>
      <c r="W9" s="1039"/>
      <c r="X9" s="1039"/>
      <c r="Y9" s="1039"/>
      <c r="Z9" s="1039"/>
      <c r="AA9" s="1039">
        <v>0</v>
      </c>
      <c r="AB9" s="1039"/>
      <c r="AC9" s="1039"/>
      <c r="AD9" s="1039"/>
      <c r="AE9" s="1040"/>
      <c r="AF9" s="1035" t="s">
        <v>395</v>
      </c>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602</v>
      </c>
      <c r="BT9" s="993"/>
      <c r="BU9" s="993"/>
      <c r="BV9" s="993"/>
      <c r="BW9" s="993"/>
      <c r="BX9" s="993"/>
      <c r="BY9" s="993"/>
      <c r="BZ9" s="993"/>
      <c r="CA9" s="993"/>
      <c r="CB9" s="993"/>
      <c r="CC9" s="993"/>
      <c r="CD9" s="993"/>
      <c r="CE9" s="993"/>
      <c r="CF9" s="993"/>
      <c r="CG9" s="1014"/>
      <c r="CH9" s="989">
        <v>18</v>
      </c>
      <c r="CI9" s="990"/>
      <c r="CJ9" s="990"/>
      <c r="CK9" s="990"/>
      <c r="CL9" s="991"/>
      <c r="CM9" s="989">
        <v>85</v>
      </c>
      <c r="CN9" s="990"/>
      <c r="CO9" s="990"/>
      <c r="CP9" s="990"/>
      <c r="CQ9" s="991"/>
      <c r="CR9" s="989">
        <v>30</v>
      </c>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397</v>
      </c>
      <c r="B23" s="937" t="s">
        <v>398</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150</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409</v>
      </c>
      <c r="C28" s="1048"/>
      <c r="D28" s="1048"/>
      <c r="E28" s="1048"/>
      <c r="F28" s="1048"/>
      <c r="G28" s="1048"/>
      <c r="H28" s="1048"/>
      <c r="I28" s="1048"/>
      <c r="J28" s="1048"/>
      <c r="K28" s="1048"/>
      <c r="L28" s="1048"/>
      <c r="M28" s="1048"/>
      <c r="N28" s="1048"/>
      <c r="O28" s="1048"/>
      <c r="P28" s="1049"/>
      <c r="Q28" s="1050">
        <v>399</v>
      </c>
      <c r="R28" s="1051"/>
      <c r="S28" s="1051"/>
      <c r="T28" s="1051"/>
      <c r="U28" s="1051"/>
      <c r="V28" s="1051">
        <v>392</v>
      </c>
      <c r="W28" s="1051"/>
      <c r="X28" s="1051"/>
      <c r="Y28" s="1051"/>
      <c r="Z28" s="1051"/>
      <c r="AA28" s="1051">
        <v>7</v>
      </c>
      <c r="AB28" s="1051"/>
      <c r="AC28" s="1051"/>
      <c r="AD28" s="1051"/>
      <c r="AE28" s="1052"/>
      <c r="AF28" s="1053">
        <v>7</v>
      </c>
      <c r="AG28" s="1051"/>
      <c r="AH28" s="1051"/>
      <c r="AI28" s="1051"/>
      <c r="AJ28" s="1054"/>
      <c r="AK28" s="1042">
        <v>41</v>
      </c>
      <c r="AL28" s="1043"/>
      <c r="AM28" s="1043"/>
      <c r="AN28" s="1043"/>
      <c r="AO28" s="1043"/>
      <c r="AP28" s="1043"/>
      <c r="AQ28" s="1043"/>
      <c r="AR28" s="1043"/>
      <c r="AS28" s="1043"/>
      <c r="AT28" s="1043"/>
      <c r="AU28" s="1043">
        <v>41</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571</v>
      </c>
      <c r="R29" s="1039"/>
      <c r="S29" s="1039"/>
      <c r="T29" s="1039"/>
      <c r="U29" s="1039"/>
      <c r="V29" s="1039">
        <v>504</v>
      </c>
      <c r="W29" s="1039"/>
      <c r="X29" s="1039"/>
      <c r="Y29" s="1039"/>
      <c r="Z29" s="1039"/>
      <c r="AA29" s="1039">
        <v>67</v>
      </c>
      <c r="AB29" s="1039"/>
      <c r="AC29" s="1039"/>
      <c r="AD29" s="1039"/>
      <c r="AE29" s="1040"/>
      <c r="AF29" s="1035">
        <v>67</v>
      </c>
      <c r="AG29" s="1036"/>
      <c r="AH29" s="1036"/>
      <c r="AI29" s="1036"/>
      <c r="AJ29" s="1037"/>
      <c r="AK29" s="980">
        <v>110</v>
      </c>
      <c r="AL29" s="971"/>
      <c r="AM29" s="971"/>
      <c r="AN29" s="971"/>
      <c r="AO29" s="971"/>
      <c r="AP29" s="971"/>
      <c r="AQ29" s="971"/>
      <c r="AR29" s="971"/>
      <c r="AS29" s="971"/>
      <c r="AT29" s="971"/>
      <c r="AU29" s="971">
        <v>110</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43</v>
      </c>
      <c r="R30" s="1039"/>
      <c r="S30" s="1039"/>
      <c r="T30" s="1039"/>
      <c r="U30" s="1039"/>
      <c r="V30" s="1039">
        <v>43</v>
      </c>
      <c r="W30" s="1039"/>
      <c r="X30" s="1039"/>
      <c r="Y30" s="1039"/>
      <c r="Z30" s="1039"/>
      <c r="AA30" s="1039">
        <v>0</v>
      </c>
      <c r="AB30" s="1039"/>
      <c r="AC30" s="1039"/>
      <c r="AD30" s="1039"/>
      <c r="AE30" s="1040"/>
      <c r="AF30" s="1035" t="s">
        <v>525</v>
      </c>
      <c r="AG30" s="1036"/>
      <c r="AH30" s="1036"/>
      <c r="AI30" s="1036"/>
      <c r="AJ30" s="1037"/>
      <c r="AK30" s="980">
        <v>20</v>
      </c>
      <c r="AL30" s="971"/>
      <c r="AM30" s="971"/>
      <c r="AN30" s="971"/>
      <c r="AO30" s="971"/>
      <c r="AP30" s="971"/>
      <c r="AQ30" s="971"/>
      <c r="AR30" s="971"/>
      <c r="AS30" s="971"/>
      <c r="AT30" s="971"/>
      <c r="AU30" s="971">
        <v>20</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220</v>
      </c>
      <c r="R31" s="1039"/>
      <c r="S31" s="1039"/>
      <c r="T31" s="1039"/>
      <c r="U31" s="1039"/>
      <c r="V31" s="1039">
        <v>189</v>
      </c>
      <c r="W31" s="1039"/>
      <c r="X31" s="1039"/>
      <c r="Y31" s="1039"/>
      <c r="Z31" s="1039"/>
      <c r="AA31" s="1039">
        <v>31</v>
      </c>
      <c r="AB31" s="1039"/>
      <c r="AC31" s="1039"/>
      <c r="AD31" s="1039"/>
      <c r="AE31" s="1040"/>
      <c r="AF31" s="1035">
        <v>31</v>
      </c>
      <c r="AG31" s="1036"/>
      <c r="AH31" s="1036"/>
      <c r="AI31" s="1036"/>
      <c r="AJ31" s="1037"/>
      <c r="AK31" s="980">
        <v>5</v>
      </c>
      <c r="AL31" s="971"/>
      <c r="AM31" s="971"/>
      <c r="AN31" s="971"/>
      <c r="AO31" s="971"/>
      <c r="AP31" s="971">
        <v>18</v>
      </c>
      <c r="AQ31" s="971"/>
      <c r="AR31" s="971"/>
      <c r="AS31" s="971"/>
      <c r="AT31" s="971"/>
      <c r="AU31" s="971">
        <v>5</v>
      </c>
      <c r="AV31" s="971"/>
      <c r="AW31" s="971"/>
      <c r="AX31" s="971"/>
      <c r="AY31" s="971"/>
      <c r="AZ31" s="1041"/>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414</v>
      </c>
      <c r="C32" s="1031"/>
      <c r="D32" s="1031"/>
      <c r="E32" s="1031"/>
      <c r="F32" s="1031"/>
      <c r="G32" s="1031"/>
      <c r="H32" s="1031"/>
      <c r="I32" s="1031"/>
      <c r="J32" s="1031"/>
      <c r="K32" s="1031"/>
      <c r="L32" s="1031"/>
      <c r="M32" s="1031"/>
      <c r="N32" s="1031"/>
      <c r="O32" s="1031"/>
      <c r="P32" s="1032"/>
      <c r="Q32" s="1038">
        <v>186</v>
      </c>
      <c r="R32" s="1039"/>
      <c r="S32" s="1039"/>
      <c r="T32" s="1039"/>
      <c r="U32" s="1039"/>
      <c r="V32" s="1039">
        <v>186</v>
      </c>
      <c r="W32" s="1039"/>
      <c r="X32" s="1039"/>
      <c r="Y32" s="1039"/>
      <c r="Z32" s="1039"/>
      <c r="AA32" s="1039">
        <v>0</v>
      </c>
      <c r="AB32" s="1039"/>
      <c r="AC32" s="1039"/>
      <c r="AD32" s="1039"/>
      <c r="AE32" s="1040"/>
      <c r="AF32" s="1035" t="s">
        <v>525</v>
      </c>
      <c r="AG32" s="1036"/>
      <c r="AH32" s="1036"/>
      <c r="AI32" s="1036"/>
      <c r="AJ32" s="1037"/>
      <c r="AK32" s="980">
        <v>87</v>
      </c>
      <c r="AL32" s="971"/>
      <c r="AM32" s="971"/>
      <c r="AN32" s="971"/>
      <c r="AO32" s="971"/>
      <c r="AP32" s="971">
        <v>620</v>
      </c>
      <c r="AQ32" s="971"/>
      <c r="AR32" s="971"/>
      <c r="AS32" s="971"/>
      <c r="AT32" s="971"/>
      <c r="AU32" s="971">
        <v>87</v>
      </c>
      <c r="AV32" s="971"/>
      <c r="AW32" s="971"/>
      <c r="AX32" s="971"/>
      <c r="AY32" s="971"/>
      <c r="AZ32" s="1041"/>
      <c r="BA32" s="1041"/>
      <c r="BB32" s="1041"/>
      <c r="BC32" s="1041"/>
      <c r="BD32" s="1041"/>
      <c r="BE32" s="972" t="s">
        <v>416</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417</v>
      </c>
      <c r="C33" s="1031"/>
      <c r="D33" s="1031"/>
      <c r="E33" s="1031"/>
      <c r="F33" s="1031"/>
      <c r="G33" s="1031"/>
      <c r="H33" s="1031"/>
      <c r="I33" s="1031"/>
      <c r="J33" s="1031"/>
      <c r="K33" s="1031"/>
      <c r="L33" s="1031"/>
      <c r="M33" s="1031"/>
      <c r="N33" s="1031"/>
      <c r="O33" s="1031"/>
      <c r="P33" s="1032"/>
      <c r="Q33" s="1038">
        <v>34</v>
      </c>
      <c r="R33" s="1039"/>
      <c r="S33" s="1039"/>
      <c r="T33" s="1039"/>
      <c r="U33" s="1039"/>
      <c r="V33" s="1039">
        <v>34</v>
      </c>
      <c r="W33" s="1039"/>
      <c r="X33" s="1039"/>
      <c r="Y33" s="1039"/>
      <c r="Z33" s="1039"/>
      <c r="AA33" s="1039">
        <v>0</v>
      </c>
      <c r="AB33" s="1039"/>
      <c r="AC33" s="1039"/>
      <c r="AD33" s="1039"/>
      <c r="AE33" s="1040"/>
      <c r="AF33" s="1035" t="s">
        <v>525</v>
      </c>
      <c r="AG33" s="1036"/>
      <c r="AH33" s="1036"/>
      <c r="AI33" s="1036"/>
      <c r="AJ33" s="1037"/>
      <c r="AK33" s="980">
        <v>26</v>
      </c>
      <c r="AL33" s="971"/>
      <c r="AM33" s="971"/>
      <c r="AN33" s="971"/>
      <c r="AO33" s="971"/>
      <c r="AP33" s="971">
        <v>257</v>
      </c>
      <c r="AQ33" s="971"/>
      <c r="AR33" s="971"/>
      <c r="AS33" s="971"/>
      <c r="AT33" s="971"/>
      <c r="AU33" s="971">
        <v>26</v>
      </c>
      <c r="AV33" s="971"/>
      <c r="AW33" s="971"/>
      <c r="AX33" s="971"/>
      <c r="AY33" s="971"/>
      <c r="AZ33" s="1041"/>
      <c r="BA33" s="1041"/>
      <c r="BB33" s="1041"/>
      <c r="BC33" s="1041"/>
      <c r="BD33" s="1041"/>
      <c r="BE33" s="972" t="s">
        <v>413</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419</v>
      </c>
      <c r="C34" s="1031"/>
      <c r="D34" s="1031"/>
      <c r="E34" s="1031"/>
      <c r="F34" s="1031"/>
      <c r="G34" s="1031"/>
      <c r="H34" s="1031"/>
      <c r="I34" s="1031"/>
      <c r="J34" s="1031"/>
      <c r="K34" s="1031"/>
      <c r="L34" s="1031"/>
      <c r="M34" s="1031"/>
      <c r="N34" s="1031"/>
      <c r="O34" s="1031"/>
      <c r="P34" s="1032"/>
      <c r="Q34" s="1038">
        <v>15</v>
      </c>
      <c r="R34" s="1039"/>
      <c r="S34" s="1039"/>
      <c r="T34" s="1039"/>
      <c r="U34" s="1039"/>
      <c r="V34" s="1039">
        <v>15</v>
      </c>
      <c r="W34" s="1039"/>
      <c r="X34" s="1039"/>
      <c r="Y34" s="1039"/>
      <c r="Z34" s="1039"/>
      <c r="AA34" s="1039">
        <v>0</v>
      </c>
      <c r="AB34" s="1039"/>
      <c r="AC34" s="1039"/>
      <c r="AD34" s="1039"/>
      <c r="AE34" s="1040"/>
      <c r="AF34" s="1035" t="s">
        <v>525</v>
      </c>
      <c r="AG34" s="1036"/>
      <c r="AH34" s="1036"/>
      <c r="AI34" s="1036"/>
      <c r="AJ34" s="1037"/>
      <c r="AK34" s="980">
        <v>12</v>
      </c>
      <c r="AL34" s="971"/>
      <c r="AM34" s="971"/>
      <c r="AN34" s="971"/>
      <c r="AO34" s="971"/>
      <c r="AP34" s="971">
        <v>41</v>
      </c>
      <c r="AQ34" s="971"/>
      <c r="AR34" s="971"/>
      <c r="AS34" s="971"/>
      <c r="AT34" s="971"/>
      <c r="AU34" s="971">
        <v>12</v>
      </c>
      <c r="AV34" s="971"/>
      <c r="AW34" s="971"/>
      <c r="AX34" s="971"/>
      <c r="AY34" s="971"/>
      <c r="AZ34" s="1041"/>
      <c r="BA34" s="1041"/>
      <c r="BB34" s="1041"/>
      <c r="BC34" s="1041"/>
      <c r="BD34" s="1041"/>
      <c r="BE34" s="972" t="s">
        <v>413</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420</v>
      </c>
      <c r="C35" s="1031"/>
      <c r="D35" s="1031"/>
      <c r="E35" s="1031"/>
      <c r="F35" s="1031"/>
      <c r="G35" s="1031"/>
      <c r="H35" s="1031"/>
      <c r="I35" s="1031"/>
      <c r="J35" s="1031"/>
      <c r="K35" s="1031"/>
      <c r="L35" s="1031"/>
      <c r="M35" s="1031"/>
      <c r="N35" s="1031"/>
      <c r="O35" s="1031"/>
      <c r="P35" s="1032"/>
      <c r="Q35" s="1038">
        <v>3</v>
      </c>
      <c r="R35" s="1039"/>
      <c r="S35" s="1039"/>
      <c r="T35" s="1039"/>
      <c r="U35" s="1039"/>
      <c r="V35" s="1039">
        <v>3</v>
      </c>
      <c r="W35" s="1039"/>
      <c r="X35" s="1039"/>
      <c r="Y35" s="1039"/>
      <c r="Z35" s="1039"/>
      <c r="AA35" s="1039">
        <v>0</v>
      </c>
      <c r="AB35" s="1039"/>
      <c r="AC35" s="1039"/>
      <c r="AD35" s="1039"/>
      <c r="AE35" s="1040"/>
      <c r="AF35" s="1035" t="s">
        <v>525</v>
      </c>
      <c r="AG35" s="1036"/>
      <c r="AH35" s="1036"/>
      <c r="AI35" s="1036"/>
      <c r="AJ35" s="1037"/>
      <c r="AK35" s="980">
        <v>2</v>
      </c>
      <c r="AL35" s="971"/>
      <c r="AM35" s="971"/>
      <c r="AN35" s="971"/>
      <c r="AO35" s="971"/>
      <c r="AP35" s="971">
        <v>4</v>
      </c>
      <c r="AQ35" s="971"/>
      <c r="AR35" s="971"/>
      <c r="AS35" s="971"/>
      <c r="AT35" s="971"/>
      <c r="AU35" s="971">
        <v>2</v>
      </c>
      <c r="AV35" s="971"/>
      <c r="AW35" s="971"/>
      <c r="AX35" s="971"/>
      <c r="AY35" s="971"/>
      <c r="AZ35" s="1041"/>
      <c r="BA35" s="1041"/>
      <c r="BB35" s="1041"/>
      <c r="BC35" s="1041"/>
      <c r="BD35" s="1041"/>
      <c r="BE35" s="972" t="s">
        <v>413</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397</v>
      </c>
      <c r="B63" s="937" t="s">
        <v>422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105</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395</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424</v>
      </c>
      <c r="B66" s="996"/>
      <c r="C66" s="996"/>
      <c r="D66" s="996"/>
      <c r="E66" s="996"/>
      <c r="F66" s="996"/>
      <c r="G66" s="996"/>
      <c r="H66" s="996"/>
      <c r="I66" s="996"/>
      <c r="J66" s="996"/>
      <c r="K66" s="996"/>
      <c r="L66" s="996"/>
      <c r="M66" s="996"/>
      <c r="N66" s="996"/>
      <c r="O66" s="996"/>
      <c r="P66" s="997"/>
      <c r="Q66" s="1001" t="s">
        <v>425</v>
      </c>
      <c r="R66" s="1002"/>
      <c r="S66" s="1002"/>
      <c r="T66" s="1002"/>
      <c r="U66" s="1003"/>
      <c r="V66" s="1001" t="s">
        <v>426</v>
      </c>
      <c r="W66" s="1002"/>
      <c r="X66" s="1002"/>
      <c r="Y66" s="1002"/>
      <c r="Z66" s="1003"/>
      <c r="AA66" s="1001" t="s">
        <v>427</v>
      </c>
      <c r="AB66" s="1002"/>
      <c r="AC66" s="1002"/>
      <c r="AD66" s="1002"/>
      <c r="AE66" s="1003"/>
      <c r="AF66" s="1007" t="s">
        <v>428</v>
      </c>
      <c r="AG66" s="1008"/>
      <c r="AH66" s="1008"/>
      <c r="AI66" s="1008"/>
      <c r="AJ66" s="1009"/>
      <c r="AK66" s="1001" t="s">
        <v>429</v>
      </c>
      <c r="AL66" s="996"/>
      <c r="AM66" s="996"/>
      <c r="AN66" s="996"/>
      <c r="AO66" s="997"/>
      <c r="AP66" s="1001" t="s">
        <v>430</v>
      </c>
      <c r="AQ66" s="1002"/>
      <c r="AR66" s="1002"/>
      <c r="AS66" s="1002"/>
      <c r="AT66" s="1003"/>
      <c r="AU66" s="1001" t="s">
        <v>431</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590</v>
      </c>
      <c r="C68" s="986"/>
      <c r="D68" s="986"/>
      <c r="E68" s="986"/>
      <c r="F68" s="986"/>
      <c r="G68" s="986"/>
      <c r="H68" s="986"/>
      <c r="I68" s="986"/>
      <c r="J68" s="986"/>
      <c r="K68" s="986"/>
      <c r="L68" s="986"/>
      <c r="M68" s="986"/>
      <c r="N68" s="986"/>
      <c r="O68" s="986"/>
      <c r="P68" s="987"/>
      <c r="Q68" s="988">
        <v>8127</v>
      </c>
      <c r="R68" s="982"/>
      <c r="S68" s="982"/>
      <c r="T68" s="982"/>
      <c r="U68" s="982"/>
      <c r="V68" s="982">
        <v>8001</v>
      </c>
      <c r="W68" s="982"/>
      <c r="X68" s="982"/>
      <c r="Y68" s="982"/>
      <c r="Z68" s="982"/>
      <c r="AA68" s="982">
        <v>126</v>
      </c>
      <c r="AB68" s="982"/>
      <c r="AC68" s="982"/>
      <c r="AD68" s="982"/>
      <c r="AE68" s="982"/>
      <c r="AF68" s="982">
        <v>126</v>
      </c>
      <c r="AG68" s="982"/>
      <c r="AH68" s="982"/>
      <c r="AI68" s="982"/>
      <c r="AJ68" s="982"/>
      <c r="AK68" s="982">
        <v>1019</v>
      </c>
      <c r="AL68" s="982"/>
      <c r="AM68" s="982"/>
      <c r="AN68" s="982"/>
      <c r="AO68" s="982"/>
      <c r="AP68" s="982">
        <v>9118</v>
      </c>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591</v>
      </c>
      <c r="C69" s="975"/>
      <c r="D69" s="975"/>
      <c r="E69" s="975"/>
      <c r="F69" s="975"/>
      <c r="G69" s="975"/>
      <c r="H69" s="975"/>
      <c r="I69" s="975"/>
      <c r="J69" s="975"/>
      <c r="K69" s="975"/>
      <c r="L69" s="975"/>
      <c r="M69" s="975"/>
      <c r="N69" s="975"/>
      <c r="O69" s="975"/>
      <c r="P69" s="976"/>
      <c r="Q69" s="977">
        <v>564</v>
      </c>
      <c r="R69" s="971"/>
      <c r="S69" s="971"/>
      <c r="T69" s="971"/>
      <c r="U69" s="971"/>
      <c r="V69" s="971">
        <v>483</v>
      </c>
      <c r="W69" s="971"/>
      <c r="X69" s="971"/>
      <c r="Y69" s="971"/>
      <c r="Z69" s="971"/>
      <c r="AA69" s="971">
        <v>81</v>
      </c>
      <c r="AB69" s="971"/>
      <c r="AC69" s="971"/>
      <c r="AD69" s="971"/>
      <c r="AE69" s="971"/>
      <c r="AF69" s="971">
        <v>1492</v>
      </c>
      <c r="AG69" s="971"/>
      <c r="AH69" s="971"/>
      <c r="AI69" s="971"/>
      <c r="AJ69" s="971"/>
      <c r="AK69" s="971" t="s">
        <v>608</v>
      </c>
      <c r="AL69" s="971"/>
      <c r="AM69" s="971"/>
      <c r="AN69" s="971"/>
      <c r="AO69" s="971"/>
      <c r="AP69" s="971">
        <v>309</v>
      </c>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592</v>
      </c>
      <c r="C70" s="975"/>
      <c r="D70" s="975"/>
      <c r="E70" s="975"/>
      <c r="F70" s="975"/>
      <c r="G70" s="975"/>
      <c r="H70" s="975"/>
      <c r="I70" s="975"/>
      <c r="J70" s="975"/>
      <c r="K70" s="975"/>
      <c r="L70" s="975"/>
      <c r="M70" s="975"/>
      <c r="N70" s="975"/>
      <c r="O70" s="975"/>
      <c r="P70" s="976"/>
      <c r="Q70" s="977">
        <v>6836</v>
      </c>
      <c r="R70" s="971"/>
      <c r="S70" s="971"/>
      <c r="T70" s="971"/>
      <c r="U70" s="971"/>
      <c r="V70" s="971">
        <v>5439</v>
      </c>
      <c r="W70" s="971"/>
      <c r="X70" s="971"/>
      <c r="Y70" s="971"/>
      <c r="Z70" s="971"/>
      <c r="AA70" s="971">
        <v>1397</v>
      </c>
      <c r="AB70" s="971"/>
      <c r="AC70" s="971"/>
      <c r="AD70" s="971"/>
      <c r="AE70" s="971"/>
      <c r="AF70" s="971"/>
      <c r="AG70" s="971"/>
      <c r="AH70" s="971"/>
      <c r="AI70" s="971"/>
      <c r="AJ70" s="971"/>
      <c r="AK70" s="971">
        <v>14</v>
      </c>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593</v>
      </c>
      <c r="C71" s="975"/>
      <c r="D71" s="975"/>
      <c r="E71" s="975"/>
      <c r="F71" s="975"/>
      <c r="G71" s="975"/>
      <c r="H71" s="975"/>
      <c r="I71" s="975"/>
      <c r="J71" s="975"/>
      <c r="K71" s="975"/>
      <c r="L71" s="975"/>
      <c r="M71" s="975"/>
      <c r="N71" s="975"/>
      <c r="O71" s="975"/>
      <c r="P71" s="976"/>
      <c r="Q71" s="977">
        <v>1548</v>
      </c>
      <c r="R71" s="971"/>
      <c r="S71" s="971"/>
      <c r="T71" s="971"/>
      <c r="U71" s="971"/>
      <c r="V71" s="971">
        <v>1547</v>
      </c>
      <c r="W71" s="971"/>
      <c r="X71" s="971"/>
      <c r="Y71" s="971"/>
      <c r="Z71" s="971"/>
      <c r="AA71" s="971">
        <v>1</v>
      </c>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594</v>
      </c>
      <c r="C72" s="975"/>
      <c r="D72" s="975"/>
      <c r="E72" s="975"/>
      <c r="F72" s="975"/>
      <c r="G72" s="975"/>
      <c r="H72" s="975"/>
      <c r="I72" s="975"/>
      <c r="J72" s="975"/>
      <c r="K72" s="975"/>
      <c r="L72" s="975"/>
      <c r="M72" s="975"/>
      <c r="N72" s="975"/>
      <c r="O72" s="975"/>
      <c r="P72" s="976"/>
      <c r="Q72" s="977">
        <v>15</v>
      </c>
      <c r="R72" s="971"/>
      <c r="S72" s="971"/>
      <c r="T72" s="971"/>
      <c r="U72" s="971"/>
      <c r="V72" s="971">
        <v>15</v>
      </c>
      <c r="W72" s="971"/>
      <c r="X72" s="971"/>
      <c r="Y72" s="971"/>
      <c r="Z72" s="971"/>
      <c r="AA72" s="971">
        <v>0</v>
      </c>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595</v>
      </c>
      <c r="C73" s="975"/>
      <c r="D73" s="975"/>
      <c r="E73" s="975"/>
      <c r="F73" s="975"/>
      <c r="G73" s="975"/>
      <c r="H73" s="975"/>
      <c r="I73" s="975"/>
      <c r="J73" s="975"/>
      <c r="K73" s="975"/>
      <c r="L73" s="975"/>
      <c r="M73" s="975"/>
      <c r="N73" s="975"/>
      <c r="O73" s="975"/>
      <c r="P73" s="976"/>
      <c r="Q73" s="977">
        <v>56</v>
      </c>
      <c r="R73" s="971"/>
      <c r="S73" s="971"/>
      <c r="T73" s="971"/>
      <c r="U73" s="971"/>
      <c r="V73" s="971">
        <v>38</v>
      </c>
      <c r="W73" s="971"/>
      <c r="X73" s="971"/>
      <c r="Y73" s="971"/>
      <c r="Z73" s="971"/>
      <c r="AA73" s="971">
        <v>18</v>
      </c>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596</v>
      </c>
      <c r="C74" s="975"/>
      <c r="D74" s="975"/>
      <c r="E74" s="975"/>
      <c r="F74" s="975"/>
      <c r="G74" s="975"/>
      <c r="H74" s="975"/>
      <c r="I74" s="975"/>
      <c r="J74" s="975"/>
      <c r="K74" s="975"/>
      <c r="L74" s="975"/>
      <c r="M74" s="975"/>
      <c r="N74" s="975"/>
      <c r="O74" s="975"/>
      <c r="P74" s="976"/>
      <c r="Q74" s="977">
        <v>40</v>
      </c>
      <c r="R74" s="971"/>
      <c r="S74" s="971"/>
      <c r="T74" s="971"/>
      <c r="U74" s="971"/>
      <c r="V74" s="971">
        <v>39</v>
      </c>
      <c r="W74" s="971"/>
      <c r="X74" s="971"/>
      <c r="Y74" s="971"/>
      <c r="Z74" s="971"/>
      <c r="AA74" s="971">
        <v>1</v>
      </c>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597</v>
      </c>
      <c r="C75" s="975"/>
      <c r="D75" s="975"/>
      <c r="E75" s="975"/>
      <c r="F75" s="975"/>
      <c r="G75" s="975"/>
      <c r="H75" s="975"/>
      <c r="I75" s="975"/>
      <c r="J75" s="975"/>
      <c r="K75" s="975"/>
      <c r="L75" s="975"/>
      <c r="M75" s="975"/>
      <c r="N75" s="975"/>
      <c r="O75" s="975"/>
      <c r="P75" s="976"/>
      <c r="Q75" s="978">
        <v>909</v>
      </c>
      <c r="R75" s="979"/>
      <c r="S75" s="979"/>
      <c r="T75" s="979"/>
      <c r="U75" s="980"/>
      <c r="V75" s="981">
        <v>848</v>
      </c>
      <c r="W75" s="979"/>
      <c r="X75" s="979"/>
      <c r="Y75" s="979"/>
      <c r="Z75" s="980"/>
      <c r="AA75" s="981">
        <v>61</v>
      </c>
      <c r="AB75" s="979"/>
      <c r="AC75" s="979"/>
      <c r="AD75" s="979"/>
      <c r="AE75" s="980"/>
      <c r="AF75" s="981">
        <v>53</v>
      </c>
      <c r="AG75" s="979"/>
      <c r="AH75" s="979"/>
      <c r="AI75" s="979"/>
      <c r="AJ75" s="980"/>
      <c r="AK75" s="981">
        <v>0</v>
      </c>
      <c r="AL75" s="979"/>
      <c r="AM75" s="979"/>
      <c r="AN75" s="979"/>
      <c r="AO75" s="980"/>
      <c r="AP75" s="981">
        <v>0</v>
      </c>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598</v>
      </c>
      <c r="C76" s="975"/>
      <c r="D76" s="975"/>
      <c r="E76" s="975"/>
      <c r="F76" s="975"/>
      <c r="G76" s="975"/>
      <c r="H76" s="975"/>
      <c r="I76" s="975"/>
      <c r="J76" s="975"/>
      <c r="K76" s="975"/>
      <c r="L76" s="975"/>
      <c r="M76" s="975"/>
      <c r="N76" s="975"/>
      <c r="O76" s="975"/>
      <c r="P76" s="976"/>
      <c r="Q76" s="978">
        <v>253547</v>
      </c>
      <c r="R76" s="979"/>
      <c r="S76" s="979"/>
      <c r="T76" s="979"/>
      <c r="U76" s="980"/>
      <c r="V76" s="981">
        <v>238716</v>
      </c>
      <c r="W76" s="979"/>
      <c r="X76" s="979"/>
      <c r="Y76" s="979"/>
      <c r="Z76" s="980"/>
      <c r="AA76" s="981">
        <v>14831</v>
      </c>
      <c r="AB76" s="979"/>
      <c r="AC76" s="979"/>
      <c r="AD76" s="979"/>
      <c r="AE76" s="980"/>
      <c r="AF76" s="981">
        <v>14831</v>
      </c>
      <c r="AG76" s="979"/>
      <c r="AH76" s="979"/>
      <c r="AI76" s="979"/>
      <c r="AJ76" s="980"/>
      <c r="AK76" s="981">
        <v>635</v>
      </c>
      <c r="AL76" s="979"/>
      <c r="AM76" s="979"/>
      <c r="AN76" s="979"/>
      <c r="AO76" s="980"/>
      <c r="AP76" s="981">
        <v>0</v>
      </c>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599</v>
      </c>
      <c r="C77" s="975"/>
      <c r="D77" s="975"/>
      <c r="E77" s="975"/>
      <c r="F77" s="975"/>
      <c r="G77" s="975"/>
      <c r="H77" s="975"/>
      <c r="I77" s="975"/>
      <c r="J77" s="975"/>
      <c r="K77" s="975"/>
      <c r="L77" s="975"/>
      <c r="M77" s="975"/>
      <c r="N77" s="975"/>
      <c r="O77" s="975"/>
      <c r="P77" s="976"/>
      <c r="Q77" s="978">
        <v>20</v>
      </c>
      <c r="R77" s="979"/>
      <c r="S77" s="979"/>
      <c r="T77" s="979"/>
      <c r="U77" s="980"/>
      <c r="V77" s="981">
        <v>13</v>
      </c>
      <c r="W77" s="979"/>
      <c r="X77" s="979"/>
      <c r="Y77" s="979"/>
      <c r="Z77" s="980"/>
      <c r="AA77" s="981">
        <v>6</v>
      </c>
      <c r="AB77" s="979"/>
      <c r="AC77" s="979"/>
      <c r="AD77" s="979"/>
      <c r="AE77" s="980"/>
      <c r="AF77" s="981">
        <v>6</v>
      </c>
      <c r="AG77" s="979"/>
      <c r="AH77" s="979"/>
      <c r="AI77" s="979"/>
      <c r="AJ77" s="980"/>
      <c r="AK77" s="981">
        <v>4</v>
      </c>
      <c r="AL77" s="979"/>
      <c r="AM77" s="979"/>
      <c r="AN77" s="979"/>
      <c r="AO77" s="980"/>
      <c r="AP77" s="981">
        <v>0</v>
      </c>
      <c r="AQ77" s="979"/>
      <c r="AR77" s="979"/>
      <c r="AS77" s="979"/>
      <c r="AT77" s="980"/>
      <c r="AU77" s="981">
        <v>0</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397</v>
      </c>
      <c r="B88" s="937" t="s">
        <v>432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433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441</v>
      </c>
      <c r="AB109" s="896"/>
      <c r="AC109" s="896"/>
      <c r="AD109" s="896"/>
      <c r="AE109" s="897"/>
      <c r="AF109" s="898" t="s">
        <v>442</v>
      </c>
      <c r="AG109" s="896"/>
      <c r="AH109" s="896"/>
      <c r="AI109" s="896"/>
      <c r="AJ109" s="897"/>
      <c r="AK109" s="898" t="s">
        <v>312</v>
      </c>
      <c r="AL109" s="896"/>
      <c r="AM109" s="896"/>
      <c r="AN109" s="896"/>
      <c r="AO109" s="897"/>
      <c r="AP109" s="898" t="s">
        <v>443</v>
      </c>
      <c r="AQ109" s="896"/>
      <c r="AR109" s="896"/>
      <c r="AS109" s="896"/>
      <c r="AT109" s="929"/>
      <c r="AU109" s="895" t="s">
        <v>440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441</v>
      </c>
      <c r="BR109" s="896"/>
      <c r="BS109" s="896"/>
      <c r="BT109" s="896"/>
      <c r="BU109" s="897"/>
      <c r="BV109" s="898" t="s">
        <v>442</v>
      </c>
      <c r="BW109" s="896"/>
      <c r="BX109" s="896"/>
      <c r="BY109" s="896"/>
      <c r="BZ109" s="897"/>
      <c r="CA109" s="898" t="s">
        <v>312</v>
      </c>
      <c r="CB109" s="896"/>
      <c r="CC109" s="896"/>
      <c r="CD109" s="896"/>
      <c r="CE109" s="897"/>
      <c r="CF109" s="936" t="s">
        <v>443</v>
      </c>
      <c r="CG109" s="936"/>
      <c r="CH109" s="936"/>
      <c r="CI109" s="936"/>
      <c r="CJ109" s="936"/>
      <c r="CK109" s="898" t="s">
        <v>444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441</v>
      </c>
      <c r="DH109" s="896"/>
      <c r="DI109" s="896"/>
      <c r="DJ109" s="896"/>
      <c r="DK109" s="897"/>
      <c r="DL109" s="898" t="s">
        <v>442</v>
      </c>
      <c r="DM109" s="896"/>
      <c r="DN109" s="896"/>
      <c r="DO109" s="896"/>
      <c r="DP109" s="897"/>
      <c r="DQ109" s="898" t="s">
        <v>312</v>
      </c>
      <c r="DR109" s="896"/>
      <c r="DS109" s="896"/>
      <c r="DT109" s="896"/>
      <c r="DU109" s="897"/>
      <c r="DV109" s="898" t="s">
        <v>443</v>
      </c>
      <c r="DW109" s="896"/>
      <c r="DX109" s="896"/>
      <c r="DY109" s="896"/>
      <c r="DZ109" s="929"/>
    </row>
    <row r="110" spans="1:131" s="230" customFormat="1" ht="26.25" customHeight="1" x14ac:dyDescent="0.15">
      <c r="A110" s="807" t="s">
        <v>445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743172</v>
      </c>
      <c r="AB110" s="889"/>
      <c r="AC110" s="889"/>
      <c r="AD110" s="889"/>
      <c r="AE110" s="890"/>
      <c r="AF110" s="891">
        <v>745280</v>
      </c>
      <c r="AG110" s="889"/>
      <c r="AH110" s="889"/>
      <c r="AI110" s="889"/>
      <c r="AJ110" s="890"/>
      <c r="AK110" s="891">
        <v>749893</v>
      </c>
      <c r="AL110" s="889"/>
      <c r="AM110" s="889"/>
      <c r="AN110" s="889"/>
      <c r="AO110" s="890"/>
      <c r="AP110" s="892">
        <v>38.799999999999997</v>
      </c>
      <c r="AQ110" s="893"/>
      <c r="AR110" s="893"/>
      <c r="AS110" s="893"/>
      <c r="AT110" s="894"/>
      <c r="AU110" s="930" t="s">
        <v>75</v>
      </c>
      <c r="AV110" s="931"/>
      <c r="AW110" s="931"/>
      <c r="AX110" s="931"/>
      <c r="AY110" s="931"/>
      <c r="AZ110" s="860" t="s">
        <v>446</v>
      </c>
      <c r="BA110" s="808"/>
      <c r="BB110" s="808"/>
      <c r="BC110" s="808"/>
      <c r="BD110" s="808"/>
      <c r="BE110" s="808"/>
      <c r="BF110" s="808"/>
      <c r="BG110" s="808"/>
      <c r="BH110" s="808"/>
      <c r="BI110" s="808"/>
      <c r="BJ110" s="808"/>
      <c r="BK110" s="808"/>
      <c r="BL110" s="808"/>
      <c r="BM110" s="808"/>
      <c r="BN110" s="808"/>
      <c r="BO110" s="808"/>
      <c r="BP110" s="809"/>
      <c r="BQ110" s="861">
        <v>5717350</v>
      </c>
      <c r="BR110" s="842"/>
      <c r="BS110" s="842"/>
      <c r="BT110" s="842"/>
      <c r="BU110" s="842"/>
      <c r="BV110" s="842">
        <v>5191142</v>
      </c>
      <c r="BW110" s="842"/>
      <c r="BX110" s="842"/>
      <c r="BY110" s="842"/>
      <c r="BZ110" s="842"/>
      <c r="CA110" s="842">
        <v>4640366</v>
      </c>
      <c r="CB110" s="842"/>
      <c r="CC110" s="842"/>
      <c r="CD110" s="842"/>
      <c r="CE110" s="842"/>
      <c r="CF110" s="866">
        <v>240.4</v>
      </c>
      <c r="CG110" s="867"/>
      <c r="CH110" s="867"/>
      <c r="CI110" s="867"/>
      <c r="CJ110" s="867"/>
      <c r="CK110" s="926" t="s">
        <v>447</v>
      </c>
      <c r="CL110" s="819"/>
      <c r="CM110" s="860" t="s">
        <v>448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179</v>
      </c>
      <c r="DH110" s="842"/>
      <c r="DI110" s="842"/>
      <c r="DJ110" s="842"/>
      <c r="DK110" s="842"/>
      <c r="DL110" s="842" t="s">
        <v>415</v>
      </c>
      <c r="DM110" s="842"/>
      <c r="DN110" s="842"/>
      <c r="DO110" s="842"/>
      <c r="DP110" s="842"/>
      <c r="DQ110" s="842" t="s">
        <v>449</v>
      </c>
      <c r="DR110" s="842"/>
      <c r="DS110" s="842"/>
      <c r="DT110" s="842"/>
      <c r="DU110" s="842"/>
      <c r="DV110" s="843" t="s">
        <v>395</v>
      </c>
      <c r="DW110" s="843"/>
      <c r="DX110" s="843"/>
      <c r="DY110" s="843"/>
      <c r="DZ110" s="844"/>
    </row>
    <row r="111" spans="1:131" s="230" customFormat="1" ht="26.25" customHeight="1" x14ac:dyDescent="0.15">
      <c r="A111" s="774" t="s">
        <v>450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395</v>
      </c>
      <c r="AB111" s="919"/>
      <c r="AC111" s="919"/>
      <c r="AD111" s="919"/>
      <c r="AE111" s="920"/>
      <c r="AF111" s="921" t="s">
        <v>395</v>
      </c>
      <c r="AG111" s="919"/>
      <c r="AH111" s="919"/>
      <c r="AI111" s="919"/>
      <c r="AJ111" s="920"/>
      <c r="AK111" s="921" t="s">
        <v>179</v>
      </c>
      <c r="AL111" s="919"/>
      <c r="AM111" s="919"/>
      <c r="AN111" s="919"/>
      <c r="AO111" s="920"/>
      <c r="AP111" s="922" t="s">
        <v>395</v>
      </c>
      <c r="AQ111" s="923"/>
      <c r="AR111" s="923"/>
      <c r="AS111" s="923"/>
      <c r="AT111" s="924"/>
      <c r="AU111" s="932"/>
      <c r="AV111" s="933"/>
      <c r="AW111" s="933"/>
      <c r="AX111" s="933"/>
      <c r="AY111" s="933"/>
      <c r="AZ111" s="815" t="s">
        <v>451</v>
      </c>
      <c r="BA111" s="752"/>
      <c r="BB111" s="752"/>
      <c r="BC111" s="752"/>
      <c r="BD111" s="752"/>
      <c r="BE111" s="752"/>
      <c r="BF111" s="752"/>
      <c r="BG111" s="752"/>
      <c r="BH111" s="752"/>
      <c r="BI111" s="752"/>
      <c r="BJ111" s="752"/>
      <c r="BK111" s="752"/>
      <c r="BL111" s="752"/>
      <c r="BM111" s="752"/>
      <c r="BN111" s="752"/>
      <c r="BO111" s="752"/>
      <c r="BP111" s="753"/>
      <c r="BQ111" s="816" t="s">
        <v>179</v>
      </c>
      <c r="BR111" s="817"/>
      <c r="BS111" s="817"/>
      <c r="BT111" s="817"/>
      <c r="BU111" s="817"/>
      <c r="BV111" s="817" t="s">
        <v>415</v>
      </c>
      <c r="BW111" s="817"/>
      <c r="BX111" s="817"/>
      <c r="BY111" s="817"/>
      <c r="BZ111" s="817"/>
      <c r="CA111" s="817" t="s">
        <v>452</v>
      </c>
      <c r="CB111" s="817"/>
      <c r="CC111" s="817"/>
      <c r="CD111" s="817"/>
      <c r="CE111" s="817"/>
      <c r="CF111" s="875" t="s">
        <v>449</v>
      </c>
      <c r="CG111" s="876"/>
      <c r="CH111" s="876"/>
      <c r="CI111" s="876"/>
      <c r="CJ111" s="876"/>
      <c r="CK111" s="927"/>
      <c r="CL111" s="821"/>
      <c r="CM111" s="815" t="s">
        <v>453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418</v>
      </c>
      <c r="DH111" s="817"/>
      <c r="DI111" s="817"/>
      <c r="DJ111" s="817"/>
      <c r="DK111" s="817"/>
      <c r="DL111" s="817" t="s">
        <v>179</v>
      </c>
      <c r="DM111" s="817"/>
      <c r="DN111" s="817"/>
      <c r="DO111" s="817"/>
      <c r="DP111" s="817"/>
      <c r="DQ111" s="817" t="s">
        <v>418</v>
      </c>
      <c r="DR111" s="817"/>
      <c r="DS111" s="817"/>
      <c r="DT111" s="817"/>
      <c r="DU111" s="817"/>
      <c r="DV111" s="794" t="s">
        <v>454</v>
      </c>
      <c r="DW111" s="794"/>
      <c r="DX111" s="794"/>
      <c r="DY111" s="794"/>
      <c r="DZ111" s="795"/>
    </row>
    <row r="112" spans="1:131" s="230" customFormat="1" ht="26.25" customHeight="1" x14ac:dyDescent="0.15">
      <c r="A112" s="912" t="s">
        <v>455</v>
      </c>
      <c r="B112" s="913"/>
      <c r="C112" s="752" t="s">
        <v>456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415</v>
      </c>
      <c r="AB112" s="780"/>
      <c r="AC112" s="780"/>
      <c r="AD112" s="780"/>
      <c r="AE112" s="781"/>
      <c r="AF112" s="782" t="s">
        <v>415</v>
      </c>
      <c r="AG112" s="780"/>
      <c r="AH112" s="780"/>
      <c r="AI112" s="780"/>
      <c r="AJ112" s="781"/>
      <c r="AK112" s="782" t="s">
        <v>415</v>
      </c>
      <c r="AL112" s="780"/>
      <c r="AM112" s="780"/>
      <c r="AN112" s="780"/>
      <c r="AO112" s="781"/>
      <c r="AP112" s="824" t="s">
        <v>418</v>
      </c>
      <c r="AQ112" s="825"/>
      <c r="AR112" s="825"/>
      <c r="AS112" s="825"/>
      <c r="AT112" s="826"/>
      <c r="AU112" s="932"/>
      <c r="AV112" s="933"/>
      <c r="AW112" s="933"/>
      <c r="AX112" s="933"/>
      <c r="AY112" s="933"/>
      <c r="AZ112" s="815" t="s">
        <v>457</v>
      </c>
      <c r="BA112" s="752"/>
      <c r="BB112" s="752"/>
      <c r="BC112" s="752"/>
      <c r="BD112" s="752"/>
      <c r="BE112" s="752"/>
      <c r="BF112" s="752"/>
      <c r="BG112" s="752"/>
      <c r="BH112" s="752"/>
      <c r="BI112" s="752"/>
      <c r="BJ112" s="752"/>
      <c r="BK112" s="752"/>
      <c r="BL112" s="752"/>
      <c r="BM112" s="752"/>
      <c r="BN112" s="752"/>
      <c r="BO112" s="752"/>
      <c r="BP112" s="753"/>
      <c r="BQ112" s="816">
        <v>1117622</v>
      </c>
      <c r="BR112" s="817"/>
      <c r="BS112" s="817"/>
      <c r="BT112" s="817"/>
      <c r="BU112" s="817"/>
      <c r="BV112" s="817">
        <v>1033341</v>
      </c>
      <c r="BW112" s="817"/>
      <c r="BX112" s="817"/>
      <c r="BY112" s="817"/>
      <c r="BZ112" s="817"/>
      <c r="CA112" s="817">
        <v>987706</v>
      </c>
      <c r="CB112" s="817"/>
      <c r="CC112" s="817"/>
      <c r="CD112" s="817"/>
      <c r="CE112" s="817"/>
      <c r="CF112" s="875">
        <v>51.2</v>
      </c>
      <c r="CG112" s="876"/>
      <c r="CH112" s="876"/>
      <c r="CI112" s="876"/>
      <c r="CJ112" s="876"/>
      <c r="CK112" s="927"/>
      <c r="CL112" s="821"/>
      <c r="CM112" s="815" t="s">
        <v>458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449</v>
      </c>
      <c r="DH112" s="817"/>
      <c r="DI112" s="817"/>
      <c r="DJ112" s="817"/>
      <c r="DK112" s="817"/>
      <c r="DL112" s="817" t="s">
        <v>395</v>
      </c>
      <c r="DM112" s="817"/>
      <c r="DN112" s="817"/>
      <c r="DO112" s="817"/>
      <c r="DP112" s="817"/>
      <c r="DQ112" s="817" t="s">
        <v>449</v>
      </c>
      <c r="DR112" s="817"/>
      <c r="DS112" s="817"/>
      <c r="DT112" s="817"/>
      <c r="DU112" s="817"/>
      <c r="DV112" s="794" t="s">
        <v>415</v>
      </c>
      <c r="DW112" s="794"/>
      <c r="DX112" s="794"/>
      <c r="DY112" s="794"/>
      <c r="DZ112" s="795"/>
    </row>
    <row r="113" spans="1:130" s="230" customFormat="1" ht="26.25" customHeight="1" x14ac:dyDescent="0.15">
      <c r="A113" s="914"/>
      <c r="B113" s="915"/>
      <c r="C113" s="752" t="s">
        <v>459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122501</v>
      </c>
      <c r="AB113" s="919"/>
      <c r="AC113" s="919"/>
      <c r="AD113" s="919"/>
      <c r="AE113" s="920"/>
      <c r="AF113" s="921">
        <v>120261</v>
      </c>
      <c r="AG113" s="919"/>
      <c r="AH113" s="919"/>
      <c r="AI113" s="919"/>
      <c r="AJ113" s="920"/>
      <c r="AK113" s="921">
        <v>119224</v>
      </c>
      <c r="AL113" s="919"/>
      <c r="AM113" s="919"/>
      <c r="AN113" s="919"/>
      <c r="AO113" s="920"/>
      <c r="AP113" s="922">
        <v>6.2</v>
      </c>
      <c r="AQ113" s="923"/>
      <c r="AR113" s="923"/>
      <c r="AS113" s="923"/>
      <c r="AT113" s="924"/>
      <c r="AU113" s="932"/>
      <c r="AV113" s="933"/>
      <c r="AW113" s="933"/>
      <c r="AX113" s="933"/>
      <c r="AY113" s="933"/>
      <c r="AZ113" s="815" t="s">
        <v>460</v>
      </c>
      <c r="BA113" s="752"/>
      <c r="BB113" s="752"/>
      <c r="BC113" s="752"/>
      <c r="BD113" s="752"/>
      <c r="BE113" s="752"/>
      <c r="BF113" s="752"/>
      <c r="BG113" s="752"/>
      <c r="BH113" s="752"/>
      <c r="BI113" s="752"/>
      <c r="BJ113" s="752"/>
      <c r="BK113" s="752"/>
      <c r="BL113" s="752"/>
      <c r="BM113" s="752"/>
      <c r="BN113" s="752"/>
      <c r="BO113" s="752"/>
      <c r="BP113" s="753"/>
      <c r="BQ113" s="816">
        <v>229605</v>
      </c>
      <c r="BR113" s="817"/>
      <c r="BS113" s="817"/>
      <c r="BT113" s="817"/>
      <c r="BU113" s="817"/>
      <c r="BV113" s="817">
        <v>2628079</v>
      </c>
      <c r="BW113" s="817"/>
      <c r="BX113" s="817"/>
      <c r="BY113" s="817"/>
      <c r="BZ113" s="817"/>
      <c r="CA113" s="817">
        <v>3479710</v>
      </c>
      <c r="CB113" s="817"/>
      <c r="CC113" s="817"/>
      <c r="CD113" s="817"/>
      <c r="CE113" s="817"/>
      <c r="CF113" s="875">
        <v>180.3</v>
      </c>
      <c r="CG113" s="876"/>
      <c r="CH113" s="876"/>
      <c r="CI113" s="876"/>
      <c r="CJ113" s="876"/>
      <c r="CK113" s="927"/>
      <c r="CL113" s="821"/>
      <c r="CM113" s="815" t="s">
        <v>461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449</v>
      </c>
      <c r="DH113" s="780"/>
      <c r="DI113" s="780"/>
      <c r="DJ113" s="780"/>
      <c r="DK113" s="781"/>
      <c r="DL113" s="782" t="s">
        <v>418</v>
      </c>
      <c r="DM113" s="780"/>
      <c r="DN113" s="780"/>
      <c r="DO113" s="780"/>
      <c r="DP113" s="781"/>
      <c r="DQ113" s="782" t="s">
        <v>415</v>
      </c>
      <c r="DR113" s="780"/>
      <c r="DS113" s="780"/>
      <c r="DT113" s="780"/>
      <c r="DU113" s="781"/>
      <c r="DV113" s="824" t="s">
        <v>418</v>
      </c>
      <c r="DW113" s="825"/>
      <c r="DX113" s="825"/>
      <c r="DY113" s="825"/>
      <c r="DZ113" s="826"/>
    </row>
    <row r="114" spans="1:130" s="230" customFormat="1" ht="26.25" customHeight="1" x14ac:dyDescent="0.15">
      <c r="A114" s="914"/>
      <c r="B114" s="915"/>
      <c r="C114" s="752" t="s">
        <v>462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2117</v>
      </c>
      <c r="AB114" s="780"/>
      <c r="AC114" s="780"/>
      <c r="AD114" s="780"/>
      <c r="AE114" s="781"/>
      <c r="AF114" s="782">
        <v>2330</v>
      </c>
      <c r="AG114" s="780"/>
      <c r="AH114" s="780"/>
      <c r="AI114" s="780"/>
      <c r="AJ114" s="781"/>
      <c r="AK114" s="782">
        <v>2624</v>
      </c>
      <c r="AL114" s="780"/>
      <c r="AM114" s="780"/>
      <c r="AN114" s="780"/>
      <c r="AO114" s="781"/>
      <c r="AP114" s="824">
        <v>0.1</v>
      </c>
      <c r="AQ114" s="825"/>
      <c r="AR114" s="825"/>
      <c r="AS114" s="825"/>
      <c r="AT114" s="826"/>
      <c r="AU114" s="932"/>
      <c r="AV114" s="933"/>
      <c r="AW114" s="933"/>
      <c r="AX114" s="933"/>
      <c r="AY114" s="933"/>
      <c r="AZ114" s="815" t="s">
        <v>463</v>
      </c>
      <c r="BA114" s="752"/>
      <c r="BB114" s="752"/>
      <c r="BC114" s="752"/>
      <c r="BD114" s="752"/>
      <c r="BE114" s="752"/>
      <c r="BF114" s="752"/>
      <c r="BG114" s="752"/>
      <c r="BH114" s="752"/>
      <c r="BI114" s="752"/>
      <c r="BJ114" s="752"/>
      <c r="BK114" s="752"/>
      <c r="BL114" s="752"/>
      <c r="BM114" s="752"/>
      <c r="BN114" s="752"/>
      <c r="BO114" s="752"/>
      <c r="BP114" s="753"/>
      <c r="BQ114" s="816">
        <v>202397</v>
      </c>
      <c r="BR114" s="817"/>
      <c r="BS114" s="817"/>
      <c r="BT114" s="817"/>
      <c r="BU114" s="817"/>
      <c r="BV114" s="817">
        <v>184768</v>
      </c>
      <c r="BW114" s="817"/>
      <c r="BX114" s="817"/>
      <c r="BY114" s="817"/>
      <c r="BZ114" s="817"/>
      <c r="CA114" s="817">
        <v>170212</v>
      </c>
      <c r="CB114" s="817"/>
      <c r="CC114" s="817"/>
      <c r="CD114" s="817"/>
      <c r="CE114" s="817"/>
      <c r="CF114" s="875">
        <v>8.8000000000000007</v>
      </c>
      <c r="CG114" s="876"/>
      <c r="CH114" s="876"/>
      <c r="CI114" s="876"/>
      <c r="CJ114" s="876"/>
      <c r="CK114" s="927"/>
      <c r="CL114" s="821"/>
      <c r="CM114" s="815" t="s">
        <v>464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418</v>
      </c>
      <c r="DH114" s="780"/>
      <c r="DI114" s="780"/>
      <c r="DJ114" s="780"/>
      <c r="DK114" s="781"/>
      <c r="DL114" s="782" t="s">
        <v>418</v>
      </c>
      <c r="DM114" s="780"/>
      <c r="DN114" s="780"/>
      <c r="DO114" s="780"/>
      <c r="DP114" s="781"/>
      <c r="DQ114" s="782" t="s">
        <v>418</v>
      </c>
      <c r="DR114" s="780"/>
      <c r="DS114" s="780"/>
      <c r="DT114" s="780"/>
      <c r="DU114" s="781"/>
      <c r="DV114" s="824" t="s">
        <v>418</v>
      </c>
      <c r="DW114" s="825"/>
      <c r="DX114" s="825"/>
      <c r="DY114" s="825"/>
      <c r="DZ114" s="826"/>
    </row>
    <row r="115" spans="1:130" s="230" customFormat="1" ht="26.25" customHeight="1" x14ac:dyDescent="0.15">
      <c r="A115" s="914"/>
      <c r="B115" s="915"/>
      <c r="C115" s="752" t="s">
        <v>465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1371</v>
      </c>
      <c r="AB115" s="919"/>
      <c r="AC115" s="919"/>
      <c r="AD115" s="919"/>
      <c r="AE115" s="920"/>
      <c r="AF115" s="921">
        <v>1285</v>
      </c>
      <c r="AG115" s="919"/>
      <c r="AH115" s="919"/>
      <c r="AI115" s="919"/>
      <c r="AJ115" s="920"/>
      <c r="AK115" s="921">
        <v>1307</v>
      </c>
      <c r="AL115" s="919"/>
      <c r="AM115" s="919"/>
      <c r="AN115" s="919"/>
      <c r="AO115" s="920"/>
      <c r="AP115" s="922">
        <v>0.1</v>
      </c>
      <c r="AQ115" s="923"/>
      <c r="AR115" s="923"/>
      <c r="AS115" s="923"/>
      <c r="AT115" s="924"/>
      <c r="AU115" s="932"/>
      <c r="AV115" s="933"/>
      <c r="AW115" s="933"/>
      <c r="AX115" s="933"/>
      <c r="AY115" s="933"/>
      <c r="AZ115" s="815" t="s">
        <v>466</v>
      </c>
      <c r="BA115" s="752"/>
      <c r="BB115" s="752"/>
      <c r="BC115" s="752"/>
      <c r="BD115" s="752"/>
      <c r="BE115" s="752"/>
      <c r="BF115" s="752"/>
      <c r="BG115" s="752"/>
      <c r="BH115" s="752"/>
      <c r="BI115" s="752"/>
      <c r="BJ115" s="752"/>
      <c r="BK115" s="752"/>
      <c r="BL115" s="752"/>
      <c r="BM115" s="752"/>
      <c r="BN115" s="752"/>
      <c r="BO115" s="752"/>
      <c r="BP115" s="753"/>
      <c r="BQ115" s="816" t="s">
        <v>415</v>
      </c>
      <c r="BR115" s="817"/>
      <c r="BS115" s="817"/>
      <c r="BT115" s="817"/>
      <c r="BU115" s="817"/>
      <c r="BV115" s="817" t="s">
        <v>449</v>
      </c>
      <c r="BW115" s="817"/>
      <c r="BX115" s="817"/>
      <c r="BY115" s="817"/>
      <c r="BZ115" s="817"/>
      <c r="CA115" s="817" t="s">
        <v>395</v>
      </c>
      <c r="CB115" s="817"/>
      <c r="CC115" s="817"/>
      <c r="CD115" s="817"/>
      <c r="CE115" s="817"/>
      <c r="CF115" s="875" t="s">
        <v>395</v>
      </c>
      <c r="CG115" s="876"/>
      <c r="CH115" s="876"/>
      <c r="CI115" s="876"/>
      <c r="CJ115" s="876"/>
      <c r="CK115" s="927"/>
      <c r="CL115" s="821"/>
      <c r="CM115" s="815" t="s">
        <v>467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395</v>
      </c>
      <c r="DH115" s="780"/>
      <c r="DI115" s="780"/>
      <c r="DJ115" s="780"/>
      <c r="DK115" s="781"/>
      <c r="DL115" s="782" t="s">
        <v>415</v>
      </c>
      <c r="DM115" s="780"/>
      <c r="DN115" s="780"/>
      <c r="DO115" s="780"/>
      <c r="DP115" s="781"/>
      <c r="DQ115" s="782" t="s">
        <v>415</v>
      </c>
      <c r="DR115" s="780"/>
      <c r="DS115" s="780"/>
      <c r="DT115" s="780"/>
      <c r="DU115" s="781"/>
      <c r="DV115" s="824" t="s">
        <v>415</v>
      </c>
      <c r="DW115" s="825"/>
      <c r="DX115" s="825"/>
      <c r="DY115" s="825"/>
      <c r="DZ115" s="826"/>
    </row>
    <row r="116" spans="1:130" s="230" customFormat="1" ht="26.25" customHeight="1" x14ac:dyDescent="0.15">
      <c r="A116" s="916"/>
      <c r="B116" s="917"/>
      <c r="C116" s="839" t="s">
        <v>468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26</v>
      </c>
      <c r="AB116" s="780"/>
      <c r="AC116" s="780"/>
      <c r="AD116" s="780"/>
      <c r="AE116" s="781"/>
      <c r="AF116" s="782">
        <v>46</v>
      </c>
      <c r="AG116" s="780"/>
      <c r="AH116" s="780"/>
      <c r="AI116" s="780"/>
      <c r="AJ116" s="781"/>
      <c r="AK116" s="782">
        <v>38</v>
      </c>
      <c r="AL116" s="780"/>
      <c r="AM116" s="780"/>
      <c r="AN116" s="780"/>
      <c r="AO116" s="781"/>
      <c r="AP116" s="824">
        <v>0</v>
      </c>
      <c r="AQ116" s="825"/>
      <c r="AR116" s="825"/>
      <c r="AS116" s="825"/>
      <c r="AT116" s="826"/>
      <c r="AU116" s="932"/>
      <c r="AV116" s="933"/>
      <c r="AW116" s="933"/>
      <c r="AX116" s="933"/>
      <c r="AY116" s="933"/>
      <c r="AZ116" s="909" t="s">
        <v>469</v>
      </c>
      <c r="BA116" s="910"/>
      <c r="BB116" s="910"/>
      <c r="BC116" s="910"/>
      <c r="BD116" s="910"/>
      <c r="BE116" s="910"/>
      <c r="BF116" s="910"/>
      <c r="BG116" s="910"/>
      <c r="BH116" s="910"/>
      <c r="BI116" s="910"/>
      <c r="BJ116" s="910"/>
      <c r="BK116" s="910"/>
      <c r="BL116" s="910"/>
      <c r="BM116" s="910"/>
      <c r="BN116" s="910"/>
      <c r="BO116" s="910"/>
      <c r="BP116" s="911"/>
      <c r="BQ116" s="816" t="s">
        <v>395</v>
      </c>
      <c r="BR116" s="817"/>
      <c r="BS116" s="817"/>
      <c r="BT116" s="817"/>
      <c r="BU116" s="817"/>
      <c r="BV116" s="817" t="s">
        <v>395</v>
      </c>
      <c r="BW116" s="817"/>
      <c r="BX116" s="817"/>
      <c r="BY116" s="817"/>
      <c r="BZ116" s="817"/>
      <c r="CA116" s="817" t="s">
        <v>179</v>
      </c>
      <c r="CB116" s="817"/>
      <c r="CC116" s="817"/>
      <c r="CD116" s="817"/>
      <c r="CE116" s="817"/>
      <c r="CF116" s="875" t="s">
        <v>415</v>
      </c>
      <c r="CG116" s="876"/>
      <c r="CH116" s="876"/>
      <c r="CI116" s="876"/>
      <c r="CJ116" s="876"/>
      <c r="CK116" s="927"/>
      <c r="CL116" s="821"/>
      <c r="CM116" s="815" t="s">
        <v>470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418</v>
      </c>
      <c r="DH116" s="780"/>
      <c r="DI116" s="780"/>
      <c r="DJ116" s="780"/>
      <c r="DK116" s="781"/>
      <c r="DL116" s="782" t="s">
        <v>395</v>
      </c>
      <c r="DM116" s="780"/>
      <c r="DN116" s="780"/>
      <c r="DO116" s="780"/>
      <c r="DP116" s="781"/>
      <c r="DQ116" s="782" t="s">
        <v>471</v>
      </c>
      <c r="DR116" s="780"/>
      <c r="DS116" s="780"/>
      <c r="DT116" s="780"/>
      <c r="DU116" s="781"/>
      <c r="DV116" s="824" t="s">
        <v>449</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472</v>
      </c>
      <c r="Z117" s="897"/>
      <c r="AA117" s="902">
        <v>869187</v>
      </c>
      <c r="AB117" s="903"/>
      <c r="AC117" s="903"/>
      <c r="AD117" s="903"/>
      <c r="AE117" s="904"/>
      <c r="AF117" s="905">
        <v>869202</v>
      </c>
      <c r="AG117" s="903"/>
      <c r="AH117" s="903"/>
      <c r="AI117" s="903"/>
      <c r="AJ117" s="904"/>
      <c r="AK117" s="905">
        <v>873086</v>
      </c>
      <c r="AL117" s="903"/>
      <c r="AM117" s="903"/>
      <c r="AN117" s="903"/>
      <c r="AO117" s="904"/>
      <c r="AP117" s="906"/>
      <c r="AQ117" s="907"/>
      <c r="AR117" s="907"/>
      <c r="AS117" s="907"/>
      <c r="AT117" s="908"/>
      <c r="AU117" s="932"/>
      <c r="AV117" s="933"/>
      <c r="AW117" s="933"/>
      <c r="AX117" s="933"/>
      <c r="AY117" s="933"/>
      <c r="AZ117" s="863" t="s">
        <v>473</v>
      </c>
      <c r="BA117" s="864"/>
      <c r="BB117" s="864"/>
      <c r="BC117" s="864"/>
      <c r="BD117" s="864"/>
      <c r="BE117" s="864"/>
      <c r="BF117" s="864"/>
      <c r="BG117" s="864"/>
      <c r="BH117" s="864"/>
      <c r="BI117" s="864"/>
      <c r="BJ117" s="864"/>
      <c r="BK117" s="864"/>
      <c r="BL117" s="864"/>
      <c r="BM117" s="864"/>
      <c r="BN117" s="864"/>
      <c r="BO117" s="864"/>
      <c r="BP117" s="865"/>
      <c r="BQ117" s="816" t="s">
        <v>449</v>
      </c>
      <c r="BR117" s="817"/>
      <c r="BS117" s="817"/>
      <c r="BT117" s="817"/>
      <c r="BU117" s="817"/>
      <c r="BV117" s="817" t="s">
        <v>395</v>
      </c>
      <c r="BW117" s="817"/>
      <c r="BX117" s="817"/>
      <c r="BY117" s="817"/>
      <c r="BZ117" s="817"/>
      <c r="CA117" s="817" t="s">
        <v>418</v>
      </c>
      <c r="CB117" s="817"/>
      <c r="CC117" s="817"/>
      <c r="CD117" s="817"/>
      <c r="CE117" s="817"/>
      <c r="CF117" s="875" t="s">
        <v>471</v>
      </c>
      <c r="CG117" s="876"/>
      <c r="CH117" s="876"/>
      <c r="CI117" s="876"/>
      <c r="CJ117" s="876"/>
      <c r="CK117" s="927"/>
      <c r="CL117" s="821"/>
      <c r="CM117" s="815" t="s">
        <v>474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415</v>
      </c>
      <c r="DH117" s="780"/>
      <c r="DI117" s="780"/>
      <c r="DJ117" s="780"/>
      <c r="DK117" s="781"/>
      <c r="DL117" s="782" t="s">
        <v>418</v>
      </c>
      <c r="DM117" s="780"/>
      <c r="DN117" s="780"/>
      <c r="DO117" s="780"/>
      <c r="DP117" s="781"/>
      <c r="DQ117" s="782" t="s">
        <v>454</v>
      </c>
      <c r="DR117" s="780"/>
      <c r="DS117" s="780"/>
      <c r="DT117" s="780"/>
      <c r="DU117" s="781"/>
      <c r="DV117" s="824" t="s">
        <v>418</v>
      </c>
      <c r="DW117" s="825"/>
      <c r="DX117" s="825"/>
      <c r="DY117" s="825"/>
      <c r="DZ117" s="826"/>
    </row>
    <row r="118" spans="1:130" s="230" customFormat="1" ht="26.25" customHeight="1" x14ac:dyDescent="0.15">
      <c r="A118" s="895" t="s">
        <v>444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441</v>
      </c>
      <c r="AB118" s="896"/>
      <c r="AC118" s="896"/>
      <c r="AD118" s="896"/>
      <c r="AE118" s="897"/>
      <c r="AF118" s="898" t="s">
        <v>442</v>
      </c>
      <c r="AG118" s="896"/>
      <c r="AH118" s="896"/>
      <c r="AI118" s="896"/>
      <c r="AJ118" s="897"/>
      <c r="AK118" s="898" t="s">
        <v>312</v>
      </c>
      <c r="AL118" s="896"/>
      <c r="AM118" s="896"/>
      <c r="AN118" s="896"/>
      <c r="AO118" s="897"/>
      <c r="AP118" s="899" t="s">
        <v>443</v>
      </c>
      <c r="AQ118" s="900"/>
      <c r="AR118" s="900"/>
      <c r="AS118" s="900"/>
      <c r="AT118" s="901"/>
      <c r="AU118" s="932"/>
      <c r="AV118" s="933"/>
      <c r="AW118" s="933"/>
      <c r="AX118" s="933"/>
      <c r="AY118" s="933"/>
      <c r="AZ118" s="838" t="s">
        <v>475</v>
      </c>
      <c r="BA118" s="839"/>
      <c r="BB118" s="839"/>
      <c r="BC118" s="839"/>
      <c r="BD118" s="839"/>
      <c r="BE118" s="839"/>
      <c r="BF118" s="839"/>
      <c r="BG118" s="839"/>
      <c r="BH118" s="839"/>
      <c r="BI118" s="839"/>
      <c r="BJ118" s="839"/>
      <c r="BK118" s="839"/>
      <c r="BL118" s="839"/>
      <c r="BM118" s="839"/>
      <c r="BN118" s="839"/>
      <c r="BO118" s="839"/>
      <c r="BP118" s="840"/>
      <c r="BQ118" s="879" t="s">
        <v>454</v>
      </c>
      <c r="BR118" s="845"/>
      <c r="BS118" s="845"/>
      <c r="BT118" s="845"/>
      <c r="BU118" s="845"/>
      <c r="BV118" s="845" t="s">
        <v>418</v>
      </c>
      <c r="BW118" s="845"/>
      <c r="BX118" s="845"/>
      <c r="BY118" s="845"/>
      <c r="BZ118" s="845"/>
      <c r="CA118" s="845" t="s">
        <v>418</v>
      </c>
      <c r="CB118" s="845"/>
      <c r="CC118" s="845"/>
      <c r="CD118" s="845"/>
      <c r="CE118" s="845"/>
      <c r="CF118" s="875" t="s">
        <v>415</v>
      </c>
      <c r="CG118" s="876"/>
      <c r="CH118" s="876"/>
      <c r="CI118" s="876"/>
      <c r="CJ118" s="876"/>
      <c r="CK118" s="927"/>
      <c r="CL118" s="821"/>
      <c r="CM118" s="815" t="s">
        <v>476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418</v>
      </c>
      <c r="DH118" s="780"/>
      <c r="DI118" s="780"/>
      <c r="DJ118" s="780"/>
      <c r="DK118" s="781"/>
      <c r="DL118" s="782" t="s">
        <v>418</v>
      </c>
      <c r="DM118" s="780"/>
      <c r="DN118" s="780"/>
      <c r="DO118" s="780"/>
      <c r="DP118" s="781"/>
      <c r="DQ118" s="782" t="s">
        <v>454</v>
      </c>
      <c r="DR118" s="780"/>
      <c r="DS118" s="780"/>
      <c r="DT118" s="780"/>
      <c r="DU118" s="781"/>
      <c r="DV118" s="824" t="s">
        <v>418</v>
      </c>
      <c r="DW118" s="825"/>
      <c r="DX118" s="825"/>
      <c r="DY118" s="825"/>
      <c r="DZ118" s="826"/>
    </row>
    <row r="119" spans="1:130" s="230" customFormat="1" ht="26.25" customHeight="1" x14ac:dyDescent="0.15">
      <c r="A119" s="818" t="s">
        <v>447</v>
      </c>
      <c r="B119" s="819"/>
      <c r="C119" s="860" t="s">
        <v>448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418</v>
      </c>
      <c r="AB119" s="889"/>
      <c r="AC119" s="889"/>
      <c r="AD119" s="889"/>
      <c r="AE119" s="890"/>
      <c r="AF119" s="891" t="s">
        <v>418</v>
      </c>
      <c r="AG119" s="889"/>
      <c r="AH119" s="889"/>
      <c r="AI119" s="889"/>
      <c r="AJ119" s="890"/>
      <c r="AK119" s="891" t="s">
        <v>418</v>
      </c>
      <c r="AL119" s="889"/>
      <c r="AM119" s="889"/>
      <c r="AN119" s="889"/>
      <c r="AO119" s="890"/>
      <c r="AP119" s="892" t="s">
        <v>471</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477</v>
      </c>
      <c r="BP119" s="878"/>
      <c r="BQ119" s="879">
        <v>7266974</v>
      </c>
      <c r="BR119" s="845"/>
      <c r="BS119" s="845"/>
      <c r="BT119" s="845"/>
      <c r="BU119" s="845"/>
      <c r="BV119" s="845">
        <v>9037330</v>
      </c>
      <c r="BW119" s="845"/>
      <c r="BX119" s="845"/>
      <c r="BY119" s="845"/>
      <c r="BZ119" s="845"/>
      <c r="CA119" s="845">
        <v>9277994</v>
      </c>
      <c r="CB119" s="845"/>
      <c r="CC119" s="845"/>
      <c r="CD119" s="845"/>
      <c r="CE119" s="845"/>
      <c r="CF119" s="748"/>
      <c r="CG119" s="749"/>
      <c r="CH119" s="749"/>
      <c r="CI119" s="749"/>
      <c r="CJ119" s="834"/>
      <c r="CK119" s="928"/>
      <c r="CL119" s="823"/>
      <c r="CM119" s="838" t="s">
        <v>478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395</v>
      </c>
      <c r="DH119" s="764"/>
      <c r="DI119" s="764"/>
      <c r="DJ119" s="764"/>
      <c r="DK119" s="765"/>
      <c r="DL119" s="766" t="s">
        <v>454</v>
      </c>
      <c r="DM119" s="764"/>
      <c r="DN119" s="764"/>
      <c r="DO119" s="764"/>
      <c r="DP119" s="765"/>
      <c r="DQ119" s="766" t="s">
        <v>418</v>
      </c>
      <c r="DR119" s="764"/>
      <c r="DS119" s="764"/>
      <c r="DT119" s="764"/>
      <c r="DU119" s="765"/>
      <c r="DV119" s="848" t="s">
        <v>454</v>
      </c>
      <c r="DW119" s="849"/>
      <c r="DX119" s="849"/>
      <c r="DY119" s="849"/>
      <c r="DZ119" s="850"/>
    </row>
    <row r="120" spans="1:130" s="230" customFormat="1" ht="26.25" customHeight="1" x14ac:dyDescent="0.15">
      <c r="A120" s="820"/>
      <c r="B120" s="821"/>
      <c r="C120" s="815" t="s">
        <v>453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415</v>
      </c>
      <c r="AB120" s="780"/>
      <c r="AC120" s="780"/>
      <c r="AD120" s="780"/>
      <c r="AE120" s="781"/>
      <c r="AF120" s="782" t="s">
        <v>395</v>
      </c>
      <c r="AG120" s="780"/>
      <c r="AH120" s="780"/>
      <c r="AI120" s="780"/>
      <c r="AJ120" s="781"/>
      <c r="AK120" s="782" t="s">
        <v>415</v>
      </c>
      <c r="AL120" s="780"/>
      <c r="AM120" s="780"/>
      <c r="AN120" s="780"/>
      <c r="AO120" s="781"/>
      <c r="AP120" s="824" t="s">
        <v>418</v>
      </c>
      <c r="AQ120" s="825"/>
      <c r="AR120" s="825"/>
      <c r="AS120" s="825"/>
      <c r="AT120" s="826"/>
      <c r="AU120" s="880" t="s">
        <v>479</v>
      </c>
      <c r="AV120" s="881"/>
      <c r="AW120" s="881"/>
      <c r="AX120" s="881"/>
      <c r="AY120" s="882"/>
      <c r="AZ120" s="860" t="s">
        <v>480</v>
      </c>
      <c r="BA120" s="808"/>
      <c r="BB120" s="808"/>
      <c r="BC120" s="808"/>
      <c r="BD120" s="808"/>
      <c r="BE120" s="808"/>
      <c r="BF120" s="808"/>
      <c r="BG120" s="808"/>
      <c r="BH120" s="808"/>
      <c r="BI120" s="808"/>
      <c r="BJ120" s="808"/>
      <c r="BK120" s="808"/>
      <c r="BL120" s="808"/>
      <c r="BM120" s="808"/>
      <c r="BN120" s="808"/>
      <c r="BO120" s="808"/>
      <c r="BP120" s="809"/>
      <c r="BQ120" s="861">
        <v>1331924</v>
      </c>
      <c r="BR120" s="842"/>
      <c r="BS120" s="842"/>
      <c r="BT120" s="842"/>
      <c r="BU120" s="842"/>
      <c r="BV120" s="842">
        <v>1690491</v>
      </c>
      <c r="BW120" s="842"/>
      <c r="BX120" s="842"/>
      <c r="BY120" s="842"/>
      <c r="BZ120" s="842"/>
      <c r="CA120" s="842">
        <v>1769637</v>
      </c>
      <c r="CB120" s="842"/>
      <c r="CC120" s="842"/>
      <c r="CD120" s="842"/>
      <c r="CE120" s="842"/>
      <c r="CF120" s="866">
        <v>91.7</v>
      </c>
      <c r="CG120" s="867"/>
      <c r="CH120" s="867"/>
      <c r="CI120" s="867"/>
      <c r="CJ120" s="867"/>
      <c r="CK120" s="868" t="s">
        <v>481</v>
      </c>
      <c r="CL120" s="852"/>
      <c r="CM120" s="852"/>
      <c r="CN120" s="852"/>
      <c r="CO120" s="853"/>
      <c r="CP120" s="872" t="s">
        <v>482</v>
      </c>
      <c r="CQ120" s="873"/>
      <c r="CR120" s="873"/>
      <c r="CS120" s="873"/>
      <c r="CT120" s="873"/>
      <c r="CU120" s="873"/>
      <c r="CV120" s="873"/>
      <c r="CW120" s="873"/>
      <c r="CX120" s="873"/>
      <c r="CY120" s="873"/>
      <c r="CZ120" s="873"/>
      <c r="DA120" s="873"/>
      <c r="DB120" s="873"/>
      <c r="DC120" s="873"/>
      <c r="DD120" s="873"/>
      <c r="DE120" s="873"/>
      <c r="DF120" s="874"/>
      <c r="DG120" s="861">
        <v>689171</v>
      </c>
      <c r="DH120" s="842"/>
      <c r="DI120" s="842"/>
      <c r="DJ120" s="842"/>
      <c r="DK120" s="842"/>
      <c r="DL120" s="842">
        <v>636283</v>
      </c>
      <c r="DM120" s="842"/>
      <c r="DN120" s="842"/>
      <c r="DO120" s="842"/>
      <c r="DP120" s="842"/>
      <c r="DQ120" s="842">
        <v>620053</v>
      </c>
      <c r="DR120" s="842"/>
      <c r="DS120" s="842"/>
      <c r="DT120" s="842"/>
      <c r="DU120" s="842"/>
      <c r="DV120" s="843">
        <v>32.1</v>
      </c>
      <c r="DW120" s="843"/>
      <c r="DX120" s="843"/>
      <c r="DY120" s="843"/>
      <c r="DZ120" s="844"/>
    </row>
    <row r="121" spans="1:130" s="230" customFormat="1" ht="26.25" customHeight="1" x14ac:dyDescent="0.15">
      <c r="A121" s="820"/>
      <c r="B121" s="821"/>
      <c r="C121" s="863" t="s">
        <v>483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415</v>
      </c>
      <c r="AB121" s="780"/>
      <c r="AC121" s="780"/>
      <c r="AD121" s="780"/>
      <c r="AE121" s="781"/>
      <c r="AF121" s="782" t="s">
        <v>395</v>
      </c>
      <c r="AG121" s="780"/>
      <c r="AH121" s="780"/>
      <c r="AI121" s="780"/>
      <c r="AJ121" s="781"/>
      <c r="AK121" s="782" t="s">
        <v>418</v>
      </c>
      <c r="AL121" s="780"/>
      <c r="AM121" s="780"/>
      <c r="AN121" s="780"/>
      <c r="AO121" s="781"/>
      <c r="AP121" s="824" t="s">
        <v>418</v>
      </c>
      <c r="AQ121" s="825"/>
      <c r="AR121" s="825"/>
      <c r="AS121" s="825"/>
      <c r="AT121" s="826"/>
      <c r="AU121" s="883"/>
      <c r="AV121" s="884"/>
      <c r="AW121" s="884"/>
      <c r="AX121" s="884"/>
      <c r="AY121" s="885"/>
      <c r="AZ121" s="815" t="s">
        <v>484</v>
      </c>
      <c r="BA121" s="752"/>
      <c r="BB121" s="752"/>
      <c r="BC121" s="752"/>
      <c r="BD121" s="752"/>
      <c r="BE121" s="752"/>
      <c r="BF121" s="752"/>
      <c r="BG121" s="752"/>
      <c r="BH121" s="752"/>
      <c r="BI121" s="752"/>
      <c r="BJ121" s="752"/>
      <c r="BK121" s="752"/>
      <c r="BL121" s="752"/>
      <c r="BM121" s="752"/>
      <c r="BN121" s="752"/>
      <c r="BO121" s="752"/>
      <c r="BP121" s="753"/>
      <c r="BQ121" s="816">
        <v>8747</v>
      </c>
      <c r="BR121" s="817"/>
      <c r="BS121" s="817"/>
      <c r="BT121" s="817"/>
      <c r="BU121" s="817"/>
      <c r="BV121" s="817">
        <v>6309</v>
      </c>
      <c r="BW121" s="817"/>
      <c r="BX121" s="817"/>
      <c r="BY121" s="817"/>
      <c r="BZ121" s="817"/>
      <c r="CA121" s="817">
        <v>11299</v>
      </c>
      <c r="CB121" s="817"/>
      <c r="CC121" s="817"/>
      <c r="CD121" s="817"/>
      <c r="CE121" s="817"/>
      <c r="CF121" s="875">
        <v>0.6</v>
      </c>
      <c r="CG121" s="876"/>
      <c r="CH121" s="876"/>
      <c r="CI121" s="876"/>
      <c r="CJ121" s="876"/>
      <c r="CK121" s="869"/>
      <c r="CL121" s="855"/>
      <c r="CM121" s="855"/>
      <c r="CN121" s="855"/>
      <c r="CO121" s="856"/>
      <c r="CP121" s="835" t="s">
        <v>417</v>
      </c>
      <c r="CQ121" s="836"/>
      <c r="CR121" s="836"/>
      <c r="CS121" s="836"/>
      <c r="CT121" s="836"/>
      <c r="CU121" s="836"/>
      <c r="CV121" s="836"/>
      <c r="CW121" s="836"/>
      <c r="CX121" s="836"/>
      <c r="CY121" s="836"/>
      <c r="CZ121" s="836"/>
      <c r="DA121" s="836"/>
      <c r="DB121" s="836"/>
      <c r="DC121" s="836"/>
      <c r="DD121" s="836"/>
      <c r="DE121" s="836"/>
      <c r="DF121" s="837"/>
      <c r="DG121" s="816">
        <v>288570</v>
      </c>
      <c r="DH121" s="817"/>
      <c r="DI121" s="817"/>
      <c r="DJ121" s="817"/>
      <c r="DK121" s="817"/>
      <c r="DL121" s="817">
        <v>272527</v>
      </c>
      <c r="DM121" s="817"/>
      <c r="DN121" s="817"/>
      <c r="DO121" s="817"/>
      <c r="DP121" s="817"/>
      <c r="DQ121" s="817">
        <v>256653</v>
      </c>
      <c r="DR121" s="817"/>
      <c r="DS121" s="817"/>
      <c r="DT121" s="817"/>
      <c r="DU121" s="817"/>
      <c r="DV121" s="794">
        <v>13.3</v>
      </c>
      <c r="DW121" s="794"/>
      <c r="DX121" s="794"/>
      <c r="DY121" s="794"/>
      <c r="DZ121" s="795"/>
    </row>
    <row r="122" spans="1:130" s="230" customFormat="1" ht="26.25" customHeight="1" x14ac:dyDescent="0.15">
      <c r="A122" s="820"/>
      <c r="B122" s="821"/>
      <c r="C122" s="815" t="s">
        <v>464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179</v>
      </c>
      <c r="AB122" s="780"/>
      <c r="AC122" s="780"/>
      <c r="AD122" s="780"/>
      <c r="AE122" s="781"/>
      <c r="AF122" s="782" t="s">
        <v>418</v>
      </c>
      <c r="AG122" s="780"/>
      <c r="AH122" s="780"/>
      <c r="AI122" s="780"/>
      <c r="AJ122" s="781"/>
      <c r="AK122" s="782" t="s">
        <v>415</v>
      </c>
      <c r="AL122" s="780"/>
      <c r="AM122" s="780"/>
      <c r="AN122" s="780"/>
      <c r="AO122" s="781"/>
      <c r="AP122" s="824" t="s">
        <v>454</v>
      </c>
      <c r="AQ122" s="825"/>
      <c r="AR122" s="825"/>
      <c r="AS122" s="825"/>
      <c r="AT122" s="826"/>
      <c r="AU122" s="883"/>
      <c r="AV122" s="884"/>
      <c r="AW122" s="884"/>
      <c r="AX122" s="884"/>
      <c r="AY122" s="885"/>
      <c r="AZ122" s="838" t="s">
        <v>485</v>
      </c>
      <c r="BA122" s="839"/>
      <c r="BB122" s="839"/>
      <c r="BC122" s="839"/>
      <c r="BD122" s="839"/>
      <c r="BE122" s="839"/>
      <c r="BF122" s="839"/>
      <c r="BG122" s="839"/>
      <c r="BH122" s="839"/>
      <c r="BI122" s="839"/>
      <c r="BJ122" s="839"/>
      <c r="BK122" s="839"/>
      <c r="BL122" s="839"/>
      <c r="BM122" s="839"/>
      <c r="BN122" s="839"/>
      <c r="BO122" s="839"/>
      <c r="BP122" s="840"/>
      <c r="BQ122" s="879">
        <v>5962519</v>
      </c>
      <c r="BR122" s="845"/>
      <c r="BS122" s="845"/>
      <c r="BT122" s="845"/>
      <c r="BU122" s="845"/>
      <c r="BV122" s="845">
        <v>5716328</v>
      </c>
      <c r="BW122" s="845"/>
      <c r="BX122" s="845"/>
      <c r="BY122" s="845"/>
      <c r="BZ122" s="845"/>
      <c r="CA122" s="845">
        <v>5664035</v>
      </c>
      <c r="CB122" s="845"/>
      <c r="CC122" s="845"/>
      <c r="CD122" s="845"/>
      <c r="CE122" s="845"/>
      <c r="CF122" s="846">
        <v>293.39999999999998</v>
      </c>
      <c r="CG122" s="847"/>
      <c r="CH122" s="847"/>
      <c r="CI122" s="847"/>
      <c r="CJ122" s="847"/>
      <c r="CK122" s="869"/>
      <c r="CL122" s="855"/>
      <c r="CM122" s="855"/>
      <c r="CN122" s="855"/>
      <c r="CO122" s="856"/>
      <c r="CP122" s="835" t="s">
        <v>486</v>
      </c>
      <c r="CQ122" s="836"/>
      <c r="CR122" s="836"/>
      <c r="CS122" s="836"/>
      <c r="CT122" s="836"/>
      <c r="CU122" s="836"/>
      <c r="CV122" s="836"/>
      <c r="CW122" s="836"/>
      <c r="CX122" s="836"/>
      <c r="CY122" s="836"/>
      <c r="CZ122" s="836"/>
      <c r="DA122" s="836"/>
      <c r="DB122" s="836"/>
      <c r="DC122" s="836"/>
      <c r="DD122" s="836"/>
      <c r="DE122" s="836"/>
      <c r="DF122" s="837"/>
      <c r="DG122" s="816">
        <v>74732</v>
      </c>
      <c r="DH122" s="817"/>
      <c r="DI122" s="817"/>
      <c r="DJ122" s="817"/>
      <c r="DK122" s="817"/>
      <c r="DL122" s="817">
        <v>68192</v>
      </c>
      <c r="DM122" s="817"/>
      <c r="DN122" s="817"/>
      <c r="DO122" s="817"/>
      <c r="DP122" s="817"/>
      <c r="DQ122" s="817">
        <v>61900</v>
      </c>
      <c r="DR122" s="817"/>
      <c r="DS122" s="817"/>
      <c r="DT122" s="817"/>
      <c r="DU122" s="817"/>
      <c r="DV122" s="794">
        <v>3.2</v>
      </c>
      <c r="DW122" s="794"/>
      <c r="DX122" s="794"/>
      <c r="DY122" s="794"/>
      <c r="DZ122" s="795"/>
    </row>
    <row r="123" spans="1:130" s="230" customFormat="1" ht="26.25" customHeight="1" x14ac:dyDescent="0.15">
      <c r="A123" s="820"/>
      <c r="B123" s="821"/>
      <c r="C123" s="815" t="s">
        <v>470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179</v>
      </c>
      <c r="AB123" s="780"/>
      <c r="AC123" s="780"/>
      <c r="AD123" s="780"/>
      <c r="AE123" s="781"/>
      <c r="AF123" s="782" t="s">
        <v>395</v>
      </c>
      <c r="AG123" s="780"/>
      <c r="AH123" s="780"/>
      <c r="AI123" s="780"/>
      <c r="AJ123" s="781"/>
      <c r="AK123" s="782" t="s">
        <v>179</v>
      </c>
      <c r="AL123" s="780"/>
      <c r="AM123" s="780"/>
      <c r="AN123" s="780"/>
      <c r="AO123" s="781"/>
      <c r="AP123" s="824" t="s">
        <v>418</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487</v>
      </c>
      <c r="BP123" s="878"/>
      <c r="BQ123" s="832">
        <v>7303190</v>
      </c>
      <c r="BR123" s="833"/>
      <c r="BS123" s="833"/>
      <c r="BT123" s="833"/>
      <c r="BU123" s="833"/>
      <c r="BV123" s="833">
        <v>7413128</v>
      </c>
      <c r="BW123" s="833"/>
      <c r="BX123" s="833"/>
      <c r="BY123" s="833"/>
      <c r="BZ123" s="833"/>
      <c r="CA123" s="833">
        <v>7444971</v>
      </c>
      <c r="CB123" s="833"/>
      <c r="CC123" s="833"/>
      <c r="CD123" s="833"/>
      <c r="CE123" s="833"/>
      <c r="CF123" s="748"/>
      <c r="CG123" s="749"/>
      <c r="CH123" s="749"/>
      <c r="CI123" s="749"/>
      <c r="CJ123" s="834"/>
      <c r="CK123" s="869"/>
      <c r="CL123" s="855"/>
      <c r="CM123" s="855"/>
      <c r="CN123" s="855"/>
      <c r="CO123" s="856"/>
      <c r="CP123" s="835" t="s">
        <v>488</v>
      </c>
      <c r="CQ123" s="836"/>
      <c r="CR123" s="836"/>
      <c r="CS123" s="836"/>
      <c r="CT123" s="836"/>
      <c r="CU123" s="836"/>
      <c r="CV123" s="836"/>
      <c r="CW123" s="836"/>
      <c r="CX123" s="836"/>
      <c r="CY123" s="836"/>
      <c r="CZ123" s="836"/>
      <c r="DA123" s="836"/>
      <c r="DB123" s="836"/>
      <c r="DC123" s="836"/>
      <c r="DD123" s="836"/>
      <c r="DE123" s="836"/>
      <c r="DF123" s="837"/>
      <c r="DG123" s="779">
        <v>56151</v>
      </c>
      <c r="DH123" s="780"/>
      <c r="DI123" s="780"/>
      <c r="DJ123" s="780"/>
      <c r="DK123" s="781"/>
      <c r="DL123" s="782">
        <v>48675</v>
      </c>
      <c r="DM123" s="780"/>
      <c r="DN123" s="780"/>
      <c r="DO123" s="780"/>
      <c r="DP123" s="781"/>
      <c r="DQ123" s="782">
        <v>41019</v>
      </c>
      <c r="DR123" s="780"/>
      <c r="DS123" s="780"/>
      <c r="DT123" s="780"/>
      <c r="DU123" s="781"/>
      <c r="DV123" s="824">
        <v>2.1</v>
      </c>
      <c r="DW123" s="825"/>
      <c r="DX123" s="825"/>
      <c r="DY123" s="825"/>
      <c r="DZ123" s="826"/>
    </row>
    <row r="124" spans="1:130" s="230" customFormat="1" ht="26.25" customHeight="1" thickBot="1" x14ac:dyDescent="0.2">
      <c r="A124" s="820"/>
      <c r="B124" s="821"/>
      <c r="C124" s="815" t="s">
        <v>474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418</v>
      </c>
      <c r="AB124" s="780"/>
      <c r="AC124" s="780"/>
      <c r="AD124" s="780"/>
      <c r="AE124" s="781"/>
      <c r="AF124" s="782" t="s">
        <v>418</v>
      </c>
      <c r="AG124" s="780"/>
      <c r="AH124" s="780"/>
      <c r="AI124" s="780"/>
      <c r="AJ124" s="781"/>
      <c r="AK124" s="782" t="s">
        <v>395</v>
      </c>
      <c r="AL124" s="780"/>
      <c r="AM124" s="780"/>
      <c r="AN124" s="780"/>
      <c r="AO124" s="781"/>
      <c r="AP124" s="824" t="s">
        <v>471</v>
      </c>
      <c r="AQ124" s="825"/>
      <c r="AR124" s="825"/>
      <c r="AS124" s="825"/>
      <c r="AT124" s="826"/>
      <c r="AU124" s="827" t="s">
        <v>489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418</v>
      </c>
      <c r="BR124" s="831"/>
      <c r="BS124" s="831"/>
      <c r="BT124" s="831"/>
      <c r="BU124" s="831"/>
      <c r="BV124" s="831">
        <v>81.3</v>
      </c>
      <c r="BW124" s="831"/>
      <c r="BX124" s="831"/>
      <c r="BY124" s="831"/>
      <c r="BZ124" s="831"/>
      <c r="CA124" s="831">
        <v>94.9</v>
      </c>
      <c r="CB124" s="831"/>
      <c r="CC124" s="831"/>
      <c r="CD124" s="831"/>
      <c r="CE124" s="831"/>
      <c r="CF124" s="726"/>
      <c r="CG124" s="727"/>
      <c r="CH124" s="727"/>
      <c r="CI124" s="727"/>
      <c r="CJ124" s="862"/>
      <c r="CK124" s="870"/>
      <c r="CL124" s="870"/>
      <c r="CM124" s="870"/>
      <c r="CN124" s="870"/>
      <c r="CO124" s="871"/>
      <c r="CP124" s="835" t="s">
        <v>490</v>
      </c>
      <c r="CQ124" s="836"/>
      <c r="CR124" s="836"/>
      <c r="CS124" s="836"/>
      <c r="CT124" s="836"/>
      <c r="CU124" s="836"/>
      <c r="CV124" s="836"/>
      <c r="CW124" s="836"/>
      <c r="CX124" s="836"/>
      <c r="CY124" s="836"/>
      <c r="CZ124" s="836"/>
      <c r="DA124" s="836"/>
      <c r="DB124" s="836"/>
      <c r="DC124" s="836"/>
      <c r="DD124" s="836"/>
      <c r="DE124" s="836"/>
      <c r="DF124" s="837"/>
      <c r="DG124" s="763">
        <v>8998</v>
      </c>
      <c r="DH124" s="764"/>
      <c r="DI124" s="764"/>
      <c r="DJ124" s="764"/>
      <c r="DK124" s="765"/>
      <c r="DL124" s="766">
        <v>7664</v>
      </c>
      <c r="DM124" s="764"/>
      <c r="DN124" s="764"/>
      <c r="DO124" s="764"/>
      <c r="DP124" s="765"/>
      <c r="DQ124" s="766">
        <v>8081</v>
      </c>
      <c r="DR124" s="764"/>
      <c r="DS124" s="764"/>
      <c r="DT124" s="764"/>
      <c r="DU124" s="765"/>
      <c r="DV124" s="848">
        <v>0.4</v>
      </c>
      <c r="DW124" s="849"/>
      <c r="DX124" s="849"/>
      <c r="DY124" s="849"/>
      <c r="DZ124" s="850"/>
    </row>
    <row r="125" spans="1:130" s="230" customFormat="1" ht="26.25" customHeight="1" x14ac:dyDescent="0.15">
      <c r="A125" s="820"/>
      <c r="B125" s="821"/>
      <c r="C125" s="815" t="s">
        <v>476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395</v>
      </c>
      <c r="AB125" s="780"/>
      <c r="AC125" s="780"/>
      <c r="AD125" s="780"/>
      <c r="AE125" s="781"/>
      <c r="AF125" s="782" t="s">
        <v>395</v>
      </c>
      <c r="AG125" s="780"/>
      <c r="AH125" s="780"/>
      <c r="AI125" s="780"/>
      <c r="AJ125" s="781"/>
      <c r="AK125" s="782" t="s">
        <v>418</v>
      </c>
      <c r="AL125" s="780"/>
      <c r="AM125" s="780"/>
      <c r="AN125" s="780"/>
      <c r="AO125" s="781"/>
      <c r="AP125" s="824" t="s">
        <v>449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491</v>
      </c>
      <c r="CL125" s="852"/>
      <c r="CM125" s="852"/>
      <c r="CN125" s="852"/>
      <c r="CO125" s="853"/>
      <c r="CP125" s="860" t="s">
        <v>492</v>
      </c>
      <c r="CQ125" s="808"/>
      <c r="CR125" s="808"/>
      <c r="CS125" s="808"/>
      <c r="CT125" s="808"/>
      <c r="CU125" s="808"/>
      <c r="CV125" s="808"/>
      <c r="CW125" s="808"/>
      <c r="CX125" s="808"/>
      <c r="CY125" s="808"/>
      <c r="CZ125" s="808"/>
      <c r="DA125" s="808"/>
      <c r="DB125" s="808"/>
      <c r="DC125" s="808"/>
      <c r="DD125" s="808"/>
      <c r="DE125" s="808"/>
      <c r="DF125" s="809"/>
      <c r="DG125" s="861" t="s">
        <v>395</v>
      </c>
      <c r="DH125" s="842"/>
      <c r="DI125" s="842"/>
      <c r="DJ125" s="842"/>
      <c r="DK125" s="842"/>
      <c r="DL125" s="842" t="s">
        <v>418</v>
      </c>
      <c r="DM125" s="842"/>
      <c r="DN125" s="842"/>
      <c r="DO125" s="842"/>
      <c r="DP125" s="842"/>
      <c r="DQ125" s="842" t="s">
        <v>179</v>
      </c>
      <c r="DR125" s="842"/>
      <c r="DS125" s="842"/>
      <c r="DT125" s="842"/>
      <c r="DU125" s="842"/>
      <c r="DV125" s="843" t="s">
        <v>415</v>
      </c>
      <c r="DW125" s="843"/>
      <c r="DX125" s="843"/>
      <c r="DY125" s="843"/>
      <c r="DZ125" s="844"/>
    </row>
    <row r="126" spans="1:130" s="230" customFormat="1" ht="26.25" customHeight="1" thickBot="1" x14ac:dyDescent="0.2">
      <c r="A126" s="820"/>
      <c r="B126" s="821"/>
      <c r="C126" s="815" t="s">
        <v>478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471</v>
      </c>
      <c r="AB126" s="780"/>
      <c r="AC126" s="780"/>
      <c r="AD126" s="780"/>
      <c r="AE126" s="781"/>
      <c r="AF126" s="782" t="s">
        <v>395</v>
      </c>
      <c r="AG126" s="780"/>
      <c r="AH126" s="780"/>
      <c r="AI126" s="780"/>
      <c r="AJ126" s="781"/>
      <c r="AK126" s="782" t="s">
        <v>418</v>
      </c>
      <c r="AL126" s="780"/>
      <c r="AM126" s="780"/>
      <c r="AN126" s="780"/>
      <c r="AO126" s="781"/>
      <c r="AP126" s="824" t="s">
        <v>418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493</v>
      </c>
      <c r="CQ126" s="752"/>
      <c r="CR126" s="752"/>
      <c r="CS126" s="752"/>
      <c r="CT126" s="752"/>
      <c r="CU126" s="752"/>
      <c r="CV126" s="752"/>
      <c r="CW126" s="752"/>
      <c r="CX126" s="752"/>
      <c r="CY126" s="752"/>
      <c r="CZ126" s="752"/>
      <c r="DA126" s="752"/>
      <c r="DB126" s="752"/>
      <c r="DC126" s="752"/>
      <c r="DD126" s="752"/>
      <c r="DE126" s="752"/>
      <c r="DF126" s="753"/>
      <c r="DG126" s="816" t="s">
        <v>418</v>
      </c>
      <c r="DH126" s="817"/>
      <c r="DI126" s="817"/>
      <c r="DJ126" s="817"/>
      <c r="DK126" s="817"/>
      <c r="DL126" s="817" t="s">
        <v>418</v>
      </c>
      <c r="DM126" s="817"/>
      <c r="DN126" s="817"/>
      <c r="DO126" s="817"/>
      <c r="DP126" s="817"/>
      <c r="DQ126" s="817" t="s">
        <v>418</v>
      </c>
      <c r="DR126" s="817"/>
      <c r="DS126" s="817"/>
      <c r="DT126" s="817"/>
      <c r="DU126" s="817"/>
      <c r="DV126" s="794" t="s">
        <v>418</v>
      </c>
      <c r="DW126" s="794"/>
      <c r="DX126" s="794"/>
      <c r="DY126" s="794"/>
      <c r="DZ126" s="795"/>
    </row>
    <row r="127" spans="1:130" s="230" customFormat="1" ht="26.25" customHeight="1" x14ac:dyDescent="0.15">
      <c r="A127" s="822"/>
      <c r="B127" s="823"/>
      <c r="C127" s="838" t="s">
        <v>494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1371</v>
      </c>
      <c r="AB127" s="780"/>
      <c r="AC127" s="780"/>
      <c r="AD127" s="780"/>
      <c r="AE127" s="781"/>
      <c r="AF127" s="782">
        <v>1285</v>
      </c>
      <c r="AG127" s="780"/>
      <c r="AH127" s="780"/>
      <c r="AI127" s="780"/>
      <c r="AJ127" s="781"/>
      <c r="AK127" s="782">
        <v>1307</v>
      </c>
      <c r="AL127" s="780"/>
      <c r="AM127" s="780"/>
      <c r="AN127" s="780"/>
      <c r="AO127" s="781"/>
      <c r="AP127" s="824">
        <v>0.1</v>
      </c>
      <c r="AQ127" s="825"/>
      <c r="AR127" s="825"/>
      <c r="AS127" s="825"/>
      <c r="AT127" s="826"/>
      <c r="AU127" s="232"/>
      <c r="AV127" s="232"/>
      <c r="AW127" s="232"/>
      <c r="AX127" s="841" t="s">
        <v>495</v>
      </c>
      <c r="AY127" s="812"/>
      <c r="AZ127" s="812"/>
      <c r="BA127" s="812"/>
      <c r="BB127" s="812"/>
      <c r="BC127" s="812"/>
      <c r="BD127" s="812"/>
      <c r="BE127" s="813"/>
      <c r="BF127" s="811" t="s">
        <v>496</v>
      </c>
      <c r="BG127" s="812"/>
      <c r="BH127" s="812"/>
      <c r="BI127" s="812"/>
      <c r="BJ127" s="812"/>
      <c r="BK127" s="812"/>
      <c r="BL127" s="813"/>
      <c r="BM127" s="811" t="s">
        <v>497</v>
      </c>
      <c r="BN127" s="812"/>
      <c r="BO127" s="812"/>
      <c r="BP127" s="812"/>
      <c r="BQ127" s="812"/>
      <c r="BR127" s="812"/>
      <c r="BS127" s="813"/>
      <c r="BT127" s="811" t="s">
        <v>498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499</v>
      </c>
      <c r="CQ127" s="752"/>
      <c r="CR127" s="752"/>
      <c r="CS127" s="752"/>
      <c r="CT127" s="752"/>
      <c r="CU127" s="752"/>
      <c r="CV127" s="752"/>
      <c r="CW127" s="752"/>
      <c r="CX127" s="752"/>
      <c r="CY127" s="752"/>
      <c r="CZ127" s="752"/>
      <c r="DA127" s="752"/>
      <c r="DB127" s="752"/>
      <c r="DC127" s="752"/>
      <c r="DD127" s="752"/>
      <c r="DE127" s="752"/>
      <c r="DF127" s="753"/>
      <c r="DG127" s="816" t="s">
        <v>471</v>
      </c>
      <c r="DH127" s="817"/>
      <c r="DI127" s="817"/>
      <c r="DJ127" s="817"/>
      <c r="DK127" s="817"/>
      <c r="DL127" s="817" t="s">
        <v>418</v>
      </c>
      <c r="DM127" s="817"/>
      <c r="DN127" s="817"/>
      <c r="DO127" s="817"/>
      <c r="DP127" s="817"/>
      <c r="DQ127" s="817" t="s">
        <v>179</v>
      </c>
      <c r="DR127" s="817"/>
      <c r="DS127" s="817"/>
      <c r="DT127" s="817"/>
      <c r="DU127" s="817"/>
      <c r="DV127" s="794" t="s">
        <v>418</v>
      </c>
      <c r="DW127" s="794"/>
      <c r="DX127" s="794"/>
      <c r="DY127" s="794"/>
      <c r="DZ127" s="795"/>
    </row>
    <row r="128" spans="1:130" s="230" customFormat="1" ht="26.25" customHeight="1" thickBot="1" x14ac:dyDescent="0.2">
      <c r="A128" s="796" t="s">
        <v>500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501</v>
      </c>
      <c r="X128" s="798"/>
      <c r="Y128" s="798"/>
      <c r="Z128" s="799"/>
      <c r="AA128" s="800">
        <v>5750</v>
      </c>
      <c r="AB128" s="801"/>
      <c r="AC128" s="801"/>
      <c r="AD128" s="801"/>
      <c r="AE128" s="802"/>
      <c r="AF128" s="803">
        <v>3748</v>
      </c>
      <c r="AG128" s="801"/>
      <c r="AH128" s="801"/>
      <c r="AI128" s="801"/>
      <c r="AJ128" s="802"/>
      <c r="AK128" s="803">
        <v>2681</v>
      </c>
      <c r="AL128" s="801"/>
      <c r="AM128" s="801"/>
      <c r="AN128" s="801"/>
      <c r="AO128" s="802"/>
      <c r="AP128" s="804"/>
      <c r="AQ128" s="805"/>
      <c r="AR128" s="805"/>
      <c r="AS128" s="805"/>
      <c r="AT128" s="806"/>
      <c r="AU128" s="232"/>
      <c r="AV128" s="232"/>
      <c r="AW128" s="232"/>
      <c r="AX128" s="807" t="s">
        <v>502</v>
      </c>
      <c r="AY128" s="808"/>
      <c r="AZ128" s="808"/>
      <c r="BA128" s="808"/>
      <c r="BB128" s="808"/>
      <c r="BC128" s="808"/>
      <c r="BD128" s="808"/>
      <c r="BE128" s="809"/>
      <c r="BF128" s="786" t="s">
        <v>471</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503</v>
      </c>
      <c r="CQ128" s="730"/>
      <c r="CR128" s="730"/>
      <c r="CS128" s="730"/>
      <c r="CT128" s="730"/>
      <c r="CU128" s="730"/>
      <c r="CV128" s="730"/>
      <c r="CW128" s="730"/>
      <c r="CX128" s="730"/>
      <c r="CY128" s="730"/>
      <c r="CZ128" s="730"/>
      <c r="DA128" s="730"/>
      <c r="DB128" s="730"/>
      <c r="DC128" s="730"/>
      <c r="DD128" s="730"/>
      <c r="DE128" s="730"/>
      <c r="DF128" s="731"/>
      <c r="DG128" s="790" t="s">
        <v>179</v>
      </c>
      <c r="DH128" s="791"/>
      <c r="DI128" s="791"/>
      <c r="DJ128" s="791"/>
      <c r="DK128" s="791"/>
      <c r="DL128" s="791" t="s">
        <v>418</v>
      </c>
      <c r="DM128" s="791"/>
      <c r="DN128" s="791"/>
      <c r="DO128" s="791"/>
      <c r="DP128" s="791"/>
      <c r="DQ128" s="791" t="s">
        <v>179</v>
      </c>
      <c r="DR128" s="791"/>
      <c r="DS128" s="791"/>
      <c r="DT128" s="791"/>
      <c r="DU128" s="791"/>
      <c r="DV128" s="792" t="s">
        <v>395</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2417807</v>
      </c>
      <c r="AB129" s="780"/>
      <c r="AC129" s="780"/>
      <c r="AD129" s="780"/>
      <c r="AE129" s="781"/>
      <c r="AF129" s="782">
        <v>2629208</v>
      </c>
      <c r="AG129" s="780"/>
      <c r="AH129" s="780"/>
      <c r="AI129" s="780"/>
      <c r="AJ129" s="781"/>
      <c r="AK129" s="782">
        <v>2565377</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179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625278</v>
      </c>
      <c r="AB130" s="780"/>
      <c r="AC130" s="780"/>
      <c r="AD130" s="780"/>
      <c r="AE130" s="781"/>
      <c r="AF130" s="782">
        <v>632178</v>
      </c>
      <c r="AG130" s="780"/>
      <c r="AH130" s="780"/>
      <c r="AI130" s="780"/>
      <c r="AJ130" s="781"/>
      <c r="AK130" s="782">
        <v>635115</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12.3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1792529</v>
      </c>
      <c r="AB131" s="764"/>
      <c r="AC131" s="764"/>
      <c r="AD131" s="764"/>
      <c r="AE131" s="765"/>
      <c r="AF131" s="766">
        <v>1997030</v>
      </c>
      <c r="AG131" s="764"/>
      <c r="AH131" s="764"/>
      <c r="AI131" s="764"/>
      <c r="AJ131" s="765"/>
      <c r="AK131" s="766">
        <v>1930262</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v>94.9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13.286200669999999</v>
      </c>
      <c r="AB132" s="745"/>
      <c r="AC132" s="745"/>
      <c r="AD132" s="745"/>
      <c r="AE132" s="746"/>
      <c r="AF132" s="747">
        <v>11.681146500000001</v>
      </c>
      <c r="AG132" s="745"/>
      <c r="AH132" s="745"/>
      <c r="AI132" s="745"/>
      <c r="AJ132" s="746"/>
      <c r="AK132" s="747">
        <v>12.18953696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11.8</v>
      </c>
      <c r="AB133" s="724"/>
      <c r="AC133" s="724"/>
      <c r="AD133" s="724"/>
      <c r="AE133" s="725"/>
      <c r="AF133" s="723">
        <v>12.6</v>
      </c>
      <c r="AG133" s="724"/>
      <c r="AH133" s="724"/>
      <c r="AI133" s="724"/>
      <c r="AJ133" s="725"/>
      <c r="AK133" s="723">
        <v>12.3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e6s9KytgiK1h1Ze2KAt3mH1eNWiG4mi977KgdXaYzyfOCmpXQ56CRKW44lRW91ZSw58jSeDzy9yu9GAgeNsGA==" saltValue="iTjbrLArk7DX08x+OMX6F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CAA1D-EBDB-4D3A-BE83-25B133F09862}">
  <sheetPr>
    <pageSetUpPr fitToPage="1"/>
  </sheetPr>
  <dimension ref="A1:DQ105"/>
  <sheetViews>
    <sheetView showGridLines="0" tabSelected="1" view="pageBreakPreview" topLeftCell="BH77" zoomScaleNormal="85" zoomScaleSheetLayoutView="100" workbookViewId="0">
      <selection activeCell="CO96" sqref="CO96"/>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rqdU5gmemdSHSuNgGx6aRyrjXTG/+jX+vDr3nzLKUlT+AcS29++tg/ujO9Z03EvtOLBMsyWCGS+tu03xhmpSfA==" saltValue="gAkYBoOLCWTEvhWkilJG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H67"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kDNd6lYAo18u/kfuaVJ3uGe6pJwDskczSTarerblFq8mAbCVxGWqXs/TcNXb9d7HWLUlhvlBSrVhmDCASwVKQ==" saltValue="lejNtYTem1LBCVxbTjkdfw==" spinCount="100000" sheet="1" objects="1" scenarios="1"/>
  <dataConsolidate link="1"/>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517</v>
      </c>
      <c r="AP7" s="272"/>
      <c r="AQ7" s="273" t="s">
        <v>518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519</v>
      </c>
      <c r="AQ8" s="279" t="s">
        <v>520</v>
      </c>
      <c r="AR8" s="280" t="s">
        <v>521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522</v>
      </c>
      <c r="AL9" s="1131"/>
      <c r="AM9" s="1131"/>
      <c r="AN9" s="1132"/>
      <c r="AO9" s="281">
        <v>849038</v>
      </c>
      <c r="AP9" s="281">
        <v>258145</v>
      </c>
      <c r="AQ9" s="282">
        <v>202156</v>
      </c>
      <c r="AR9" s="283">
        <v>27.7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523</v>
      </c>
      <c r="AL10" s="1131"/>
      <c r="AM10" s="1131"/>
      <c r="AN10" s="1132"/>
      <c r="AO10" s="284">
        <v>89297</v>
      </c>
      <c r="AP10" s="284">
        <v>27150</v>
      </c>
      <c r="AQ10" s="285">
        <v>28749</v>
      </c>
      <c r="AR10" s="286">
        <v>-5.6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524</v>
      </c>
      <c r="AL11" s="1131"/>
      <c r="AM11" s="1131"/>
      <c r="AN11" s="1132"/>
      <c r="AO11" s="284" t="s">
        <v>525</v>
      </c>
      <c r="AP11" s="284" t="s">
        <v>525</v>
      </c>
      <c r="AQ11" s="285">
        <v>267</v>
      </c>
      <c r="AR11" s="286" t="s">
        <v>525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526</v>
      </c>
      <c r="AL12" s="1131"/>
      <c r="AM12" s="1131"/>
      <c r="AN12" s="1132"/>
      <c r="AO12" s="284" t="s">
        <v>525</v>
      </c>
      <c r="AP12" s="284" t="s">
        <v>525</v>
      </c>
      <c r="AQ12" s="285" t="s">
        <v>525</v>
      </c>
      <c r="AR12" s="286" t="s">
        <v>525</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527</v>
      </c>
      <c r="AL13" s="1131"/>
      <c r="AM13" s="1131"/>
      <c r="AN13" s="1132"/>
      <c r="AO13" s="284">
        <v>24495</v>
      </c>
      <c r="AP13" s="284">
        <v>7448</v>
      </c>
      <c r="AQ13" s="285">
        <v>7660</v>
      </c>
      <c r="AR13" s="286">
        <v>-2.8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528</v>
      </c>
      <c r="AL14" s="1131"/>
      <c r="AM14" s="1131"/>
      <c r="AN14" s="1132"/>
      <c r="AO14" s="284">
        <v>37583</v>
      </c>
      <c r="AP14" s="284">
        <v>11427</v>
      </c>
      <c r="AQ14" s="285">
        <v>3562</v>
      </c>
      <c r="AR14" s="286">
        <v>220.8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529</v>
      </c>
      <c r="AL15" s="1134"/>
      <c r="AM15" s="1134"/>
      <c r="AN15" s="1135"/>
      <c r="AO15" s="284">
        <v>-53333</v>
      </c>
      <c r="AP15" s="284">
        <v>-16216</v>
      </c>
      <c r="AQ15" s="285">
        <v>-14691</v>
      </c>
      <c r="AR15" s="286">
        <v>10.4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947080</v>
      </c>
      <c r="AP16" s="284">
        <v>287954</v>
      </c>
      <c r="AQ16" s="285">
        <v>227703</v>
      </c>
      <c r="AR16" s="286">
        <v>26.5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534</v>
      </c>
      <c r="AL21" s="1137"/>
      <c r="AM21" s="1137"/>
      <c r="AN21" s="1138"/>
      <c r="AO21" s="297">
        <v>19.760000000000002</v>
      </c>
      <c r="AP21" s="298">
        <v>19.649999999999999</v>
      </c>
      <c r="AQ21" s="299">
        <v>0.11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535</v>
      </c>
      <c r="AL22" s="1137"/>
      <c r="AM22" s="1137"/>
      <c r="AN22" s="1138"/>
      <c r="AO22" s="302">
        <v>96.4</v>
      </c>
      <c r="AP22" s="303">
        <v>95</v>
      </c>
      <c r="AQ22" s="304">
        <v>1.4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517</v>
      </c>
      <c r="AP30" s="272"/>
      <c r="AQ30" s="273" t="s">
        <v>518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519</v>
      </c>
      <c r="AQ31" s="279" t="s">
        <v>520</v>
      </c>
      <c r="AR31" s="280" t="s">
        <v>521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539</v>
      </c>
      <c r="AL32" s="1121"/>
      <c r="AM32" s="1121"/>
      <c r="AN32" s="1122"/>
      <c r="AO32" s="312">
        <v>749893</v>
      </c>
      <c r="AP32" s="312">
        <v>228000</v>
      </c>
      <c r="AQ32" s="313">
        <v>121678</v>
      </c>
      <c r="AR32" s="314">
        <v>87.4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540</v>
      </c>
      <c r="AL33" s="1121"/>
      <c r="AM33" s="1121"/>
      <c r="AN33" s="1122"/>
      <c r="AO33" s="312" t="s">
        <v>525</v>
      </c>
      <c r="AP33" s="312" t="s">
        <v>525</v>
      </c>
      <c r="AQ33" s="313" t="s">
        <v>525</v>
      </c>
      <c r="AR33" s="314" t="s">
        <v>525</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541</v>
      </c>
      <c r="AL34" s="1121"/>
      <c r="AM34" s="1121"/>
      <c r="AN34" s="1122"/>
      <c r="AO34" s="312" t="s">
        <v>525</v>
      </c>
      <c r="AP34" s="312" t="s">
        <v>525</v>
      </c>
      <c r="AQ34" s="313" t="s">
        <v>525</v>
      </c>
      <c r="AR34" s="314" t="s">
        <v>525</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542</v>
      </c>
      <c r="AL35" s="1121"/>
      <c r="AM35" s="1121"/>
      <c r="AN35" s="1122"/>
      <c r="AO35" s="312">
        <v>119224</v>
      </c>
      <c r="AP35" s="312">
        <v>36249</v>
      </c>
      <c r="AQ35" s="313">
        <v>32449</v>
      </c>
      <c r="AR35" s="314">
        <v>11.7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543</v>
      </c>
      <c r="AL36" s="1121"/>
      <c r="AM36" s="1121"/>
      <c r="AN36" s="1122"/>
      <c r="AO36" s="312">
        <v>2624</v>
      </c>
      <c r="AP36" s="312">
        <v>798</v>
      </c>
      <c r="AQ36" s="313">
        <v>2852</v>
      </c>
      <c r="AR36" s="314">
        <v>-72</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544</v>
      </c>
      <c r="AL37" s="1121"/>
      <c r="AM37" s="1121"/>
      <c r="AN37" s="1122"/>
      <c r="AO37" s="312">
        <v>1307</v>
      </c>
      <c r="AP37" s="312">
        <v>397</v>
      </c>
      <c r="AQ37" s="313">
        <v>591</v>
      </c>
      <c r="AR37" s="314">
        <v>-32.799999999999997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545</v>
      </c>
      <c r="AL38" s="1124"/>
      <c r="AM38" s="1124"/>
      <c r="AN38" s="1125"/>
      <c r="AO38" s="315">
        <v>38</v>
      </c>
      <c r="AP38" s="315">
        <v>12</v>
      </c>
      <c r="AQ38" s="316">
        <v>14</v>
      </c>
      <c r="AR38" s="304">
        <v>-14.3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546</v>
      </c>
      <c r="AL39" s="1124"/>
      <c r="AM39" s="1124"/>
      <c r="AN39" s="1125"/>
      <c r="AO39" s="312">
        <v>-2681</v>
      </c>
      <c r="AP39" s="312">
        <v>-815</v>
      </c>
      <c r="AQ39" s="313">
        <v>-2546</v>
      </c>
      <c r="AR39" s="314">
        <v>-68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547</v>
      </c>
      <c r="AL40" s="1121"/>
      <c r="AM40" s="1121"/>
      <c r="AN40" s="1122"/>
      <c r="AO40" s="312">
        <v>-635115</v>
      </c>
      <c r="AP40" s="312">
        <v>-193103</v>
      </c>
      <c r="AQ40" s="313">
        <v>-115284</v>
      </c>
      <c r="AR40" s="314">
        <v>67.5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235290</v>
      </c>
      <c r="AP41" s="312">
        <v>71538</v>
      </c>
      <c r="AQ41" s="313">
        <v>39754</v>
      </c>
      <c r="AR41" s="314">
        <v>80</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517</v>
      </c>
      <c r="AN49" s="1115" t="s">
        <v>551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552</v>
      </c>
      <c r="AO50" s="329" t="s">
        <v>553</v>
      </c>
      <c r="AP50" s="330" t="s">
        <v>554</v>
      </c>
      <c r="AQ50" s="331" t="s">
        <v>555</v>
      </c>
      <c r="AR50" s="332" t="s">
        <v>556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638095</v>
      </c>
      <c r="AN51" s="334">
        <v>182209</v>
      </c>
      <c r="AO51" s="335">
        <v>-17.5</v>
      </c>
      <c r="AP51" s="336">
        <v>228215</v>
      </c>
      <c r="AQ51" s="337">
        <v>-14.8</v>
      </c>
      <c r="AR51" s="338">
        <v>-2.7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148171</v>
      </c>
      <c r="AN52" s="342">
        <v>42310</v>
      </c>
      <c r="AO52" s="343">
        <v>-54.7</v>
      </c>
      <c r="AP52" s="344">
        <v>117571</v>
      </c>
      <c r="AQ52" s="345">
        <v>10.5</v>
      </c>
      <c r="AR52" s="346">
        <v>-65.2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443992</v>
      </c>
      <c r="AN53" s="334">
        <v>128955</v>
      </c>
      <c r="AO53" s="335">
        <v>-29.2</v>
      </c>
      <c r="AP53" s="336">
        <v>264232</v>
      </c>
      <c r="AQ53" s="337">
        <v>15.8</v>
      </c>
      <c r="AR53" s="338">
        <v>-45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160350</v>
      </c>
      <c r="AN54" s="342">
        <v>46573</v>
      </c>
      <c r="AO54" s="343">
        <v>10.1</v>
      </c>
      <c r="AP54" s="344">
        <v>133959</v>
      </c>
      <c r="AQ54" s="345">
        <v>13.9</v>
      </c>
      <c r="AR54" s="346">
        <v>-3.8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429200</v>
      </c>
      <c r="AN55" s="334">
        <v>125976</v>
      </c>
      <c r="AO55" s="335">
        <v>-2.2999999999999998</v>
      </c>
      <c r="AP55" s="336">
        <v>263613</v>
      </c>
      <c r="AQ55" s="337">
        <v>-0.2</v>
      </c>
      <c r="AR55" s="338">
        <v>-2.1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212588</v>
      </c>
      <c r="AN56" s="342">
        <v>62397</v>
      </c>
      <c r="AO56" s="343">
        <v>34</v>
      </c>
      <c r="AP56" s="344">
        <v>128823</v>
      </c>
      <c r="AQ56" s="345">
        <v>-3.8</v>
      </c>
      <c r="AR56" s="346">
        <v>37.799999999999997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437395</v>
      </c>
      <c r="AN57" s="334">
        <v>130605</v>
      </c>
      <c r="AO57" s="335">
        <v>3.7</v>
      </c>
      <c r="AP57" s="336">
        <v>330026</v>
      </c>
      <c r="AQ57" s="337">
        <v>25.2</v>
      </c>
      <c r="AR57" s="338">
        <v>-21.5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270107</v>
      </c>
      <c r="AN58" s="342">
        <v>80653</v>
      </c>
      <c r="AO58" s="343">
        <v>29.3</v>
      </c>
      <c r="AP58" s="344">
        <v>141075</v>
      </c>
      <c r="AQ58" s="345">
        <v>9.5</v>
      </c>
      <c r="AR58" s="346">
        <v>19.8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492575</v>
      </c>
      <c r="AN59" s="334">
        <v>149764</v>
      </c>
      <c r="AO59" s="335">
        <v>14.7</v>
      </c>
      <c r="AP59" s="336">
        <v>278179</v>
      </c>
      <c r="AQ59" s="337">
        <v>-15.7</v>
      </c>
      <c r="AR59" s="338">
        <v>30.4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336214</v>
      </c>
      <c r="AN60" s="342">
        <v>102224</v>
      </c>
      <c r="AO60" s="343">
        <v>26.7</v>
      </c>
      <c r="AP60" s="344">
        <v>122182</v>
      </c>
      <c r="AQ60" s="345">
        <v>-13.4</v>
      </c>
      <c r="AR60" s="346">
        <v>40.1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488251</v>
      </c>
      <c r="AN61" s="349">
        <v>143502</v>
      </c>
      <c r="AO61" s="350">
        <v>-6.1</v>
      </c>
      <c r="AP61" s="351">
        <v>272853</v>
      </c>
      <c r="AQ61" s="352">
        <v>2.1</v>
      </c>
      <c r="AR61" s="338">
        <v>-8.1999999999999993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225486</v>
      </c>
      <c r="AN62" s="342">
        <v>66831</v>
      </c>
      <c r="AO62" s="343">
        <v>9.1</v>
      </c>
      <c r="AP62" s="344">
        <v>128722</v>
      </c>
      <c r="AQ62" s="345">
        <v>3.3</v>
      </c>
      <c r="AR62" s="346">
        <v>5.8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Zqp0+NAV0iyxm0Q2GmyCP11X9ZSYgCZHuRa1MNR4jOYzJAonzw76C3mwzvvHt9afoKhFYPhM5meptmpWrLKtFQ==" saltValue="kq0cPkxKhKKfkWt0Vwizd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6"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565</v>
      </c>
    </row>
    <row r="121" spans="125:125" ht="13.5" hidden="1" customHeight="1" x14ac:dyDescent="0.15">
      <c r="DU121" s="259"/>
    </row>
  </sheetData>
  <sheetProtection algorithmName="SHA-512" hashValue="GFKYt3fXAUJmUz06SoOV52WP2vYyFLJ2aroLjsQuOtQkjS05a4i3Z8sdKT+nMgjbcIxr4wdiVLSfy6m+V5fgPg==" saltValue="eefvNbTjXuAfN2f/Ic0jAw==" spinCount="100000" sheet="1" objects="1" scenarios="1"/>
  <dataConsolidate link="1"/>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I85" zoomScaleNormal="100" zoomScaleSheetLayoutView="55" workbookViewId="0">
      <selection activeCell="AF101" sqref="AF101"/>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566</v>
      </c>
    </row>
  </sheetData>
  <sheetProtection algorithmName="SHA-512" hashValue="uUVQ34qKedcroLlLhjziYnwf5x143BfT6/QJf9JuhhnMy9B4upD77RcowkcQSCMzBNAfQot6aRmf699mfi0/CQ==" saltValue="zYgYRpnviGGnh6myD963bQ==" spinCount="100000" sheet="1" objects="1" scenarios="1"/>
  <dataConsolidate link="1"/>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H45" zoomScaleSheetLayoutView="100" workbookViewId="0">
      <selection activeCell="L50" sqref="L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39" t="s">
        <v>3</v>
      </c>
      <c r="D47" s="1139"/>
      <c r="E47" s="1140"/>
      <c r="F47" s="11">
        <v>38.979999999999997</v>
      </c>
      <c r="G47" s="12">
        <v>30.58</v>
      </c>
      <c r="H47" s="12">
        <v>14.76</v>
      </c>
      <c r="I47" s="12">
        <v>32.6</v>
      </c>
      <c r="J47" s="13">
        <v>37.24</v>
      </c>
    </row>
    <row r="48" spans="2:10" ht="57.75" customHeight="1" x14ac:dyDescent="0.15">
      <c r="B48" s="14"/>
      <c r="C48" s="1141" t="s">
        <v>4</v>
      </c>
      <c r="D48" s="1141"/>
      <c r="E48" s="1142"/>
      <c r="F48" s="15">
        <v>5.31</v>
      </c>
      <c r="G48" s="16">
        <v>5.19</v>
      </c>
      <c r="H48" s="16">
        <v>5.53</v>
      </c>
      <c r="I48" s="16">
        <v>5.14</v>
      </c>
      <c r="J48" s="17">
        <v>5.83</v>
      </c>
    </row>
    <row r="49" spans="2:10" ht="57.75" customHeight="1" thickBot="1" x14ac:dyDescent="0.2">
      <c r="B49" s="18"/>
      <c r="C49" s="1143" t="s">
        <v>5</v>
      </c>
      <c r="D49" s="1143"/>
      <c r="E49" s="1144"/>
      <c r="F49" s="19">
        <v>7.86</v>
      </c>
      <c r="G49" s="20" t="s">
        <v>572</v>
      </c>
      <c r="H49" s="20" t="s">
        <v>573</v>
      </c>
      <c r="I49" s="20">
        <v>19.079999999999998</v>
      </c>
      <c r="J49" s="21">
        <v>4.3899999999999997</v>
      </c>
    </row>
    <row r="50" spans="2:10" x14ac:dyDescent="0.15"/>
  </sheetData>
  <sheetProtection algorithmName="SHA-512" hashValue="hD/OMEwxF1YvjBhUfhTssObclj5jeVWaBvuObusoNi1RHJ7szvjyoBMSqcySNhSSP0h+VcvlYXez6Wa8Flw9hw==" saltValue="XRClaUD+weVcI1JUTw9H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