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45.100\共有\02_企画財務課\0202_財務係\丸山フォルダ\令和５年度財政ファイル\01財政関係調査照会関係\15_令和４年度財政状況資料集の作成及び提出について\"/>
    </mc:Choice>
  </mc:AlternateContent>
  <bookViews>
    <workbookView xWindow="0" yWindow="0" windowWidth="9570" windowHeight="114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<sst xmlns="http://schemas.openxmlformats.org/spreadsheetml/2006/main" count="1149" uniqueCount="610">
  <si>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</si>
  <si>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</si>
  <si>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</si>
  <si>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</si>
  <si>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</si>
  <si>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</si>
  <si>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</si>
  <si>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</si>
  <si>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</si>
  <si>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</si>
  <si>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</si>
  <si>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</si>
  <si>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</si>
  <si>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</si>
  <si>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</si>
  <si>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</si>
  <si>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</si>
  <si>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</si>
  <si>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</si>
  <si>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</si>
  <si>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</si>
  <si>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</si>
  <si>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</si>
  <si>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</si>
  <si>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</si>
  <si>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</si>
  <si>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</si>
  <si>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</si>
  <si>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</si>
  <si>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</si>
  <si>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</si>
  <si>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</si>
  <si>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</si>
  <si>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</si>
  <si>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</si>
  <si>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</si>
  <si>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</si>
  <si>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</si>
  <si>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</si>
  <si>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</si>
  <si>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</si>
  <si>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</si>
  <si>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</si>
  <si>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</si>
  <si>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</si>
  <si>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</si>
  <si>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</si>
  <si>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</si>
  <si>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</si>
  <si>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</si>
  <si>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</si>
  <si>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</si>
  <si>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</si>
  <si>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</si>
  <si>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</si>
  <si>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</si>
  <si>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</si>
  <si>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</si>
  <si>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</si>
  <si>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</si>
  <si>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</si>
  <si>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</si>
  <si>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</si>
  <si>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</si>
  <si>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</si>
  <si>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</si>
  <si>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</si>
  <si>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</si>
  <si>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</si>
  <si>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</si>
  <si>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</si>
  <si>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</si>
  <si>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</si>
  <si>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</si>
  <si>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</si>
  <si>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</si>
  <si>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</si>
  <si>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</si>
  <si>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</si>
  <si>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</si>
  <si>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</si>
  <si>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</si>
  <si>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</si>
  <si>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</si>
  <si>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</si>
  <si>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</si>
  <si>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</si>
  <si>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</si>
  <si>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</si>
  <si>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</si>
  <si>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</si>
  <si>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</si>
  <si>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</si>
  <si>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</si>
  <si>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</si>
  <si>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</si>
  <si>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</si>
  <si>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</si>
  <si>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</si>
  <si>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</si>
  <si>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</si>
  <si>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</si>
  <si>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</si>
  <si>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</si>
  <si>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</si>
  <si>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</si>
  <si>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</si>
  <si>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</si>
  <si>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</si>
  <si>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</si>
  <si>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</si>
  <si>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</si>
  <si>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</si>
  <si>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</si>
  <si>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</si>
  <si>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</si>
  <si>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</si>
  <si>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</si>
  <si>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</si>
  <si>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</si>
  <si>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</si>
  <si>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</si>
  <si>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</si>
  <si>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</si>
  <si>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</si>
  <si>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</si>
  <si>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</si>
  <si>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</si>
  <si>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</si>
  <si>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</si>
  <si>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</si>
  <si>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</si>
  <si>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</si>
  <si>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</si>
  <si>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</si>
  <si>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</si>
  <si>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</si>
  <si>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</si>
  <si>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</si>
  <si>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</si>
  <si>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</si>
  <si>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</si>
  <si>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</si>
  <si>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</si>
  <si>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</si>
  <si>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</si>
  <si>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</si>
  <si>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</si>
  <si>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</si>
  <si>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</si>
  <si>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</si>
  <si>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</si>
  <si>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</si>
  <si>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</si>
  <si>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</si>
  <si>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</si>
  <si>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</si>
  <si>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</si>
  <si>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</si>
  <si>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</si>
  <si>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</si>
  <si>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</si>
  <si>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</si>
  <si>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</si>
  <si>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</si>
  <si>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</si>
  <si>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</si>
  <si>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</si>
  <si>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</si>
  <si>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</si>
  <si>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</si>
  <si>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</si>
  <si>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</si>
  <si>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</si>
  <si>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</si>
  <si>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</si>
  <si>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</si>
  <si>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</si>
  <si>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</si>
  <si>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</si>
  <si>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</si>
  <si>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</si>
  <si>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</si>
  <si>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</si>
  <si>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</si>
  <si>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</si>
  <si>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</si>
  <si>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</si>
  <si>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</si>
  <si>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</si>
  <si>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</si>
  <si>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</si>
  <si>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</si>
  <si>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</si>
  <si>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</si>
  <si>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</si>
  <si>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</si>
  <si>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</si>
  <si>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</si>
  <si>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</si>
  <si>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</si>
  <si>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</si>
  <si>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</si>
  <si>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</si>
  <si>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</si>
  <si>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</si>
  <si>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</si>
  <si>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</si>
  <si>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</si>
  <si>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</si>
  <si>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</si>
  <si>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</si>
  <si>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</si>
  <si>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</si>
  <si>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</si>
  <si>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</si>
  <si>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</si>
  <si>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</si>
  <si>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</si>
  <si>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</si>
  <si>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福島県猪苗代町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</si>
  <si>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</si>
  <si>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</si>
  <si>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</si>
  <si>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</si>
  <si>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</si>
  <si>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</si>
  <si>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</si>
  <si>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</si>
  <si>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</si>
  <si>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</si>
  <si>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</si>
  <si>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</si>
  <si>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</si>
  <si>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</si>
  <si>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</si>
  <si>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</si>
  <si>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</si>
  <si>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</si>
  <si>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</si>
  <si>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</si>
  <si>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</si>
  <si>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</si>
  <si>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</si>
  <si>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</si>
  <si>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</si>
  <si>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</si>
  <si>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</si>
  <si>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</si>
  <si>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</si>
  <si>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</si>
  <si>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</si>
  <si>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</si>
  <si>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</si>
  <si>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</si>
  <si>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</si>
  <si>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</si>
  <si>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</si>
  <si>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</si>
  <si>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</si>
  <si>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</si>
  <si>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</si>
  <si>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</si>
  <si>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</si>
  <si>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</si>
  <si>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</si>
  <si>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</si>
  <si>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</si>
  <si>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</si>
  <si>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</si>
  <si>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</si>
  <si>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</si>
  <si>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</si>
  <si>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</si>
  <si>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</si>
  <si>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</si>
  <si>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</si>
  <si>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</si>
  <si>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</si>
  <si>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</si>
  <si>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</si>
  <si>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</si>
  <si>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</si>
  <si>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</si>
  <si>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</si>
  <si>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</si>
  <si>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</si>
  <si>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</si>
  <si>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</si>
  <si>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</si>
  <si>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</si>
  <si>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</si>
  <si>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</si>
  <si>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</si>
  <si>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</si>
  <si>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</si>
  <si>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</si>
  <si>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</si>
  <si>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</si>
  <si>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</si>
  <si>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</si>
  <si>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</si>
  <si>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</si>
  <si>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</si>
  <si>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</si>
  <si>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</si>
  <si>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</si>
  <si>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</si>
  <si>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</si>
  <si>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</si>
  <si>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</si>
  <si>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</si>
  <si>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</si>
  <si>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</si>
  <si>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</si>
  <si>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</si>
  <si>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</si>
  <si>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</si>
  <si>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</si>
  <si>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</si>
  <si>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</si>
  <si>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</si>
  <si>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</si>
  <si>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</si>
  <si>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</si>
  <si>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</si>
  <si>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</si>
  <si>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</si>
  <si>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</si>
  <si>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</si>
  <si>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</si>
  <si>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</si>
  <si>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</si>
  <si>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</si>
  <si>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</si>
  <si>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</si>
  <si>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</si>
  <si>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</si>
  <si>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</si>
  <si>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</si>
  <si>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</si>
  <si>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</si>
  <si>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</si>
  <si>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</si>
  <si>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</si>
  <si>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</si>
  <si>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</si>
  <si>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</si>
  <si>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</si>
  <si>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</si>
  <si>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</si>
  <si>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</si>
  <si>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</si>
  <si>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</si>
  <si>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</si>
  <si>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</si>
  <si>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</si>
  <si>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</si>
  <si>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</si>
  <si>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</si>
  <si>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</si>
  <si>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</si>
  <si>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</si>
  <si>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</si>
  <si>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</si>
  <si>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</si>
  <si>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</si>
  <si>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</si>
  <si>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</si>
  <si>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</si>
  <si>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</si>
  <si>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</si>
  <si>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</si>
  <si>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福島県猪苗代町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</si>
  <si>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</si>
  <si>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</si>
  <si>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</si>
  <si>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</si>
  <si>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</si>
  <si>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</si>
  <si>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</si>
  <si>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</si>
  <si>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</si>
  <si>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</si>
  <si>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</si>
  <si>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</si>
  <si>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</si>
  <si>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</si>
  <si>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</si>
  <si>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</si>
  <si>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</si>
  <si>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</si>
  <si>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</si>
  <si>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</si>
  <si>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</si>
  <si>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</si>
  <si>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</si>
  <si>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</si>
  <si>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</si>
  <si>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</si>
  <si>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</si>
  <si>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</si>
  <si>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</si>
  <si>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</si>
  <si>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</si>
  <si>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</si>
  <si>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</si>
  <si>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</si>
  <si>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</si>
  <si>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</si>
  <si>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</si>
  <si>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</si>
  <si>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</si>
  <si>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</si>
  <si>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下水道事業会計（公共下水道事業）</t>
    <phoneticPr fontId="5"/>
  </si>
  <si>
    <t>法適用企業</t>
    <phoneticPr fontId="5"/>
  </si>
  <si>
    <t>下水道事業会計（特定環境保全公共下水道事業）</t>
    <phoneticPr fontId="5"/>
  </si>
  <si>
    <t>下水道事業会計（農業集落排水事業）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</si>
  <si>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</si>
  <si>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</si>
  <si>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</si>
  <si>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</si>
  <si>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</si>
  <si>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</si>
  <si>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</si>
  <si>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</si>
  <si>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</si>
  <si>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</si>
  <si>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</si>
  <si>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</si>
  <si>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</si>
  <si>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</si>
  <si>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</si>
  <si>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</si>
  <si>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</si>
  <si>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</si>
  <si>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</si>
  <si>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</si>
  <si>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</si>
  <si>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</si>
  <si>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</si>
  <si>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</si>
  <si>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</si>
  <si>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</si>
  <si>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</si>
  <si>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</si>
  <si>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</si>
  <si>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</si>
  <si>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</si>
  <si>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</si>
  <si>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</si>
  <si>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</si>
  <si>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</si>
  <si>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</si>
  <si>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</si>
  <si>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</si>
  <si>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</si>
  <si>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</si>
  <si>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</si>
  <si>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</si>
  <si>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</si>
  <si>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</si>
  <si>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</si>
  <si>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</si>
  <si>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</si>
  <si>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</si>
  <si>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</si>
  <si>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</si>
  <si>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</si>
  <si>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</si>
  <si>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</si>
  <si>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</si>
  <si>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</si>
  <si>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</si>
  <si>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</si>
  <si>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</si>
  <si>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</si>
  <si>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</si>
  <si>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</si>
  <si>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</si>
  <si>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</si>
  <si>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</si>
  <si>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</si>
  <si>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</si>
  <si>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</si>
  <si>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</si>
  <si>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</si>
  <si>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</si>
  <si>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</si>
  <si>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</si>
  <si>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下水道事業会計（特定環境保全公共下水道事業）</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</si>
  <si>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</si>
  <si>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</si>
  <si>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</si>
  <si>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</si>
  <si>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</si>
  <si>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</si>
  <si>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</si>
  <si>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</si>
  <si>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</si>
  <si>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</si>
  <si>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</si>
  <si>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</si>
  <si>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</si>
  <si>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</si>
  <si>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</si>
  <si>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</si>
  <si>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</si>
  <si>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</si>
  <si>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</si>
  <si>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</si>
  <si>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</si>
  <si>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</si>
  <si>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</si>
  <si>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</si>
  <si>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</si>
  <si>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</si>
  <si>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</si>
  <si>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</si>
  <si>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</si>
  <si>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</si>
  <si>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</si>
  <si>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</si>
  <si>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</si>
  <si>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</si>
  <si>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</si>
  <si>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</si>
  <si>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</si>
  <si>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</si>
  <si>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</si>
  <si>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</si>
  <si>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</si>
  <si>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</si>
  <si>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</si>
  <si>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</si>
  <si>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</si>
  <si>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</si>
  <si>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</si>
  <si>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</si>
  <si>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</si>
  <si>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</si>
  <si>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</si>
  <si>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</si>
  <si>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</si>
  <si>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</si>
  <si>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</si>
  <si>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</si>
  <si>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</si>
  <si>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</si>
  <si>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</si>
  <si>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</si>
  <si>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</si>
  <si>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</si>
  <si>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</si>
  <si>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</si>
  <si>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</si>
  <si>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</si>
  <si>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</si>
  <si>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</si>
  <si>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</si>
  <si>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</si>
  <si>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</si>
  <si>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</si>
  <si>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</si>
  <si>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</si>
  <si>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</si>
  <si>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</si>
  <si>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</si>
  <si>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</si>
  <si>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</si>
  <si>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</si>
  <si>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</si>
  <si>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</si>
  <si>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</si>
  <si>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</si>
  <si>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</si>
  <si>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</si>
  <si>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</si>
  <si>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</si>
  <si>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</si>
  <si>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下水道事業会計（公共下水道事業）</t>
  </si>
  <si>
    <t>下水道事業会計（特定環境保全公共下水道事業）</t>
  </si>
  <si>
    <t>下水道事業会計（農業集落排水事業）</t>
  </si>
  <si>
    <t>国民健康保険特別会計</t>
  </si>
  <si>
    <t>病院事業会計</t>
  </si>
  <si>
    <t>その他会計（赤字）</t>
  </si>
  <si>
    <t>その他会計（黒字）</t>
  </si>
  <si>
    <t>（百万円）</t>
    <phoneticPr fontId="5"/>
  </si>
  <si>
    <t>H30</t>
    <phoneticPr fontId="5"/>
  </si>
  <si>
    <t>R01</t>
    <phoneticPr fontId="5"/>
  </si>
  <si>
    <t>R02</t>
    <phoneticPr fontId="5"/>
  </si>
  <si>
    <t>R03</t>
    <phoneticPr fontId="5"/>
  </si>
  <si>
    <t>R04</t>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</si>
  <si>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</si>
  <si>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会津若松地方広域市町村圏整備組合（企業会計）</t>
    <rPh sb="0" eb="4">
      <t>アイヅワカマツ</t>
    </rPh>
    <rPh sb="4" eb="6">
      <t>チホウ</t>
    </rPh>
    <rPh sb="6" eb="8">
      <t>コウイキ</t>
    </rPh>
    <rPh sb="8" eb="11">
      <t>シチョウソン</t>
    </rPh>
    <rPh sb="11" eb="12">
      <t>ケン</t>
    </rPh>
    <rPh sb="12" eb="14">
      <t>セイビ</t>
    </rPh>
    <rPh sb="14" eb="16">
      <t>クミアイ</t>
    </rPh>
    <rPh sb="17" eb="19">
      <t>キギョウ</t>
    </rPh>
    <rPh sb="19" eb="21">
      <t>カイケイ</t>
    </rPh>
    <phoneticPr fontId="2"/>
  </si>
  <si>
    <t>磐梯町外一市二町一ヶ村組合</t>
    <rPh sb="0" eb="3">
      <t>バンダイマチ</t>
    </rPh>
    <rPh sb="3" eb="4">
      <t>ホカ</t>
    </rPh>
    <rPh sb="4" eb="5">
      <t>１</t>
    </rPh>
    <rPh sb="5" eb="6">
      <t>シ</t>
    </rPh>
    <rPh sb="6" eb="8">
      <t>２チョウ</t>
    </rPh>
    <rPh sb="8" eb="9">
      <t>１</t>
    </rPh>
    <rPh sb="10" eb="11">
      <t>ソン</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</si>
  <si>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</si>
  <si>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</si>
  <si>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</si>
  <si>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</si>
  <si>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</si>
  <si>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</si>
  <si>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</si>
  <si>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猪苗代町振興公社</t>
    <rPh sb="0" eb="4">
      <t>イナワシロマチ</t>
    </rPh>
    <rPh sb="4" eb="8">
      <t>シンコウコウシャ</t>
    </rPh>
    <phoneticPr fontId="2"/>
  </si>
  <si>
    <t>猪苗代地域開発株式会社</t>
    <rPh sb="0" eb="3">
      <t>イナワシロ</t>
    </rPh>
    <rPh sb="3" eb="7">
      <t>チイキカイハツ</t>
    </rPh>
    <rPh sb="7" eb="11">
      <t>カブシキカイシャ</t>
    </rPh>
    <phoneticPr fontId="2"/>
  </si>
  <si>
    <t>表磐梯高原開発株式会社</t>
    <rPh sb="0" eb="5">
      <t>オモテバンダイコウゲン</t>
    </rPh>
    <rPh sb="5" eb="7">
      <t>カイハツ</t>
    </rPh>
    <rPh sb="7" eb="11">
      <t>カブシキカイシャ</t>
    </rPh>
    <phoneticPr fontId="2"/>
  </si>
  <si>
    <t>横向高原開発株式会社</t>
    <rPh sb="0" eb="4">
      <t>ヨコムキコウゲン</t>
    </rPh>
    <rPh sb="4" eb="6">
      <t>カイハツ</t>
    </rPh>
    <rPh sb="6" eb="10">
      <t>カブシキカイシャ</t>
    </rPh>
    <phoneticPr fontId="2"/>
  </si>
  <si>
    <t>株式会社まちづくり猪苗代</t>
    <rPh sb="0" eb="4">
      <t>カブシキカイシャ</t>
    </rPh>
    <rPh sb="9" eb="12">
      <t>イナワシロ</t>
    </rPh>
    <phoneticPr fontId="2"/>
  </si>
  <si>
    <t>マリーナレイク猪苗代株式会社</t>
    <rPh sb="7" eb="10">
      <t>イナワシロ</t>
    </rPh>
    <rPh sb="10" eb="14">
      <t>カブシキガイシャ</t>
    </rPh>
    <phoneticPr fontId="2"/>
  </si>
  <si>
    <t>株式会社道の駅猪苗代</t>
    <rPh sb="0" eb="4">
      <t>カブシキガイシャ</t>
    </rPh>
    <rPh sb="4" eb="5">
      <t>ミチ</t>
    </rPh>
    <rPh sb="6" eb="7">
      <t>エキ</t>
    </rPh>
    <rPh sb="7" eb="10">
      <t>イナワシロ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</si>
</sst>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20F2-4F87-938C-ED8EF7738F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42190</c:v>
                </c:pt>
                <c:pt idx="1">
                  <c:v>67199</c:v>
                </c:pt>
                <c:pt idx="2">
                  <c:v>106392</c:v>
                </c:pt>
                <c:pt idx="3">
                  <c:v>157265</c:v>
                </c:pt>
                <c:pt idx="4">
                  <c:v>85396</c:v>
                </c:pt>
              </c:numCache>
            </c:numRef>
          </c:val>
          <c:smooth val="0"/>
          <c:extLst>
            <c:ext xmlns:c16="http://schemas.microsoft.com/office/drawing/2014/chart" uri="{C3380CC4-5D6E-409C-BE32-E72D297353CC}">
              <c16:uniqueId val="{00000001-20F2-4F87-938C-ED8EF7738F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5.82</c:v>
                </c:pt>
                <c:pt idx="1">
                  <c:v>6.31</c:v>
                </c:pt>
                <c:pt idx="2">
                  <c:v>5.43</c:v>
                </c:pt>
                <c:pt idx="3">
                  <c:v>5.28</c:v>
                </c:pt>
                <c:pt idx="4">
                  <c:v>5.44</c:v>
                </c:pt>
              </c:numCache>
            </c:numRef>
          </c:val>
          <c:extLst>
            <c:ext xmlns:c16="http://schemas.microsoft.com/office/drawing/2014/chart" uri="{C3380CC4-5D6E-409C-BE32-E72D297353CC}">
              <c16:uniqueId val="{00000000-663E-4D86-9A32-4F38B87DFA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16.329999999999998</c:v>
                </c:pt>
                <c:pt idx="1">
                  <c:v>16.11</c:v>
                </c:pt>
                <c:pt idx="2">
                  <c:v>17.170000000000002</c:v>
                </c:pt>
                <c:pt idx="3">
                  <c:v>23.05</c:v>
                </c:pt>
                <c:pt idx="4">
                  <c:v>29.55</c:v>
                </c:pt>
              </c:numCache>
            </c:numRef>
          </c:val>
          <c:extLst>
            <c:ext xmlns:c16="http://schemas.microsoft.com/office/drawing/2014/chart" uri="{C3380CC4-5D6E-409C-BE32-E72D297353CC}">
              <c16:uniqueId val="{00000001-663E-4D86-9A32-4F38B87DFA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1.69</c:v>
                </c:pt>
                <c:pt idx="1">
                  <c:v>0.42</c:v>
                </c:pt>
                <c:pt idx="2">
                  <c:v>1.21</c:v>
                </c:pt>
                <c:pt idx="3">
                  <c:v>7.03</c:v>
                </c:pt>
                <c:pt idx="4">
                  <c:v>5.94</c:v>
                </c:pt>
              </c:numCache>
            </c:numRef>
          </c:val>
          <c:smooth val="0"/>
          <c:extLst>
            <c:ext xmlns:c16="http://schemas.microsoft.com/office/drawing/2014/chart" uri="{C3380CC4-5D6E-409C-BE32-E72D297353CC}">
              <c16:uniqueId val="{00000002-663E-4D86-9A32-4F38B87DFA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#N/A</c:v>
                </c:pt>
                <c:pt idx="3">
                  <c:v>0.22</c:v>
                </c:pt>
                <c:pt idx="4">
                  <c:v>#N/A</c:v>
                </c:pt>
                <c:pt idx="5">
                  <c:v>0.27</c:v>
                </c:pt>
                <c:pt idx="6">
                  <c:v>#N/A</c:v>
                </c:pt>
                <c:pt idx="7">
                  <c:v>0</c:v>
                </c:pt>
                <c:pt idx="8">
                  <c:v>#N/A</c:v>
                </c:pt>
                <c:pt idx="9">
                  <c:v>0</c:v>
                </c:pt>
              </c:numCache>
            </c:numRef>
          </c:val>
          <c:extLst>
            <c:ext xmlns:c16="http://schemas.microsoft.com/office/drawing/2014/chart" uri="{C3380CC4-5D6E-409C-BE32-E72D297353CC}">
              <c16:uniqueId val="{00000000-1E8D-4DA1-8EE9-8E1A389922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8D-4DA1-8EE9-8E1A389922CB}"/>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2-1E8D-4DA1-8EE9-8E1A389922CB}"/>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0.42</c:v>
                </c:pt>
                <c:pt idx="2">
                  <c:v>#N/A</c:v>
                </c:pt>
                <c:pt idx="3">
                  <c:v>0.35</c:v>
                </c:pt>
                <c:pt idx="4">
                  <c:v>#N/A</c:v>
                </c:pt>
                <c:pt idx="5">
                  <c:v>0.4</c:v>
                </c:pt>
                <c:pt idx="6">
                  <c:v>#N/A</c:v>
                </c:pt>
                <c:pt idx="7">
                  <c:v>0.17</c:v>
                </c:pt>
                <c:pt idx="8">
                  <c:v>#N/A</c:v>
                </c:pt>
                <c:pt idx="9">
                  <c:v>0.13</c:v>
                </c:pt>
              </c:numCache>
            </c:numRef>
          </c:val>
          <c:extLst>
            <c:ext xmlns:c16="http://schemas.microsoft.com/office/drawing/2014/chart" uri="{C3380CC4-5D6E-409C-BE32-E72D297353CC}">
              <c16:uniqueId val="{00000003-1E8D-4DA1-8EE9-8E1A389922CB}"/>
            </c:ext>
          </c:extLst>
        </c:ser>
        <c:ser>
          <c:idx val="4"/>
          <c:order val="4"/>
          <c:tx>
            <c:strRef>
              <c:f>データシート!$A$31</c:f>
              <c:strCache>
                <c:ptCount val="1"/>
                <c:pt idx="0">
                  <c:v>下水道事業会計（農業集落排水事業）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0.15</c:v>
                </c:pt>
                <c:pt idx="8">
                  <c:v>#N/A</c:v>
                </c:pt>
                <c:pt idx="9">
                  <c:v>0.21</c:v>
                </c:pt>
              </c:numCache>
            </c:numRef>
          </c:val>
          <c:extLst>
            <c:ext xmlns:c16="http://schemas.microsoft.com/office/drawing/2014/chart" uri="{C3380CC4-5D6E-409C-BE32-E72D297353CC}">
              <c16:uniqueId val="{00000004-1E8D-4DA1-8EE9-8E1A389922CB}"/>
            </c:ext>
          </c:extLst>
        </c:ser>
        <c:ser>
          <c:idx val="5"/>
          <c:order val="5"/>
          <c:tx>
            <c:strRef>
              <c:f>データシート!$A$32</c:f>
              <c:strCache>
                <c:ptCount val="1"/>
                <c:pt idx="0">
                  <c:v>下水道事業会計（特定環境保全公共下水道事業）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0.44</c:v>
                </c:pt>
                <c:pt idx="8">
                  <c:v>#N/A</c:v>
                </c:pt>
                <c:pt idx="9">
                  <c:v>0.22</c:v>
                </c:pt>
              </c:numCache>
            </c:numRef>
          </c:val>
          <c:extLst>
            <c:ext xmlns:c16="http://schemas.microsoft.com/office/drawing/2014/chart" uri="{C3380CC4-5D6E-409C-BE32-E72D297353CC}">
              <c16:uniqueId val="{00000005-1E8D-4DA1-8EE9-8E1A389922CB}"/>
            </c:ext>
          </c:extLst>
        </c:ser>
        <c:ser>
          <c:idx val="6"/>
          <c:order val="6"/>
          <c:tx>
            <c:strRef>
              <c:f>データシート!$A$33</c:f>
              <c:strCache>
                <c:ptCount val="1"/>
                <c:pt idx="0">
                  <c:v>下水道事業会計（公共下水道事業）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0.33</c:v>
                </c:pt>
                <c:pt idx="8">
                  <c:v>#N/A</c:v>
                </c:pt>
                <c:pt idx="9">
                  <c:v>0.28999999999999998</c:v>
                </c:pt>
              </c:numCache>
            </c:numRef>
          </c:val>
          <c:extLst>
            <c:ext xmlns:c16="http://schemas.microsoft.com/office/drawing/2014/chart" uri="{C3380CC4-5D6E-409C-BE32-E72D297353CC}">
              <c16:uniqueId val="{00000006-1E8D-4DA1-8EE9-8E1A389922C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c:v>
                </c:pt>
                <c:pt idx="2">
                  <c:v>#N/A</c:v>
                </c:pt>
                <c:pt idx="3">
                  <c:v>1.07</c:v>
                </c:pt>
                <c:pt idx="4">
                  <c:v>#N/A</c:v>
                </c:pt>
                <c:pt idx="5">
                  <c:v>1.1000000000000001</c:v>
                </c:pt>
                <c:pt idx="6">
                  <c:v>#N/A</c:v>
                </c:pt>
                <c:pt idx="7">
                  <c:v>1.86</c:v>
                </c:pt>
                <c:pt idx="8">
                  <c:v>#N/A</c:v>
                </c:pt>
                <c:pt idx="9">
                  <c:v>1.1299999999999999</c:v>
                </c:pt>
              </c:numCache>
            </c:numRef>
          </c:val>
          <c:extLst>
            <c:ext xmlns:c16="http://schemas.microsoft.com/office/drawing/2014/chart" uri="{C3380CC4-5D6E-409C-BE32-E72D297353CC}">
              <c16:uniqueId val="{00000007-1E8D-4DA1-8EE9-8E1A389922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5.82</c:v>
                </c:pt>
                <c:pt idx="2">
                  <c:v>#N/A</c:v>
                </c:pt>
                <c:pt idx="3">
                  <c:v>6.31</c:v>
                </c:pt>
                <c:pt idx="4">
                  <c:v>#N/A</c:v>
                </c:pt>
                <c:pt idx="5">
                  <c:v>5.43</c:v>
                </c:pt>
                <c:pt idx="6">
                  <c:v>#N/A</c:v>
                </c:pt>
                <c:pt idx="7">
                  <c:v>5.28</c:v>
                </c:pt>
                <c:pt idx="8">
                  <c:v>#N/A</c:v>
                </c:pt>
                <c:pt idx="9">
                  <c:v>5.43</c:v>
                </c:pt>
              </c:numCache>
            </c:numRef>
          </c:val>
          <c:extLst>
            <c:ext xmlns:c16="http://schemas.microsoft.com/office/drawing/2014/chart" uri="{C3380CC4-5D6E-409C-BE32-E72D297353CC}">
              <c16:uniqueId val="{00000008-1E8D-4DA1-8EE9-8E1A389922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13.65</c:v>
                </c:pt>
                <c:pt idx="2">
                  <c:v>#N/A</c:v>
                </c:pt>
                <c:pt idx="3">
                  <c:v>13.41</c:v>
                </c:pt>
                <c:pt idx="4">
                  <c:v>#N/A</c:v>
                </c:pt>
                <c:pt idx="5">
                  <c:v>13.36</c:v>
                </c:pt>
                <c:pt idx="6">
                  <c:v>#N/A</c:v>
                </c:pt>
                <c:pt idx="7">
                  <c:v>11.34</c:v>
                </c:pt>
                <c:pt idx="8">
                  <c:v>#N/A</c:v>
                </c:pt>
                <c:pt idx="9">
                  <c:v>11.13</c:v>
                </c:pt>
              </c:numCache>
            </c:numRef>
          </c:val>
          <c:extLst>
            <c:ext xmlns:c16="http://schemas.microsoft.com/office/drawing/2014/chart" uri="{C3380CC4-5D6E-409C-BE32-E72D297353CC}">
              <c16:uniqueId val="{00000009-1E8D-4DA1-8EE9-8E1A389922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893</c:v>
                </c:pt>
                <c:pt idx="5">
                  <c:v>891</c:v>
                </c:pt>
                <c:pt idx="8">
                  <c:v>903</c:v>
                </c:pt>
                <c:pt idx="11">
                  <c:v>900</c:v>
                </c:pt>
                <c:pt idx="14">
                  <c:v>923</c:v>
                </c:pt>
              </c:numCache>
            </c:numRef>
          </c:val>
          <c:extLst>
            <c:ext xmlns:c16="http://schemas.microsoft.com/office/drawing/2014/chart" uri="{C3380CC4-5D6E-409C-BE32-E72D297353CC}">
              <c16:uniqueId val="{00000000-6DA0-4B0B-9706-D9A541D3DE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A0-4B0B-9706-D9A541D3DE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A0-4B0B-9706-D9A541D3DE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3-6DA0-4B0B-9706-D9A541D3DE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372</c:v>
                </c:pt>
                <c:pt idx="3">
                  <c:v>344</c:v>
                </c:pt>
                <c:pt idx="6">
                  <c:v>359</c:v>
                </c:pt>
                <c:pt idx="9">
                  <c:v>341</c:v>
                </c:pt>
                <c:pt idx="12">
                  <c:v>323</c:v>
                </c:pt>
              </c:numCache>
            </c:numRef>
          </c:val>
          <c:extLst>
            <c:ext xmlns:c16="http://schemas.microsoft.com/office/drawing/2014/chart" uri="{C3380CC4-5D6E-409C-BE32-E72D297353CC}">
              <c16:uniqueId val="{00000004-6DA0-4B0B-9706-D9A541D3DE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A0-4B0B-9706-D9A541D3DE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A0-4B0B-9706-D9A541D3DE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1008</c:v>
                </c:pt>
                <c:pt idx="3">
                  <c:v>998</c:v>
                </c:pt>
                <c:pt idx="6">
                  <c:v>1019</c:v>
                </c:pt>
                <c:pt idx="9">
                  <c:v>1062</c:v>
                </c:pt>
                <c:pt idx="12">
                  <c:v>1048</c:v>
                </c:pt>
              </c:numCache>
            </c:numRef>
          </c:val>
          <c:extLst>
            <c:ext xmlns:c16="http://schemas.microsoft.com/office/drawing/2014/chart" uri="{C3380CC4-5D6E-409C-BE32-E72D297353CC}">
              <c16:uniqueId val="{00000007-6DA0-4B0B-9706-D9A541D3DE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495</c:v>
                </c:pt>
                <c:pt idx="2">
                  <c:v>#N/A</c:v>
                </c:pt>
                <c:pt idx="3">
                  <c:v>#N/A</c:v>
                </c:pt>
                <c:pt idx="4">
                  <c:v>459</c:v>
                </c:pt>
                <c:pt idx="5">
                  <c:v>#N/A</c:v>
                </c:pt>
                <c:pt idx="6">
                  <c:v>#N/A</c:v>
                </c:pt>
                <c:pt idx="7">
                  <c:v>483</c:v>
                </c:pt>
                <c:pt idx="8">
                  <c:v>#N/A</c:v>
                </c:pt>
                <c:pt idx="9">
                  <c:v>#N/A</c:v>
                </c:pt>
                <c:pt idx="10">
                  <c:v>511</c:v>
                </c:pt>
                <c:pt idx="11">
                  <c:v>#N/A</c:v>
                </c:pt>
                <c:pt idx="12">
                  <c:v>#N/A</c:v>
                </c:pt>
                <c:pt idx="13">
                  <c:v>456</c:v>
                </c:pt>
                <c:pt idx="14">
                  <c:v>#N/A</c:v>
                </c:pt>
              </c:numCache>
            </c:numRef>
          </c:val>
          <c:smooth val="0"/>
          <c:extLst>
            <c:ext xmlns:c16="http://schemas.microsoft.com/office/drawing/2014/chart" uri="{C3380CC4-5D6E-409C-BE32-E72D297353CC}">
              <c16:uniqueId val="{00000008-6DA0-4B0B-9706-D9A541D3DE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8816</c:v>
                </c:pt>
                <c:pt idx="5">
                  <c:v>8675</c:v>
                </c:pt>
                <c:pt idx="8">
                  <c:v>8758</c:v>
                </c:pt>
                <c:pt idx="11">
                  <c:v>8767</c:v>
                </c:pt>
                <c:pt idx="14">
                  <c:v>8500</c:v>
                </c:pt>
              </c:numCache>
            </c:numRef>
          </c:val>
          <c:extLst>
            <c:ext xmlns:c16="http://schemas.microsoft.com/office/drawing/2014/chart" uri="{C3380CC4-5D6E-409C-BE32-E72D297353CC}">
              <c16:uniqueId val="{00000000-C368-404E-8963-2B8336C4DE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472</c:v>
                </c:pt>
                <c:pt idx="5">
                  <c:v>404</c:v>
                </c:pt>
                <c:pt idx="8">
                  <c:v>358</c:v>
                </c:pt>
                <c:pt idx="11">
                  <c:v>311</c:v>
                </c:pt>
                <c:pt idx="14">
                  <c:v>272</c:v>
                </c:pt>
              </c:numCache>
            </c:numRef>
          </c:val>
          <c:extLst>
            <c:ext xmlns:c16="http://schemas.microsoft.com/office/drawing/2014/chart" uri="{C3380CC4-5D6E-409C-BE32-E72D297353CC}">
              <c16:uniqueId val="{00000001-C368-404E-8963-2B8336C4DE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1796</c:v>
                </c:pt>
                <c:pt idx="5">
                  <c:v>2054</c:v>
                </c:pt>
                <c:pt idx="8">
                  <c:v>2359</c:v>
                </c:pt>
                <c:pt idx="11">
                  <c:v>2570</c:v>
                </c:pt>
                <c:pt idx="14">
                  <c:v>2953</c:v>
                </c:pt>
              </c:numCache>
            </c:numRef>
          </c:val>
          <c:extLst>
            <c:ext xmlns:c16="http://schemas.microsoft.com/office/drawing/2014/chart" uri="{C3380CC4-5D6E-409C-BE32-E72D297353CC}">
              <c16:uniqueId val="{00000002-C368-404E-8963-2B8336C4DE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68-404E-8963-2B8336C4DE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68-404E-8963-2B8336C4DE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68-404E-8963-2B8336C4DE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812</c:v>
                </c:pt>
                <c:pt idx="3">
                  <c:v>919</c:v>
                </c:pt>
                <c:pt idx="6">
                  <c:v>842</c:v>
                </c:pt>
                <c:pt idx="9">
                  <c:v>782</c:v>
                </c:pt>
                <c:pt idx="12">
                  <c:v>720</c:v>
                </c:pt>
              </c:numCache>
            </c:numRef>
          </c:val>
          <c:extLst>
            <c:ext xmlns:c16="http://schemas.microsoft.com/office/drawing/2014/chart" uri="{C3380CC4-5D6E-409C-BE32-E72D297353CC}">
              <c16:uniqueId val="{00000006-C368-404E-8963-2B8336C4DE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28</c:v>
                </c:pt>
                <c:pt idx="6">
                  <c:v>30</c:v>
                </c:pt>
                <c:pt idx="9">
                  <c:v>44</c:v>
                </c:pt>
                <c:pt idx="12">
                  <c:v>44</c:v>
                </c:pt>
              </c:numCache>
            </c:numRef>
          </c:val>
          <c:extLst>
            <c:ext xmlns:c16="http://schemas.microsoft.com/office/drawing/2014/chart" uri="{C3380CC4-5D6E-409C-BE32-E72D297353CC}">
              <c16:uniqueId val="{00000007-C368-404E-8963-2B8336C4DE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4009</c:v>
                </c:pt>
                <c:pt idx="3">
                  <c:v>4017</c:v>
                </c:pt>
                <c:pt idx="6">
                  <c:v>4038</c:v>
                </c:pt>
                <c:pt idx="9">
                  <c:v>3774</c:v>
                </c:pt>
                <c:pt idx="12">
                  <c:v>3609</c:v>
                </c:pt>
              </c:numCache>
            </c:numRef>
          </c:val>
          <c:extLst>
            <c:ext xmlns:c16="http://schemas.microsoft.com/office/drawing/2014/chart" uri="{C3380CC4-5D6E-409C-BE32-E72D297353CC}">
              <c16:uniqueId val="{00000008-C368-404E-8963-2B8336C4DE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68-404E-8963-2B8336C4DE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8803</c:v>
                </c:pt>
                <c:pt idx="3">
                  <c:v>8544</c:v>
                </c:pt>
                <c:pt idx="6">
                  <c:v>8735</c:v>
                </c:pt>
                <c:pt idx="9">
                  <c:v>8820</c:v>
                </c:pt>
                <c:pt idx="12">
                  <c:v>8686</c:v>
                </c:pt>
              </c:numCache>
            </c:numRef>
          </c:val>
          <c:extLst>
            <c:ext xmlns:c16="http://schemas.microsoft.com/office/drawing/2014/chart" uri="{C3380CC4-5D6E-409C-BE32-E72D297353CC}">
              <c16:uniqueId val="{0000000A-C368-404E-8963-2B8336C4DE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2571</c:v>
                </c:pt>
                <c:pt idx="2">
                  <c:v>#N/A</c:v>
                </c:pt>
                <c:pt idx="3">
                  <c:v>#N/A</c:v>
                </c:pt>
                <c:pt idx="4">
                  <c:v>2375</c:v>
                </c:pt>
                <c:pt idx="5">
                  <c:v>#N/A</c:v>
                </c:pt>
                <c:pt idx="6">
                  <c:v>#N/A</c:v>
                </c:pt>
                <c:pt idx="7">
                  <c:v>2171</c:v>
                </c:pt>
                <c:pt idx="8">
                  <c:v>#N/A</c:v>
                </c:pt>
                <c:pt idx="9">
                  <c:v>#N/A</c:v>
                </c:pt>
                <c:pt idx="10">
                  <c:v>1773</c:v>
                </c:pt>
                <c:pt idx="11">
                  <c:v>#N/A</c:v>
                </c:pt>
                <c:pt idx="12">
                  <c:v>#N/A</c:v>
                </c:pt>
                <c:pt idx="13">
                  <c:v>1334</c:v>
                </c:pt>
                <c:pt idx="14">
                  <c:v>#N/A</c:v>
                </c:pt>
              </c:numCache>
            </c:numRef>
          </c:val>
          <c:smooth val="0"/>
          <c:extLst>
            <c:ext xmlns:c16="http://schemas.microsoft.com/office/drawing/2014/chart" uri="{C3380CC4-5D6E-409C-BE32-E72D297353CC}">
              <c16:uniqueId val="{0000000B-C368-404E-8963-2B8336C4DE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942</c:v>
                </c:pt>
                <c:pt idx="1">
                  <c:v>1342</c:v>
                </c:pt>
                <c:pt idx="2">
                  <c:v>1678</c:v>
                </c:pt>
              </c:numCache>
            </c:numRef>
          </c:val>
          <c:extLst>
            <c:ext xmlns:c16="http://schemas.microsoft.com/office/drawing/2014/chart" uri="{C3380CC4-5D6E-409C-BE32-E72D297353CC}">
              <c16:uniqueId val="{00000000-3FF6-40AC-9F77-4AF57A9DCA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3FF6-40AC-9F77-4AF57A9DCA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1015</c:v>
                </c:pt>
                <c:pt idx="1">
                  <c:v>804</c:v>
                </c:pt>
                <c:pt idx="2">
                  <c:v>860</c:v>
                </c:pt>
              </c:numCache>
            </c:numRef>
          </c:val>
          <c:extLst>
            <c:ext xmlns:c16="http://schemas.microsoft.com/office/drawing/2014/chart" uri="{C3380CC4-5D6E-409C-BE32-E72D297353CC}">
              <c16:uniqueId val="{00000002-3FF6-40AC-9F77-4AF57A9DCA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令和４年度は、元利償還金（繰上償還額等を除く）が前年度比</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百万円減の</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1,048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公営企業に要する経費の財源とする地方債の償還の財源に充てたと認められる繰入金は、水道事業で増となったものの、病院事業、下水道事業において減となったことから前年度比</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百万円減になった。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標準税収入額等の増、普通交付税及び臨時財政対策債発行可能額の減により、単年度実質公債費比率で</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ポイント、過去３年平均は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今後も健全化比率の状況に十分注意を払いながら、財源確保を図っていく。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令和４年度の将来負担比率は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％で、前年度を</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ポイント下回った。将来負担額の内訳は、地方債の現在高が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66.5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％、公営企業債等繰入見込額と合わせると</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94.1</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％を占めている。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地方債の現在高は発行抑制や繰上償還等の実施により順調に減少してきたが、令和２年度からは統合中学校整備事業により一時的に増加に転じた。今後の見通しとしては、統合中学校整備事業の完了により減少していく見込みであ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等繰入見込額については、下水道事業会計における繰出基準算定変更により将来負担割合は上昇したものの地方債現在高は減少しており、また、経営健全化に向けて経営戦略を策定し、令和３年度からは公営企業会計の適用を受け本比率抑制の対策を行って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将来的には過疎対策事業債等の基準財政需要額に算入される起債を中心におこなうことにより、概ね現在の比率と同程度で推移する見通しである。</a:t>
          </a:r>
          <a:endPar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福島県猪苗代町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・令和４年度は、そば大豆等刈取機械整備基金から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5,714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千円、統合中学校整備事業に教育施設整備等基金から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51,194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千円を取り崩し充当し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た一方、財政調整基金に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335,858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千円、森林環境譲与税基金に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9,583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千円、教育施設整備等基金に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101,048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千円を積み立てたことにより、基</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金全体では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391,539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・財政調整基金は、標準財政規模の１０％を保持するよう努める。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・教育施設整備等基金は、統合中学校整備事業及び統合小学校整備事業の財源として計画的に取り崩しを予定しているため減少する見込み。</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・教育施設整備等基金：教育施設の整備等に要する資金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・地域福祉基金：高齢者等の在宅福祉の向上及び健康の保持に資する事業、高齢者等に係るボランティア活動の活発化に資する事業、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その他高齢者の保健福祉の増進に関する事業に要する資金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・小野弥太郎記念育英基金：奨学資金貸与に要する資金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・ふるさと水と土保全基金：土地改良施設の機能を活用し、集落共同活動を推進する事業に要する資金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・そば大豆等刈取機械整備基金：そば、大豆等の刈取機械整備に充てる資金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・森林環境譲与税基金：森林の整備並びに森林の整備を担うべき人材の育成及び確保、森林の有する公益的機能に関する普及啓発、</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木材の利用の促進その他の森林整備の促進に要する資金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・中津川渓谷レストハウス基金：レストハウス施設の改修等に要する資金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・教育施設整備等基金：統合中学校整備事業へ</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51,194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千円を取り崩し充当した一方で、今後の事業に備え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101,048</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千円を積立たことにより増加。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・小野弥太郎記念育英基金：奨学資金貸付金の財源とするため</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・森林環境譲与税基金：森林整備促進事業等の財源とするため</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9,583</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・そば大豆等刈取機械整備基金：そば大豆等刈取機械整備等の財源とするため</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1,330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千円積み立てた一方、</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5,714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千円を取り崩し充当したため減少。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・中津川渓谷レストハウス基金：施設改修等の財源とするため</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千円を積み立てたことにより増加。</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・教育施設整備等基金：統合中学校整備事業及び統合小学校整備事業に係る財源として計画的に取り崩しを予定。</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・その他特定目的基金全体：各施設等の長寿命化事業に見込まれる特定の財政支出に備え、一定額を確保していく。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・普通交付税再算定による増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・決算余剰金積み立てによる増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・財政調整基金の残高は、標準財政規模の１０％を保持するように努める。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・短期的には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億円程度まで増加するものの、中長期的（令和５年度目途）には減少していく見込み。</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・基金利子の積み立てによる微増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・当面は大幅な変動はない見込みだが、金利変動等の公債費償還リスクに備え確保に努める。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13,046
394.85
9,678,575
9,350,838
308,853
5,677,866
8,685,996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主要な自主財源である町税全体では、前年度と比較して入湯税の回復などから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％増収となったものの、財政力指数は前年度から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年度月末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主要産業（農業・観光業）の減退等により、財政基盤が弱く、類似団体平均を下回っている。第七次振興計画に基づき、効率的な事業実施に努めつつ、交流人口・定住人口の増加に繋がる取組の強化を図り財政基盤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xdr:cNvCxnSpPr/>
      </xdr:nvCxnSpPr>
      <xdr:spPr>
        <a:xfrm>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公債費は、当初予算額の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で、かつ起債額が償還額を上回らないように抑制してきた。しかし、大規模事業の財源確保には地方債の発行が必要不可欠である。令和２年度から本格化した統合中学校整備事業の起債に係る元利償還金の影響が出てきたが、過疎対策事業債を活用し、償還の平準化を図るなどしてきたことにより類似団体平均をやや上回る水準を維持している。職員及び会計年度任用職員の適正な人員管理による人件費の抑制と、すべての事務事業の優先度を厳しく点検し、優先度の低い事業について計画的に廃止・縮小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168063</xdr:rowOff>
    </xdr:to>
    <xdr:cxnSp macro="">
      <xdr:nvCxnSpPr>
        <xdr:cNvPr id="133" name="直線コネクタ 132"/>
        <xdr:cNvCxnSpPr/>
      </xdr:nvCxnSpPr>
      <xdr:spPr>
        <a:xfrm>
          <a:off x="4114800" y="1099608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32808</xdr:rowOff>
    </xdr:to>
    <xdr:cxnSp macro="">
      <xdr:nvCxnSpPr>
        <xdr:cNvPr id="136" name="直線コネクタ 135"/>
        <xdr:cNvCxnSpPr/>
      </xdr:nvCxnSpPr>
      <xdr:spPr>
        <a:xfrm flipV="1">
          <a:off x="3225800" y="1099608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65</xdr:row>
      <xdr:rowOff>77046</xdr:rowOff>
    </xdr:to>
    <xdr:cxnSp macro="">
      <xdr:nvCxnSpPr>
        <xdr:cNvPr id="139" name="直線コネクタ 138"/>
        <xdr:cNvCxnSpPr/>
      </xdr:nvCxnSpPr>
      <xdr:spPr>
        <a:xfrm flipV="1">
          <a:off x="2336800" y="111770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77046</xdr:rowOff>
    </xdr:to>
    <xdr:cxnSp macro="">
      <xdr:nvCxnSpPr>
        <xdr:cNvPr id="142" name="直線コネクタ 141"/>
        <xdr:cNvCxnSpPr/>
      </xdr:nvCxnSpPr>
      <xdr:spPr>
        <a:xfrm>
          <a:off x="1447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44" name="テキスト ボックス 143"/>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2" name="楕円 151"/>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3"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4" name="楕円 153"/>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5" name="テキスト ボックス 154"/>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6" name="楕円 155"/>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57" name="テキスト ボックス 156"/>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8" name="楕円 157"/>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138023</xdr:rowOff>
    </xdr:from>
    <xdr:ext cx="762000" cy="259045"/>
    <xdr:sp macro="" textlink="">
      <xdr:nvSpPr>
        <xdr:cNvPr id="159" name="テキスト ボックス 158"/>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60" name="楕円 159"/>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1" name="テキスト ボックス 160"/>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を上回っているのは、主に人件費と維持補修費が要因となっている。人件費は、直営施設運営に係る職員を多く雇用しているためである。また、維持補修費には冬期間の除雪経費を含んでいるため、降雪量に左右される。さらには、保有する公共施設数が多く、老朽化に伴う維持補修費の増加が避けられないため、公共施設等総合管理計画の個別施設計画に基づき適正な管理に努めるとともに、遊休施設等の譲渡、利活用等を積極的に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57764</xdr:rowOff>
    </xdr:from>
    <xdr:to>
      <xdr:col>23</xdr:col>
      <xdr:colOff>133350</xdr:colOff>
      <xdr:row>83</xdr:row>
      <xdr:rowOff>79009</xdr:rowOff>
    </xdr:to>
    <xdr:cxnSp macro="">
      <xdr:nvCxnSpPr>
        <xdr:cNvPr id="198" name="直線コネクタ 197"/>
        <xdr:cNvCxnSpPr/>
      </xdr:nvCxnSpPr>
      <xdr:spPr>
        <a:xfrm>
          <a:off x="4114800" y="14288114"/>
          <a:ext cx="8382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151519</xdr:rowOff>
    </xdr:from>
    <xdr:to>
      <xdr:col>19</xdr:col>
      <xdr:colOff>133350</xdr:colOff>
      <xdr:row>83</xdr:row>
      <xdr:rowOff>57764</xdr:rowOff>
    </xdr:to>
    <xdr:cxnSp macro="">
      <xdr:nvCxnSpPr>
        <xdr:cNvPr id="201" name="直線コネクタ 200"/>
        <xdr:cNvCxnSpPr/>
      </xdr:nvCxnSpPr>
      <xdr:spPr>
        <a:xfrm>
          <a:off x="3225800" y="14210419"/>
          <a:ext cx="889000" cy="7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85465</xdr:rowOff>
    </xdr:from>
    <xdr:to>
      <xdr:col>15</xdr:col>
      <xdr:colOff>82550</xdr:colOff>
      <xdr:row>82</xdr:row>
      <xdr:rowOff>151519</xdr:rowOff>
    </xdr:to>
    <xdr:cxnSp macro="">
      <xdr:nvCxnSpPr>
        <xdr:cNvPr id="204" name="直線コネクタ 203"/>
        <xdr:cNvCxnSpPr/>
      </xdr:nvCxnSpPr>
      <xdr:spPr>
        <a:xfrm>
          <a:off x="2336800" y="14144365"/>
          <a:ext cx="889000" cy="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82159</xdr:rowOff>
    </xdr:from>
    <xdr:to>
      <xdr:col>11</xdr:col>
      <xdr:colOff>31750</xdr:colOff>
      <xdr:row>82</xdr:row>
      <xdr:rowOff>85465</xdr:rowOff>
    </xdr:to>
    <xdr:cxnSp macro="">
      <xdr:nvCxnSpPr>
        <xdr:cNvPr id="207" name="直線コネクタ 206"/>
        <xdr:cNvCxnSpPr/>
      </xdr:nvCxnSpPr>
      <xdr:spPr>
        <a:xfrm>
          <a:off x="1447800" y="14141059"/>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136135</xdr:rowOff>
    </xdr:from>
    <xdr:ext cx="762000" cy="259045"/>
    <xdr:sp macro="" textlink="">
      <xdr:nvSpPr>
        <xdr:cNvPr id="209" name="テキスト ボックス 208"/>
        <xdr:cNvSpPr txBox="1"/>
      </xdr:nvSpPr>
      <xdr:spPr>
        <a:xfrm>
          <a:off x="1955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166219</xdr:rowOff>
    </xdr:from>
    <xdr:ext cx="762000" cy="259045"/>
    <xdr:sp macro="" textlink="">
      <xdr:nvSpPr>
        <xdr:cNvPr id="211" name="テキスト ボックス 210"/>
        <xdr:cNvSpPr txBox="1"/>
      </xdr:nvSpPr>
      <xdr:spPr>
        <a:xfrm>
          <a:off x="1066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28209</xdr:rowOff>
    </xdr:from>
    <xdr:to>
      <xdr:col>23</xdr:col>
      <xdr:colOff>184150</xdr:colOff>
      <xdr:row>83</xdr:row>
      <xdr:rowOff>129809</xdr:rowOff>
    </xdr:to>
    <xdr:sp macro="" textlink="">
      <xdr:nvSpPr>
        <xdr:cNvPr id="217" name="楕円 216"/>
        <xdr:cNvSpPr/>
      </xdr:nvSpPr>
      <xdr:spPr>
        <a:xfrm>
          <a:off x="4902200" y="142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286</xdr:rowOff>
    </xdr:from>
    <xdr:ext cx="762000" cy="259045"/>
    <xdr:sp macro="" textlink="">
      <xdr:nvSpPr>
        <xdr:cNvPr id="218" name="人件費・物件費等の状況該当値テキスト"/>
        <xdr:cNvSpPr txBox="1"/>
      </xdr:nvSpPr>
      <xdr:spPr>
        <a:xfrm>
          <a:off x="5041900" y="1423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6964</xdr:rowOff>
    </xdr:from>
    <xdr:to>
      <xdr:col>19</xdr:col>
      <xdr:colOff>184150</xdr:colOff>
      <xdr:row>83</xdr:row>
      <xdr:rowOff>108564</xdr:rowOff>
    </xdr:to>
    <xdr:sp macro="" textlink="">
      <xdr:nvSpPr>
        <xdr:cNvPr id="219" name="楕円 218"/>
        <xdr:cNvSpPr/>
      </xdr:nvSpPr>
      <xdr:spPr>
        <a:xfrm>
          <a:off x="4064000" y="142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93341</xdr:rowOff>
    </xdr:from>
    <xdr:ext cx="736600" cy="259045"/>
    <xdr:sp macro="" textlink="">
      <xdr:nvSpPr>
        <xdr:cNvPr id="220" name="テキスト ボックス 219"/>
        <xdr:cNvSpPr txBox="1"/>
      </xdr:nvSpPr>
      <xdr:spPr>
        <a:xfrm>
          <a:off x="3733800" y="1432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100719</xdr:rowOff>
    </xdr:from>
    <xdr:to>
      <xdr:col>15</xdr:col>
      <xdr:colOff>133350</xdr:colOff>
      <xdr:row>83</xdr:row>
      <xdr:rowOff>30869</xdr:rowOff>
    </xdr:to>
    <xdr:sp macro="" textlink="">
      <xdr:nvSpPr>
        <xdr:cNvPr id="221" name="楕円 220"/>
        <xdr:cNvSpPr/>
      </xdr:nvSpPr>
      <xdr:spPr>
        <a:xfrm>
          <a:off x="3175000" y="141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15646</xdr:rowOff>
    </xdr:from>
    <xdr:ext cx="762000" cy="259045"/>
    <xdr:sp macro="" textlink="">
      <xdr:nvSpPr>
        <xdr:cNvPr id="222" name="テキスト ボックス 221"/>
        <xdr:cNvSpPr txBox="1"/>
      </xdr:nvSpPr>
      <xdr:spPr>
        <a:xfrm>
          <a:off x="2844800" y="1424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34665</xdr:rowOff>
    </xdr:from>
    <xdr:to>
      <xdr:col>11</xdr:col>
      <xdr:colOff>82550</xdr:colOff>
      <xdr:row>82</xdr:row>
      <xdr:rowOff>136265</xdr:rowOff>
    </xdr:to>
    <xdr:sp macro="" textlink="">
      <xdr:nvSpPr>
        <xdr:cNvPr id="223" name="楕円 222"/>
        <xdr:cNvSpPr/>
      </xdr:nvSpPr>
      <xdr:spPr>
        <a:xfrm>
          <a:off x="2286000" y="140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121042</xdr:rowOff>
    </xdr:from>
    <xdr:ext cx="762000" cy="259045"/>
    <xdr:sp macro="" textlink="">
      <xdr:nvSpPr>
        <xdr:cNvPr id="224" name="テキスト ボックス 223"/>
        <xdr:cNvSpPr txBox="1"/>
      </xdr:nvSpPr>
      <xdr:spPr>
        <a:xfrm>
          <a:off x="1955800" y="1417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31359</xdr:rowOff>
    </xdr:from>
    <xdr:to>
      <xdr:col>7</xdr:col>
      <xdr:colOff>31750</xdr:colOff>
      <xdr:row>82</xdr:row>
      <xdr:rowOff>132959</xdr:rowOff>
    </xdr:to>
    <xdr:sp macro="" textlink="">
      <xdr:nvSpPr>
        <xdr:cNvPr id="225" name="楕円 224"/>
        <xdr:cNvSpPr/>
      </xdr:nvSpPr>
      <xdr:spPr>
        <a:xfrm>
          <a:off x="1397000" y="140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117736</xdr:rowOff>
    </xdr:from>
    <xdr:ext cx="762000" cy="259045"/>
    <xdr:sp macro="" textlink="">
      <xdr:nvSpPr>
        <xdr:cNvPr id="226" name="テキスト ボックス 225"/>
        <xdr:cNvSpPr txBox="1"/>
      </xdr:nvSpPr>
      <xdr:spPr>
        <a:xfrm>
          <a:off x="1066800" y="141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町の指数としては大きな変動はなく、類似団体ともほぼ同水準を保っている。今後も地方公務員制度改革等を踏まえながら、他の地方公共団体の状況に留意する。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74789</xdr:rowOff>
    </xdr:to>
    <xdr:cxnSp macro="">
      <xdr:nvCxnSpPr>
        <xdr:cNvPr id="260" name="直線コネクタ 259"/>
        <xdr:cNvCxnSpPr/>
      </xdr:nvCxnSpPr>
      <xdr:spPr>
        <a:xfrm flipV="1">
          <a:off x="16179800" y="147256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74789</xdr:rowOff>
    </xdr:to>
    <xdr:cxnSp macro="">
      <xdr:nvCxnSpPr>
        <xdr:cNvPr id="263" name="直線コネクタ 262"/>
        <xdr:cNvCxnSpPr/>
      </xdr:nvCxnSpPr>
      <xdr:spPr>
        <a:xfrm>
          <a:off x="15290800" y="147658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21166</xdr:rowOff>
    </xdr:to>
    <xdr:cxnSp macro="">
      <xdr:nvCxnSpPr>
        <xdr:cNvPr id="266" name="直線コネクタ 265"/>
        <xdr:cNvCxnSpPr/>
      </xdr:nvCxnSpPr>
      <xdr:spPr>
        <a:xfrm>
          <a:off x="14401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47978</xdr:rowOff>
    </xdr:to>
    <xdr:cxnSp macro="">
      <xdr:nvCxnSpPr>
        <xdr:cNvPr id="269" name="直線コネクタ 268"/>
        <xdr:cNvCxnSpPr/>
      </xdr:nvCxnSpPr>
      <xdr:spPr>
        <a:xfrm flipV="1">
          <a:off x="13512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1" name="テキスト ボックス 27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81" name="楕円 280"/>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2" name="テキスト ボックス 281"/>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6" name="テキスト ボックス 285"/>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7" name="楕円 286"/>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8" name="テキスト ボックス 287"/>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の重点施策である子育て支援のためのこども園を直営で運営しているため、有資格者の職員を雇用していることや、その他多くの直営施設を保有していることが類似団体平均をやや上回っている要因と考える。職員定数条例に基づき、範囲内での人員管理を行っているため、これ以上の削減は大変厳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157023</xdr:rowOff>
    </xdr:from>
    <xdr:to>
      <xdr:col>81</xdr:col>
      <xdr:colOff>44450</xdr:colOff>
      <xdr:row>61</xdr:row>
      <xdr:rowOff>170535</xdr:rowOff>
    </xdr:to>
    <xdr:cxnSp macro="">
      <xdr:nvCxnSpPr>
        <xdr:cNvPr id="320" name="直線コネクタ 319"/>
        <xdr:cNvCxnSpPr/>
      </xdr:nvCxnSpPr>
      <xdr:spPr>
        <a:xfrm>
          <a:off x="16179800" y="10615473"/>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145923</xdr:rowOff>
    </xdr:from>
    <xdr:to>
      <xdr:col>77</xdr:col>
      <xdr:colOff>44450</xdr:colOff>
      <xdr:row>61</xdr:row>
      <xdr:rowOff>157023</xdr:rowOff>
    </xdr:to>
    <xdr:cxnSp macro="">
      <xdr:nvCxnSpPr>
        <xdr:cNvPr id="323" name="直線コネクタ 322"/>
        <xdr:cNvCxnSpPr/>
      </xdr:nvCxnSpPr>
      <xdr:spPr>
        <a:xfrm>
          <a:off x="15290800" y="10604373"/>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145923</xdr:rowOff>
    </xdr:to>
    <xdr:cxnSp macro="">
      <xdr:nvCxnSpPr>
        <xdr:cNvPr id="326" name="直線コネクタ 325"/>
        <xdr:cNvCxnSpPr/>
      </xdr:nvCxnSpPr>
      <xdr:spPr>
        <a:xfrm>
          <a:off x="14401800" y="105898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123241</xdr:rowOff>
    </xdr:from>
    <xdr:to>
      <xdr:col>68</xdr:col>
      <xdr:colOff>152400</xdr:colOff>
      <xdr:row>61</xdr:row>
      <xdr:rowOff>131445</xdr:rowOff>
    </xdr:to>
    <xdr:cxnSp macro="">
      <xdr:nvCxnSpPr>
        <xdr:cNvPr id="329" name="直線コネクタ 328"/>
        <xdr:cNvCxnSpPr/>
      </xdr:nvCxnSpPr>
      <xdr:spPr>
        <a:xfrm>
          <a:off x="13512800" y="1058169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xdr:cNvSpPr txBox="1"/>
      </xdr:nvSpPr>
      <xdr:spPr>
        <a:xfrm>
          <a:off x="13131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119735</xdr:rowOff>
    </xdr:from>
    <xdr:to>
      <xdr:col>81</xdr:col>
      <xdr:colOff>95250</xdr:colOff>
      <xdr:row>62</xdr:row>
      <xdr:rowOff>49885</xdr:rowOff>
    </xdr:to>
    <xdr:sp macro="" textlink="">
      <xdr:nvSpPr>
        <xdr:cNvPr id="339" name="楕円 338"/>
        <xdr:cNvSpPr/>
      </xdr:nvSpPr>
      <xdr:spPr>
        <a:xfrm>
          <a:off x="16967200" y="105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91812</xdr:rowOff>
    </xdr:from>
    <xdr:ext cx="762000" cy="259045"/>
    <xdr:sp macro="" textlink="">
      <xdr:nvSpPr>
        <xdr:cNvPr id="340" name="定員管理の状況該当値テキスト"/>
        <xdr:cNvSpPr txBox="1"/>
      </xdr:nvSpPr>
      <xdr:spPr>
        <a:xfrm>
          <a:off x="17106900" y="1055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106223</xdr:rowOff>
    </xdr:from>
    <xdr:to>
      <xdr:col>77</xdr:col>
      <xdr:colOff>95250</xdr:colOff>
      <xdr:row>62</xdr:row>
      <xdr:rowOff>36373</xdr:rowOff>
    </xdr:to>
    <xdr:sp macro="" textlink="">
      <xdr:nvSpPr>
        <xdr:cNvPr id="341" name="楕円 340"/>
        <xdr:cNvSpPr/>
      </xdr:nvSpPr>
      <xdr:spPr>
        <a:xfrm>
          <a:off x="161290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21150</xdr:rowOff>
    </xdr:from>
    <xdr:ext cx="736600" cy="259045"/>
    <xdr:sp macro="" textlink="">
      <xdr:nvSpPr>
        <xdr:cNvPr id="342" name="テキスト ボックス 341"/>
        <xdr:cNvSpPr txBox="1"/>
      </xdr:nvSpPr>
      <xdr:spPr>
        <a:xfrm>
          <a:off x="15798800" y="1065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95123</xdr:rowOff>
    </xdr:from>
    <xdr:to>
      <xdr:col>73</xdr:col>
      <xdr:colOff>44450</xdr:colOff>
      <xdr:row>62</xdr:row>
      <xdr:rowOff>25273</xdr:rowOff>
    </xdr:to>
    <xdr:sp macro="" textlink="">
      <xdr:nvSpPr>
        <xdr:cNvPr id="343" name="楕円 342"/>
        <xdr:cNvSpPr/>
      </xdr:nvSpPr>
      <xdr:spPr>
        <a:xfrm>
          <a:off x="15240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10050</xdr:rowOff>
    </xdr:from>
    <xdr:ext cx="762000" cy="259045"/>
    <xdr:sp macro="" textlink="">
      <xdr:nvSpPr>
        <xdr:cNvPr id="344" name="テキスト ボックス 343"/>
        <xdr:cNvSpPr txBox="1"/>
      </xdr:nvSpPr>
      <xdr:spPr>
        <a:xfrm>
          <a:off x="14909800" y="1063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5" name="楕円 344"/>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46" name="テキスト ボックス 345"/>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72441</xdr:rowOff>
    </xdr:from>
    <xdr:to>
      <xdr:col>64</xdr:col>
      <xdr:colOff>152400</xdr:colOff>
      <xdr:row>62</xdr:row>
      <xdr:rowOff>2591</xdr:rowOff>
    </xdr:to>
    <xdr:sp macro="" textlink="">
      <xdr:nvSpPr>
        <xdr:cNvPr id="347" name="楕円 346"/>
        <xdr:cNvSpPr/>
      </xdr:nvSpPr>
      <xdr:spPr>
        <a:xfrm>
          <a:off x="13462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158818</xdr:rowOff>
    </xdr:from>
    <xdr:ext cx="762000" cy="259045"/>
    <xdr:sp macro="" textlink="">
      <xdr:nvSpPr>
        <xdr:cNvPr id="348" name="テキスト ボックス 347"/>
        <xdr:cNvSpPr txBox="1"/>
      </xdr:nvSpPr>
      <xdr:spPr>
        <a:xfrm>
          <a:off x="13131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近年の大規模事業に係る起債償還金により類似団体平均を上回っているが、当初予算額の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並びに元利償還額以内での発行とする基本方針の堅持に努めてきたため、比率は緩やかに減少傾向にある。公共施設等総合管理計画の個別施設計画を策定したことにより、今後は計画に基づき老朽化に伴う長寿命化や統合・廃止等について中長期的な財政運営の見通しを立てるなど、公債費の推移や財政健全化に係るこれらの指標の推移を見極めながら起債の適正運用、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38946</xdr:rowOff>
    </xdr:to>
    <xdr:cxnSp macro="">
      <xdr:nvCxnSpPr>
        <xdr:cNvPr id="381" name="直線コネクタ 380"/>
        <xdr:cNvCxnSpPr/>
      </xdr:nvCxnSpPr>
      <xdr:spPr>
        <a:xfrm flipV="1">
          <a:off x="16179800" y="73871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71120</xdr:rowOff>
    </xdr:to>
    <xdr:cxnSp macro="">
      <xdr:nvCxnSpPr>
        <xdr:cNvPr id="384" name="直線コネクタ 383"/>
        <xdr:cNvCxnSpPr/>
      </xdr:nvCxnSpPr>
      <xdr:spPr>
        <a:xfrm flipV="1">
          <a:off x="15290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71120</xdr:rowOff>
    </xdr:to>
    <xdr:cxnSp macro="">
      <xdr:nvCxnSpPr>
        <xdr:cNvPr id="387" name="直線コネクタ 386"/>
        <xdr:cNvCxnSpPr/>
      </xdr:nvCxnSpPr>
      <xdr:spPr>
        <a:xfrm>
          <a:off x="14401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71120</xdr:rowOff>
    </xdr:to>
    <xdr:cxnSp macro="">
      <xdr:nvCxnSpPr>
        <xdr:cNvPr id="390" name="直線コネクタ 389"/>
        <xdr:cNvCxnSpPr/>
      </xdr:nvCxnSpPr>
      <xdr:spPr>
        <a:xfrm>
          <a:off x="13512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0" name="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2" name="楕円 401"/>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3" name="テキスト ボックス 402"/>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4" name="楕円 403"/>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5" name="テキスト ボックス 404"/>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6" name="楕円 40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7" name="テキスト ボックス 40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8" name="楕円 407"/>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9" name="テキスト ボックス 408"/>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現在高は、令和４年度開校の統合中学校整備事業に係る起債により一時的に増加するが、事業の完了により減少する見込みである。交付税措置率の高い地方債を優先させるなど比率上昇の抑制に努める。また、公営企業債等繰入見込額については、繰出基準の算定変更により将来負担割合が上昇しているものの、下水道事業会計は健全経営に向けて経営戦略を策定し、公営企業会計の適用を開始するなど本比率の抑制対策を行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59750</xdr:rowOff>
    </xdr:from>
    <xdr:to>
      <xdr:col>81</xdr:col>
      <xdr:colOff>44450</xdr:colOff>
      <xdr:row>15</xdr:row>
      <xdr:rowOff>150525</xdr:rowOff>
    </xdr:to>
    <xdr:cxnSp macro="">
      <xdr:nvCxnSpPr>
        <xdr:cNvPr id="445" name="直線コネクタ 444"/>
        <xdr:cNvCxnSpPr/>
      </xdr:nvCxnSpPr>
      <xdr:spPr>
        <a:xfrm flipV="1">
          <a:off x="16179800" y="2631500"/>
          <a:ext cx="8382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150525</xdr:rowOff>
    </xdr:from>
    <xdr:to>
      <xdr:col>77</xdr:col>
      <xdr:colOff>44450</xdr:colOff>
      <xdr:row>16</xdr:row>
      <xdr:rowOff>107769</xdr:rowOff>
    </xdr:to>
    <xdr:cxnSp macro="">
      <xdr:nvCxnSpPr>
        <xdr:cNvPr id="448" name="直線コネクタ 447"/>
        <xdr:cNvCxnSpPr/>
      </xdr:nvCxnSpPr>
      <xdr:spPr>
        <a:xfrm flipV="1">
          <a:off x="15290800" y="272227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107769</xdr:rowOff>
    </xdr:from>
    <xdr:to>
      <xdr:col>72</xdr:col>
      <xdr:colOff>203200</xdr:colOff>
      <xdr:row>17</xdr:row>
      <xdr:rowOff>19050</xdr:rowOff>
    </xdr:to>
    <xdr:cxnSp macro="">
      <xdr:nvCxnSpPr>
        <xdr:cNvPr id="451" name="直線コネクタ 450"/>
        <xdr:cNvCxnSpPr/>
      </xdr:nvCxnSpPr>
      <xdr:spPr>
        <a:xfrm flipV="1">
          <a:off x="14401800" y="285096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19050</xdr:rowOff>
    </xdr:from>
    <xdr:to>
      <xdr:col>68</xdr:col>
      <xdr:colOff>152400</xdr:colOff>
      <xdr:row>17</xdr:row>
      <xdr:rowOff>75353</xdr:rowOff>
    </xdr:to>
    <xdr:cxnSp macro="">
      <xdr:nvCxnSpPr>
        <xdr:cNvPr id="454" name="直線コネクタ 453"/>
        <xdr:cNvCxnSpPr/>
      </xdr:nvCxnSpPr>
      <xdr:spPr>
        <a:xfrm flipV="1">
          <a:off x="13512800" y="293370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8950</xdr:rowOff>
    </xdr:from>
    <xdr:to>
      <xdr:col>81</xdr:col>
      <xdr:colOff>95250</xdr:colOff>
      <xdr:row>15</xdr:row>
      <xdr:rowOff>110550</xdr:rowOff>
    </xdr:to>
    <xdr:sp macro="" textlink="">
      <xdr:nvSpPr>
        <xdr:cNvPr id="464" name="楕円 463"/>
        <xdr:cNvSpPr/>
      </xdr:nvSpPr>
      <xdr:spPr>
        <a:xfrm>
          <a:off x="16967200" y="25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152477</xdr:rowOff>
    </xdr:from>
    <xdr:ext cx="762000" cy="259045"/>
    <xdr:sp macro="" textlink="">
      <xdr:nvSpPr>
        <xdr:cNvPr id="465" name="将来負担の状況該当値テキスト"/>
        <xdr:cNvSpPr txBox="1"/>
      </xdr:nvSpPr>
      <xdr:spPr>
        <a:xfrm>
          <a:off x="17106900" y="25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99725</xdr:rowOff>
    </xdr:from>
    <xdr:to>
      <xdr:col>77</xdr:col>
      <xdr:colOff>95250</xdr:colOff>
      <xdr:row>16</xdr:row>
      <xdr:rowOff>29875</xdr:rowOff>
    </xdr:to>
    <xdr:sp macro="" textlink="">
      <xdr:nvSpPr>
        <xdr:cNvPr id="466" name="楕円 465"/>
        <xdr:cNvSpPr/>
      </xdr:nvSpPr>
      <xdr:spPr>
        <a:xfrm>
          <a:off x="16129000" y="2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14652</xdr:rowOff>
    </xdr:from>
    <xdr:ext cx="736600" cy="259045"/>
    <xdr:sp macro="" textlink="">
      <xdr:nvSpPr>
        <xdr:cNvPr id="467" name="テキスト ボックス 466"/>
        <xdr:cNvSpPr txBox="1"/>
      </xdr:nvSpPr>
      <xdr:spPr>
        <a:xfrm>
          <a:off x="15798800" y="2757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56969</xdr:rowOff>
    </xdr:from>
    <xdr:to>
      <xdr:col>73</xdr:col>
      <xdr:colOff>44450</xdr:colOff>
      <xdr:row>16</xdr:row>
      <xdr:rowOff>158569</xdr:rowOff>
    </xdr:to>
    <xdr:sp macro="" textlink="">
      <xdr:nvSpPr>
        <xdr:cNvPr id="468" name="楕円 467"/>
        <xdr:cNvSpPr/>
      </xdr:nvSpPr>
      <xdr:spPr>
        <a:xfrm>
          <a:off x="15240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143346</xdr:rowOff>
    </xdr:from>
    <xdr:ext cx="762000" cy="259045"/>
    <xdr:sp macro="" textlink="">
      <xdr:nvSpPr>
        <xdr:cNvPr id="469" name="テキスト ボックス 468"/>
        <xdr:cNvSpPr txBox="1"/>
      </xdr:nvSpPr>
      <xdr:spPr>
        <a:xfrm>
          <a:off x="14909800" y="28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70" name="楕円 469"/>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71" name="テキスト ボックス 470"/>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24553</xdr:rowOff>
    </xdr:from>
    <xdr:to>
      <xdr:col>64</xdr:col>
      <xdr:colOff>152400</xdr:colOff>
      <xdr:row>17</xdr:row>
      <xdr:rowOff>126153</xdr:rowOff>
    </xdr:to>
    <xdr:sp macro="" textlink="">
      <xdr:nvSpPr>
        <xdr:cNvPr id="472" name="楕円 471"/>
        <xdr:cNvSpPr/>
      </xdr:nvSpPr>
      <xdr:spPr>
        <a:xfrm>
          <a:off x="13462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110930</xdr:rowOff>
    </xdr:from>
    <xdr:ext cx="762000" cy="259045"/>
    <xdr:sp macro="" textlink="">
      <xdr:nvSpPr>
        <xdr:cNvPr id="473" name="テキスト ボックス 472"/>
        <xdr:cNvSpPr txBox="1"/>
      </xdr:nvSpPr>
      <xdr:spPr>
        <a:xfrm>
          <a:off x="13131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13,046
394.85
9,678,575
9,350,838
308,853
5,677,866
8,685,996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職員については、職員定数条例に基づき、範囲内での人員管理を行っている。こども園や図書館等の施設運営を直営でおこなっているため職員数が類似団体平均と比較して多いことが主な要因である。小・中学校の統合などのタイミングで見直しを実施し、より適正な人員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31750</xdr:rowOff>
    </xdr:to>
    <xdr:cxnSp macro="">
      <xdr:nvCxnSpPr>
        <xdr:cNvPr id="66" name="直線コネクタ 65"/>
        <xdr:cNvCxnSpPr/>
      </xdr:nvCxnSpPr>
      <xdr:spPr>
        <a:xfrm>
          <a:off x="3987800" y="6177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77470</xdr:rowOff>
    </xdr:to>
    <xdr:cxnSp macro="">
      <xdr:nvCxnSpPr>
        <xdr:cNvPr id="69" name="直線コネクタ 68"/>
        <xdr:cNvCxnSpPr/>
      </xdr:nvCxnSpPr>
      <xdr:spPr>
        <a:xfrm flipV="1">
          <a:off x="3098800" y="6177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77470</xdr:rowOff>
    </xdr:to>
    <xdr:cxnSp macro="">
      <xdr:nvCxnSpPr>
        <xdr:cNvPr id="72" name="直線コネクタ 71"/>
        <xdr:cNvCxnSpPr/>
      </xdr:nvCxnSpPr>
      <xdr:spPr>
        <a:xfrm>
          <a:off x="2209800" y="6242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73660</xdr:rowOff>
    </xdr:to>
    <xdr:cxnSp macro="">
      <xdr:nvCxnSpPr>
        <xdr:cNvPr id="75" name="直線コネクタ 74"/>
        <xdr:cNvCxnSpPr/>
      </xdr:nvCxnSpPr>
      <xdr:spPr>
        <a:xfrm flipV="1">
          <a:off x="1320800" y="6242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69867</xdr:rowOff>
    </xdr:from>
    <xdr:ext cx="762000" cy="259045"/>
    <xdr:sp macro="" textlink="">
      <xdr:nvSpPr>
        <xdr:cNvPr id="77" name="テキスト ボックス 76"/>
        <xdr:cNvSpPr txBox="1"/>
      </xdr:nvSpPr>
      <xdr:spPr>
        <a:xfrm>
          <a:off x="1828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152400</xdr:rowOff>
    </xdr:from>
    <xdr:to>
      <xdr:col>24</xdr:col>
      <xdr:colOff>76200</xdr:colOff>
      <xdr:row>36</xdr:row>
      <xdr:rowOff>82550</xdr:rowOff>
    </xdr:to>
    <xdr:sp macro="" textlink="">
      <xdr:nvSpPr>
        <xdr:cNvPr id="85" name="楕円 84"/>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762000" cy="259045"/>
    <xdr:sp macro="" textlink="">
      <xdr:nvSpPr>
        <xdr:cNvPr id="86" name="人件費該当値テキスト"/>
        <xdr:cNvSpPr txBox="1"/>
      </xdr:nvSpPr>
      <xdr:spPr>
        <a:xfrm>
          <a:off x="4914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26670</xdr:rowOff>
    </xdr:from>
    <xdr:to>
      <xdr:col>15</xdr:col>
      <xdr:colOff>149225</xdr:colOff>
      <xdr:row>36</xdr:row>
      <xdr:rowOff>128270</xdr:rowOff>
    </xdr:to>
    <xdr:sp macro="" textlink="">
      <xdr:nvSpPr>
        <xdr:cNvPr id="89" name="楕円 88"/>
        <xdr:cNvSpPr/>
      </xdr:nvSpPr>
      <xdr:spPr>
        <a:xfrm>
          <a:off x="3048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138447</xdr:rowOff>
    </xdr:from>
    <xdr:ext cx="762000" cy="259045"/>
    <xdr:sp macro="" textlink="">
      <xdr:nvSpPr>
        <xdr:cNvPr id="90" name="テキスト ボックス 89"/>
        <xdr:cNvSpPr txBox="1"/>
      </xdr:nvSpPr>
      <xdr:spPr>
        <a:xfrm>
          <a:off x="27178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2" name="テキスト ボックス 91"/>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から類似団体平均を上回っている。必要性や緊急性の高いものから優先順位を付け、さらに予算ベースでの削減も実施している。また、保有する施設が多くあるため、直営のみならず指定管理者制度を導入している施設においても、事務事業の成果を基に適宜見直しを行うなどして更なる抑制に努める。令和４年度に中学校が、令和６年度に小学校の統合を予定しているため今後はやや減少す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17</xdr:row>
      <xdr:rowOff>146050</xdr:rowOff>
    </xdr:to>
    <xdr:cxnSp macro="">
      <xdr:nvCxnSpPr>
        <xdr:cNvPr id="131" name="直線コネクタ 130"/>
        <xdr:cNvCxnSpPr/>
      </xdr:nvCxnSpPr>
      <xdr:spPr>
        <a:xfrm>
          <a:off x="15671800" y="29178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xdr:rowOff>
    </xdr:from>
    <xdr:to>
      <xdr:col>78</xdr:col>
      <xdr:colOff>69850</xdr:colOff>
      <xdr:row>17</xdr:row>
      <xdr:rowOff>31750</xdr:rowOff>
    </xdr:to>
    <xdr:cxnSp macro="">
      <xdr:nvCxnSpPr>
        <xdr:cNvPr id="134" name="直線コネクタ 133"/>
        <xdr:cNvCxnSpPr/>
      </xdr:nvCxnSpPr>
      <xdr:spPr>
        <a:xfrm flipV="1">
          <a:off x="14782800" y="2917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xdr:rowOff>
    </xdr:from>
    <xdr:to>
      <xdr:col>73</xdr:col>
      <xdr:colOff>180975</xdr:colOff>
      <xdr:row>17</xdr:row>
      <xdr:rowOff>31750</xdr:rowOff>
    </xdr:to>
    <xdr:cxnSp macro="">
      <xdr:nvCxnSpPr>
        <xdr:cNvPr id="137" name="直線コネクタ 136"/>
        <xdr:cNvCxnSpPr/>
      </xdr:nvCxnSpPr>
      <xdr:spPr>
        <a:xfrm>
          <a:off x="13893800" y="2917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xdr:rowOff>
    </xdr:from>
    <xdr:to>
      <xdr:col>69</xdr:col>
      <xdr:colOff>92075</xdr:colOff>
      <xdr:row>17</xdr:row>
      <xdr:rowOff>127000</xdr:rowOff>
    </xdr:to>
    <xdr:cxnSp macro="">
      <xdr:nvCxnSpPr>
        <xdr:cNvPr id="140" name="直線コネクタ 139"/>
        <xdr:cNvCxnSpPr/>
      </xdr:nvCxnSpPr>
      <xdr:spPr>
        <a:xfrm flipV="1">
          <a:off x="13004800" y="29178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124477</xdr:rowOff>
    </xdr:from>
    <xdr:ext cx="762000" cy="259045"/>
    <xdr:sp macro="" textlink="">
      <xdr:nvSpPr>
        <xdr:cNvPr id="142" name="テキスト ボックス 141"/>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50" name="楕円 149"/>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51"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123825</xdr:rowOff>
    </xdr:from>
    <xdr:to>
      <xdr:col>78</xdr:col>
      <xdr:colOff>120650</xdr:colOff>
      <xdr:row>17</xdr:row>
      <xdr:rowOff>53975</xdr:rowOff>
    </xdr:to>
    <xdr:sp macro="" textlink="">
      <xdr:nvSpPr>
        <xdr:cNvPr id="152" name="楕円 151"/>
        <xdr:cNvSpPr/>
      </xdr:nvSpPr>
      <xdr:spPr>
        <a:xfrm>
          <a:off x="15621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38752</xdr:rowOff>
    </xdr:from>
    <xdr:ext cx="736600" cy="259045"/>
    <xdr:sp macro="" textlink="">
      <xdr:nvSpPr>
        <xdr:cNvPr id="153" name="テキスト ボックス 152"/>
        <xdr:cNvSpPr txBox="1"/>
      </xdr:nvSpPr>
      <xdr:spPr>
        <a:xfrm>
          <a:off x="15290800" y="295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4" name="楕円 153"/>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5" name="テキスト ボックス 15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123825</xdr:rowOff>
    </xdr:from>
    <xdr:to>
      <xdr:col>69</xdr:col>
      <xdr:colOff>142875</xdr:colOff>
      <xdr:row>17</xdr:row>
      <xdr:rowOff>53975</xdr:rowOff>
    </xdr:to>
    <xdr:sp macro="" textlink="">
      <xdr:nvSpPr>
        <xdr:cNvPr id="156" name="楕円 155"/>
        <xdr:cNvSpPr/>
      </xdr:nvSpPr>
      <xdr:spPr>
        <a:xfrm>
          <a:off x="13843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64152</xdr:rowOff>
    </xdr:from>
    <xdr:ext cx="762000" cy="259045"/>
    <xdr:sp macro="" textlink="">
      <xdr:nvSpPr>
        <xdr:cNvPr id="157" name="テキスト ボックス 156"/>
        <xdr:cNvSpPr txBox="1"/>
      </xdr:nvSpPr>
      <xdr:spPr>
        <a:xfrm>
          <a:off x="135128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76200</xdr:rowOff>
    </xdr:from>
    <xdr:to>
      <xdr:col>65</xdr:col>
      <xdr:colOff>53975</xdr:colOff>
      <xdr:row>18</xdr:row>
      <xdr:rowOff>6350</xdr:rowOff>
    </xdr:to>
    <xdr:sp macro="" textlink="">
      <xdr:nvSpPr>
        <xdr:cNvPr id="158" name="楕円 157"/>
        <xdr:cNvSpPr/>
      </xdr:nvSpPr>
      <xdr:spPr>
        <a:xfrm>
          <a:off x="12954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162577</xdr:rowOff>
    </xdr:from>
    <xdr:ext cx="762000" cy="259045"/>
    <xdr:sp macro="" textlink="">
      <xdr:nvSpPr>
        <xdr:cNvPr id="159" name="テキスト ボックス 158"/>
        <xdr:cNvSpPr txBox="1"/>
      </xdr:nvSpPr>
      <xdr:spPr>
        <a:xfrm>
          <a:off x="12623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大幅に下回っている。老齢人口の増加に伴い、令和元年度まで増加傾向にあったが、令和２・３年度は新型コロナウイルス感染症の影響により受診やサービス利用を控えるケースが多かったこと等から減少に転じた。徐々に回復傾向にあり、令和４年度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ポイント増加したと考える。住民サービスの低下を招かぬよう注視していく。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61685</xdr:rowOff>
    </xdr:to>
    <xdr:cxnSp macro="">
      <xdr:nvCxnSpPr>
        <xdr:cNvPr id="193" name="直線コネクタ 192"/>
        <xdr:cNvCxnSpPr/>
      </xdr:nvCxnSpPr>
      <xdr:spPr>
        <a:xfrm>
          <a:off x="3987800" y="9309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94343</xdr:rowOff>
    </xdr:to>
    <xdr:cxnSp macro="">
      <xdr:nvCxnSpPr>
        <xdr:cNvPr id="196" name="直線コネクタ 195"/>
        <xdr:cNvCxnSpPr/>
      </xdr:nvCxnSpPr>
      <xdr:spPr>
        <a:xfrm flipV="1">
          <a:off x="3098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9" name="直線コネクタ 198"/>
        <xdr:cNvCxnSpPr/>
      </xdr:nvCxnSpPr>
      <xdr:spPr>
        <a:xfrm flipV="1">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105228</xdr:rowOff>
    </xdr:to>
    <xdr:cxnSp macro="">
      <xdr:nvCxnSpPr>
        <xdr:cNvPr id="202" name="直線コネクタ 201"/>
        <xdr:cNvCxnSpPr/>
      </xdr:nvCxnSpPr>
      <xdr:spPr>
        <a:xfrm>
          <a:off x="1320800" y="9363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4" name="テキスト ボックス 20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6" name="テキスト ボックス 20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2" name="楕円 211"/>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90912</xdr:rowOff>
    </xdr:from>
    <xdr:ext cx="762000" cy="259045"/>
    <xdr:sp macro="" textlink="">
      <xdr:nvSpPr>
        <xdr:cNvPr id="213"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4" name="楕円 213"/>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5" name="テキスト ボックス 214"/>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6" name="楕円 21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7" name="テキスト ボックス 216"/>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8" name="楕円 217"/>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9" name="テキスト ボックス 218"/>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20" name="楕円 219"/>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21" name="テキスト ボックス 22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までは類似団体平均とほぼ同水準で推移してきたが、令和３年度は大きく下回った。その主な要因は、下水道事業が公営企業会計へ移行したことで繰出金が減少したためである。老齢人口の増加により国民健康保険事業及び介護保険事業への繰出金は増加が見込まれるため、保険料の適正化を図るなど、一般会計の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25763</xdr:rowOff>
    </xdr:to>
    <xdr:cxnSp macro="">
      <xdr:nvCxnSpPr>
        <xdr:cNvPr id="255" name="直線コネクタ 254"/>
        <xdr:cNvCxnSpPr/>
      </xdr:nvCxnSpPr>
      <xdr:spPr>
        <a:xfrm>
          <a:off x="15671800" y="9626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57</xdr:row>
      <xdr:rowOff>148227</xdr:rowOff>
    </xdr:to>
    <xdr:cxnSp macro="">
      <xdr:nvCxnSpPr>
        <xdr:cNvPr id="258" name="直線コネクタ 257"/>
        <xdr:cNvCxnSpPr/>
      </xdr:nvCxnSpPr>
      <xdr:spPr>
        <a:xfrm flipV="1">
          <a:off x="14782800" y="962696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148227</xdr:rowOff>
    </xdr:from>
    <xdr:to>
      <xdr:col>73</xdr:col>
      <xdr:colOff>180975</xdr:colOff>
      <xdr:row>58</xdr:row>
      <xdr:rowOff>74749</xdr:rowOff>
    </xdr:to>
    <xdr:cxnSp macro="">
      <xdr:nvCxnSpPr>
        <xdr:cNvPr id="261" name="直線コネクタ 260"/>
        <xdr:cNvCxnSpPr/>
      </xdr:nvCxnSpPr>
      <xdr:spPr>
        <a:xfrm flipV="1">
          <a:off x="13893800" y="99208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154759</xdr:rowOff>
    </xdr:from>
    <xdr:to>
      <xdr:col>69</xdr:col>
      <xdr:colOff>92075</xdr:colOff>
      <xdr:row>58</xdr:row>
      <xdr:rowOff>74749</xdr:rowOff>
    </xdr:to>
    <xdr:cxnSp macro="">
      <xdr:nvCxnSpPr>
        <xdr:cNvPr id="264" name="直線コネクタ 263"/>
        <xdr:cNvCxnSpPr/>
      </xdr:nvCxnSpPr>
      <xdr:spPr>
        <a:xfrm>
          <a:off x="13004800" y="992740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135726</xdr:rowOff>
    </xdr:from>
    <xdr:ext cx="762000" cy="259045"/>
    <xdr:sp macro="" textlink="">
      <xdr:nvSpPr>
        <xdr:cNvPr id="266" name="テキスト ボックス 265"/>
        <xdr:cNvSpPr txBox="1"/>
      </xdr:nvSpPr>
      <xdr:spPr>
        <a:xfrm>
          <a:off x="13512800" y="97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4" name="楕円 273"/>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162940</xdr:rowOff>
    </xdr:from>
    <xdr:ext cx="762000" cy="259045"/>
    <xdr:sp macro="" textlink="">
      <xdr:nvSpPr>
        <xdr:cNvPr id="275" name="その他該当値テキスト"/>
        <xdr:cNvSpPr txBox="1"/>
      </xdr:nvSpPr>
      <xdr:spPr>
        <a:xfrm>
          <a:off x="16598900" y="94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6" name="楕円 275"/>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86740</xdr:rowOff>
    </xdr:from>
    <xdr:ext cx="736600" cy="259045"/>
    <xdr:sp macro="" textlink="">
      <xdr:nvSpPr>
        <xdr:cNvPr id="277" name="テキスト ボックス 276"/>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97427</xdr:rowOff>
    </xdr:from>
    <xdr:to>
      <xdr:col>74</xdr:col>
      <xdr:colOff>31750</xdr:colOff>
      <xdr:row>58</xdr:row>
      <xdr:rowOff>27577</xdr:rowOff>
    </xdr:to>
    <xdr:sp macro="" textlink="">
      <xdr:nvSpPr>
        <xdr:cNvPr id="278" name="楕円 277"/>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79" name="テキスト ボックス 278"/>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23949</xdr:rowOff>
    </xdr:from>
    <xdr:to>
      <xdr:col>69</xdr:col>
      <xdr:colOff>142875</xdr:colOff>
      <xdr:row>58</xdr:row>
      <xdr:rowOff>125549</xdr:rowOff>
    </xdr:to>
    <xdr:sp macro="" textlink="">
      <xdr:nvSpPr>
        <xdr:cNvPr id="280" name="楕円 279"/>
        <xdr:cNvSpPr/>
      </xdr:nvSpPr>
      <xdr:spPr>
        <a:xfrm>
          <a:off x="13843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81" name="テキスト ボックス 280"/>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82" name="楕円 281"/>
        <xdr:cNvSpPr/>
      </xdr:nvSpPr>
      <xdr:spPr>
        <a:xfrm>
          <a:off x="12954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83" name="テキスト ボックス 282"/>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は類似団体平均とほぼ同水準で推移してきたが、令和３年度は類似団体平均を大きく上回った。主な要因は、令和３年度より下水道事業が公営企業会計へ移行したことが挙げられる。経営戦略の見直し等により健全化を図っていることろである。また、農業及び商工業者への補助金等が多いことから、補助金適正化委員会においてその必要性、成果及び終期の設定等を精査し適正な執行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111760</xdr:rowOff>
    </xdr:from>
    <xdr:to>
      <xdr:col>82</xdr:col>
      <xdr:colOff>107950</xdr:colOff>
      <xdr:row>39</xdr:row>
      <xdr:rowOff>24130</xdr:rowOff>
    </xdr:to>
    <xdr:cxnSp macro="">
      <xdr:nvCxnSpPr>
        <xdr:cNvPr id="316" name="直線コネクタ 315"/>
        <xdr:cNvCxnSpPr/>
      </xdr:nvCxnSpPr>
      <xdr:spPr>
        <a:xfrm>
          <a:off x="15671800" y="6626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38</xdr:row>
      <xdr:rowOff>111760</xdr:rowOff>
    </xdr:to>
    <xdr:cxnSp macro="">
      <xdr:nvCxnSpPr>
        <xdr:cNvPr id="319" name="直線コネクタ 318"/>
        <xdr:cNvCxnSpPr/>
      </xdr:nvCxnSpPr>
      <xdr:spPr>
        <a:xfrm>
          <a:off x="14782800" y="63906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46990</xdr:rowOff>
    </xdr:to>
    <xdr:cxnSp macro="">
      <xdr:nvCxnSpPr>
        <xdr:cNvPr id="322" name="直線コネクタ 321"/>
        <xdr:cNvCxnSpPr/>
      </xdr:nvCxnSpPr>
      <xdr:spPr>
        <a:xfrm>
          <a:off x="13893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31750</xdr:rowOff>
    </xdr:to>
    <xdr:cxnSp macro="">
      <xdr:nvCxnSpPr>
        <xdr:cNvPr id="325" name="直線コネクタ 324"/>
        <xdr:cNvCxnSpPr/>
      </xdr:nvCxnSpPr>
      <xdr:spPr>
        <a:xfrm>
          <a:off x="13004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7" name="テキスト ボックス 32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9" name="テキスト ボックス 32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35" name="楕円 334"/>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36"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60960</xdr:rowOff>
    </xdr:from>
    <xdr:to>
      <xdr:col>78</xdr:col>
      <xdr:colOff>120650</xdr:colOff>
      <xdr:row>38</xdr:row>
      <xdr:rowOff>162560</xdr:rowOff>
    </xdr:to>
    <xdr:sp macro="" textlink="">
      <xdr:nvSpPr>
        <xdr:cNvPr id="337" name="楕円 336"/>
        <xdr:cNvSpPr/>
      </xdr:nvSpPr>
      <xdr:spPr>
        <a:xfrm>
          <a:off x="15621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147337</xdr:rowOff>
    </xdr:from>
    <xdr:ext cx="736600" cy="259045"/>
    <xdr:sp macro="" textlink="">
      <xdr:nvSpPr>
        <xdr:cNvPr id="338" name="テキスト ボックス 337"/>
        <xdr:cNvSpPr txBox="1"/>
      </xdr:nvSpPr>
      <xdr:spPr>
        <a:xfrm>
          <a:off x="15290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9" name="楕円 338"/>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40" name="テキスト ボックス 339"/>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41" name="楕円 340"/>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42" name="テキスト ボックス 341"/>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3" name="楕円 342"/>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4" name="テキスト ボックス 343"/>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初予算額の１０％以内で、かつ、起債額が償還額を上回らないようにするという起債方針の遵守に努めると共に、公共施設等総合管理計画の個別施設計画に基づき適正な施設管理に努める。また、公債費の推移や健全化法に係るこれらの指標の推移を見極めながら、起債の適正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12700</xdr:rowOff>
    </xdr:to>
    <xdr:cxnSp macro="">
      <xdr:nvCxnSpPr>
        <xdr:cNvPr id="374" name="直線コネクタ 373"/>
        <xdr:cNvCxnSpPr/>
      </xdr:nvCxnSpPr>
      <xdr:spPr>
        <a:xfrm>
          <a:off x="3987800" y="13376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26415</xdr:rowOff>
    </xdr:to>
    <xdr:cxnSp macro="">
      <xdr:nvCxnSpPr>
        <xdr:cNvPr id="377" name="直線コネクタ 376"/>
        <xdr:cNvCxnSpPr/>
      </xdr:nvCxnSpPr>
      <xdr:spPr>
        <a:xfrm flipV="1">
          <a:off x="3098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35561</xdr:rowOff>
    </xdr:to>
    <xdr:cxnSp macro="">
      <xdr:nvCxnSpPr>
        <xdr:cNvPr id="380" name="直線コネクタ 379"/>
        <xdr:cNvCxnSpPr/>
      </xdr:nvCxnSpPr>
      <xdr:spPr>
        <a:xfrm flipV="1">
          <a:off x="2209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40132</xdr:rowOff>
    </xdr:to>
    <xdr:cxnSp macro="">
      <xdr:nvCxnSpPr>
        <xdr:cNvPr id="383" name="直線コネクタ 382"/>
        <xdr:cNvCxnSpPr/>
      </xdr:nvCxnSpPr>
      <xdr:spPr>
        <a:xfrm flipV="1">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3" name="楕円 392"/>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4"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95" name="楕円 394"/>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6" name="テキスト ボックス 395"/>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7" name="楕円 396"/>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8" name="テキスト ボックス 397"/>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9" name="楕円 398"/>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0" name="テキスト ボックス 399"/>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401" name="楕円 400"/>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402" name="テキスト ボックス 401"/>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公債費以外の経常収支比率では、人件費が占める割合が最も高く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％、次いで補助費等、物件費となっている。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人件費のみならず歳出全般において、必要性や緊急性を十分に精査し、歳出の抑制に努める。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111761</xdr:rowOff>
    </xdr:to>
    <xdr:cxnSp macro="">
      <xdr:nvCxnSpPr>
        <xdr:cNvPr id="435" name="直線コネクタ 434"/>
        <xdr:cNvCxnSpPr/>
      </xdr:nvCxnSpPr>
      <xdr:spPr>
        <a:xfrm>
          <a:off x="15671800" y="1318387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77</xdr:row>
      <xdr:rowOff>134620</xdr:rowOff>
    </xdr:to>
    <xdr:cxnSp macro="">
      <xdr:nvCxnSpPr>
        <xdr:cNvPr id="438" name="直線コネクタ 437"/>
        <xdr:cNvCxnSpPr/>
      </xdr:nvCxnSpPr>
      <xdr:spPr>
        <a:xfrm flipV="1">
          <a:off x="14782800" y="131838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77</xdr:row>
      <xdr:rowOff>168911</xdr:rowOff>
    </xdr:to>
    <xdr:cxnSp macro="">
      <xdr:nvCxnSpPr>
        <xdr:cNvPr id="441" name="直線コネクタ 440"/>
        <xdr:cNvCxnSpPr/>
      </xdr:nvCxnSpPr>
      <xdr:spPr>
        <a:xfrm flipV="1">
          <a:off x="13893800" y="133362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77</xdr:row>
      <xdr:rowOff>168911</xdr:rowOff>
    </xdr:to>
    <xdr:cxnSp macro="">
      <xdr:nvCxnSpPr>
        <xdr:cNvPr id="444" name="直線コネクタ 443"/>
        <xdr:cNvCxnSpPr/>
      </xdr:nvCxnSpPr>
      <xdr:spPr>
        <a:xfrm>
          <a:off x="13004800" y="13351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46" name="テキスト ボックス 445"/>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8" name="テキスト ボックス 447"/>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54" name="楕円 453"/>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77488</xdr:rowOff>
    </xdr:from>
    <xdr:ext cx="762000" cy="259045"/>
    <xdr:sp macro="" textlink="">
      <xdr:nvSpPr>
        <xdr:cNvPr id="455"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56" name="楕円 455"/>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57" name="テキスト ボックス 456"/>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58" name="楕円 457"/>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59" name="テキスト ボックス 458"/>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60" name="楕円 459"/>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58438</xdr:rowOff>
    </xdr:from>
    <xdr:ext cx="762000" cy="259045"/>
    <xdr:sp macro="" textlink="">
      <xdr:nvSpPr>
        <xdr:cNvPr id="461" name="テキスト ボックス 460"/>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62" name="楕円 461"/>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63" name="テキスト ボックス 46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47505</xdr:rowOff>
    </xdr:from>
    <xdr:to>
      <xdr:col>29</xdr:col>
      <xdr:colOff>127000</xdr:colOff>
      <xdr:row>16</xdr:row>
      <xdr:rowOff>73442</xdr:rowOff>
    </xdr:to>
    <xdr:cxnSp macro="">
      <xdr:nvCxnSpPr>
        <xdr:cNvPr id="47" name="直線コネクタ 46"/>
        <xdr:cNvCxnSpPr/>
      </xdr:nvCxnSpPr>
      <xdr:spPr bwMode="auto">
        <a:xfrm flipV="1">
          <a:off x="5003800" y="2838330"/>
          <a:ext cx="647700" cy="2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73442</xdr:rowOff>
    </xdr:from>
    <xdr:to>
      <xdr:col>26</xdr:col>
      <xdr:colOff>50800</xdr:colOff>
      <xdr:row>16</xdr:row>
      <xdr:rowOff>78179</xdr:rowOff>
    </xdr:to>
    <xdr:cxnSp macro="">
      <xdr:nvCxnSpPr>
        <xdr:cNvPr id="50" name="直線コネクタ 49"/>
        <xdr:cNvCxnSpPr/>
      </xdr:nvCxnSpPr>
      <xdr:spPr bwMode="auto">
        <a:xfrm flipV="1">
          <a:off x="4305300" y="2864267"/>
          <a:ext cx="698500" cy="4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78179</xdr:rowOff>
    </xdr:from>
    <xdr:to>
      <xdr:col>22</xdr:col>
      <xdr:colOff>114300</xdr:colOff>
      <xdr:row>16</xdr:row>
      <xdr:rowOff>119030</xdr:rowOff>
    </xdr:to>
    <xdr:cxnSp macro="">
      <xdr:nvCxnSpPr>
        <xdr:cNvPr id="53" name="直線コネクタ 52"/>
        <xdr:cNvCxnSpPr/>
      </xdr:nvCxnSpPr>
      <xdr:spPr bwMode="auto">
        <a:xfrm flipV="1">
          <a:off x="3606800" y="2869004"/>
          <a:ext cx="698500" cy="4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119030</xdr:rowOff>
    </xdr:from>
    <xdr:to>
      <xdr:col>18</xdr:col>
      <xdr:colOff>177800</xdr:colOff>
      <xdr:row>16</xdr:row>
      <xdr:rowOff>128333</xdr:rowOff>
    </xdr:to>
    <xdr:cxnSp macro="">
      <xdr:nvCxnSpPr>
        <xdr:cNvPr id="56" name="直線コネクタ 55"/>
        <xdr:cNvCxnSpPr/>
      </xdr:nvCxnSpPr>
      <xdr:spPr bwMode="auto">
        <a:xfrm flipV="1">
          <a:off x="2908300" y="2909855"/>
          <a:ext cx="698500" cy="9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168155</xdr:rowOff>
    </xdr:from>
    <xdr:to>
      <xdr:col>29</xdr:col>
      <xdr:colOff>177800</xdr:colOff>
      <xdr:row>16</xdr:row>
      <xdr:rowOff>98305</xdr:rowOff>
    </xdr:to>
    <xdr:sp macro="" textlink="">
      <xdr:nvSpPr>
        <xdr:cNvPr id="66" name="楕円 65"/>
        <xdr:cNvSpPr/>
      </xdr:nvSpPr>
      <xdr:spPr bwMode="auto">
        <a:xfrm>
          <a:off x="5600700" y="278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13232</xdr:rowOff>
    </xdr:from>
    <xdr:ext cx="762000" cy="259045"/>
    <xdr:sp macro="" textlink="">
      <xdr:nvSpPr>
        <xdr:cNvPr id="67" name="人口1人当たり決算額の推移該当値テキスト130"/>
        <xdr:cNvSpPr txBox="1"/>
      </xdr:nvSpPr>
      <xdr:spPr>
        <a:xfrm>
          <a:off x="5740400" y="263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22642</xdr:rowOff>
    </xdr:from>
    <xdr:to>
      <xdr:col>26</xdr:col>
      <xdr:colOff>101600</xdr:colOff>
      <xdr:row>16</xdr:row>
      <xdr:rowOff>124242</xdr:rowOff>
    </xdr:to>
    <xdr:sp macro="" textlink="">
      <xdr:nvSpPr>
        <xdr:cNvPr id="68" name="楕円 67"/>
        <xdr:cNvSpPr/>
      </xdr:nvSpPr>
      <xdr:spPr bwMode="auto">
        <a:xfrm>
          <a:off x="4953000" y="281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134419</xdr:rowOff>
    </xdr:from>
    <xdr:ext cx="736600" cy="259045"/>
    <xdr:sp macro="" textlink="">
      <xdr:nvSpPr>
        <xdr:cNvPr id="69" name="テキスト ボックス 68"/>
        <xdr:cNvSpPr txBox="1"/>
      </xdr:nvSpPr>
      <xdr:spPr>
        <a:xfrm>
          <a:off x="4622800" y="258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27379</xdr:rowOff>
    </xdr:from>
    <xdr:to>
      <xdr:col>22</xdr:col>
      <xdr:colOff>165100</xdr:colOff>
      <xdr:row>16</xdr:row>
      <xdr:rowOff>128979</xdr:rowOff>
    </xdr:to>
    <xdr:sp macro="" textlink="">
      <xdr:nvSpPr>
        <xdr:cNvPr id="70" name="楕円 69"/>
        <xdr:cNvSpPr/>
      </xdr:nvSpPr>
      <xdr:spPr bwMode="auto">
        <a:xfrm>
          <a:off x="4254500" y="281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139156</xdr:rowOff>
    </xdr:from>
    <xdr:ext cx="762000" cy="259045"/>
    <xdr:sp macro="" textlink="">
      <xdr:nvSpPr>
        <xdr:cNvPr id="71" name="テキスト ボックス 70"/>
        <xdr:cNvSpPr txBox="1"/>
      </xdr:nvSpPr>
      <xdr:spPr>
        <a:xfrm>
          <a:off x="3924300" y="258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68230</xdr:rowOff>
    </xdr:from>
    <xdr:to>
      <xdr:col>19</xdr:col>
      <xdr:colOff>38100</xdr:colOff>
      <xdr:row>16</xdr:row>
      <xdr:rowOff>169830</xdr:rowOff>
    </xdr:to>
    <xdr:sp macro="" textlink="">
      <xdr:nvSpPr>
        <xdr:cNvPr id="72" name="楕円 71"/>
        <xdr:cNvSpPr/>
      </xdr:nvSpPr>
      <xdr:spPr bwMode="auto">
        <a:xfrm>
          <a:off x="3556000" y="285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8557</xdr:rowOff>
    </xdr:from>
    <xdr:ext cx="762000" cy="259045"/>
    <xdr:sp macro="" textlink="">
      <xdr:nvSpPr>
        <xdr:cNvPr id="73" name="テキスト ボックス 72"/>
        <xdr:cNvSpPr txBox="1"/>
      </xdr:nvSpPr>
      <xdr:spPr>
        <a:xfrm>
          <a:off x="3225800" y="262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77533</xdr:rowOff>
    </xdr:from>
    <xdr:to>
      <xdr:col>15</xdr:col>
      <xdr:colOff>101600</xdr:colOff>
      <xdr:row>17</xdr:row>
      <xdr:rowOff>7683</xdr:rowOff>
    </xdr:to>
    <xdr:sp macro="" textlink="">
      <xdr:nvSpPr>
        <xdr:cNvPr id="74" name="楕円 73"/>
        <xdr:cNvSpPr/>
      </xdr:nvSpPr>
      <xdr:spPr bwMode="auto">
        <a:xfrm>
          <a:off x="2857500" y="286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17860</xdr:rowOff>
    </xdr:from>
    <xdr:ext cx="762000" cy="259045"/>
    <xdr:sp macro="" textlink="">
      <xdr:nvSpPr>
        <xdr:cNvPr id="75" name="テキスト ボックス 74"/>
        <xdr:cNvSpPr txBox="1"/>
      </xdr:nvSpPr>
      <xdr:spPr>
        <a:xfrm>
          <a:off x="2527300" y="26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180168</xdr:rowOff>
    </xdr:from>
    <xdr:to>
      <xdr:col>29</xdr:col>
      <xdr:colOff>127000</xdr:colOff>
      <xdr:row>34</xdr:row>
      <xdr:rowOff>245929</xdr:rowOff>
    </xdr:to>
    <xdr:cxnSp macro="">
      <xdr:nvCxnSpPr>
        <xdr:cNvPr id="108" name="直線コネクタ 107"/>
        <xdr:cNvCxnSpPr/>
      </xdr:nvCxnSpPr>
      <xdr:spPr bwMode="auto">
        <a:xfrm>
          <a:off x="5003800" y="6447618"/>
          <a:ext cx="647700" cy="6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180168</xdr:rowOff>
    </xdr:from>
    <xdr:to>
      <xdr:col>26</xdr:col>
      <xdr:colOff>50800</xdr:colOff>
      <xdr:row>34</xdr:row>
      <xdr:rowOff>236118</xdr:rowOff>
    </xdr:to>
    <xdr:cxnSp macro="">
      <xdr:nvCxnSpPr>
        <xdr:cNvPr id="111" name="直線コネクタ 110"/>
        <xdr:cNvCxnSpPr/>
      </xdr:nvCxnSpPr>
      <xdr:spPr bwMode="auto">
        <a:xfrm flipV="1">
          <a:off x="4305300" y="6447618"/>
          <a:ext cx="698500" cy="55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236118</xdr:rowOff>
    </xdr:from>
    <xdr:to>
      <xdr:col>22</xdr:col>
      <xdr:colOff>114300</xdr:colOff>
      <xdr:row>34</xdr:row>
      <xdr:rowOff>280657</xdr:rowOff>
    </xdr:to>
    <xdr:cxnSp macro="">
      <xdr:nvCxnSpPr>
        <xdr:cNvPr id="114" name="直線コネクタ 113"/>
        <xdr:cNvCxnSpPr/>
      </xdr:nvCxnSpPr>
      <xdr:spPr bwMode="auto">
        <a:xfrm flipV="1">
          <a:off x="3606800" y="6503568"/>
          <a:ext cx="6985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250939</xdr:rowOff>
    </xdr:from>
    <xdr:to>
      <xdr:col>18</xdr:col>
      <xdr:colOff>177800</xdr:colOff>
      <xdr:row>34</xdr:row>
      <xdr:rowOff>280657</xdr:rowOff>
    </xdr:to>
    <xdr:cxnSp macro="">
      <xdr:nvCxnSpPr>
        <xdr:cNvPr id="117" name="直線コネクタ 116"/>
        <xdr:cNvCxnSpPr/>
      </xdr:nvCxnSpPr>
      <xdr:spPr bwMode="auto">
        <a:xfrm>
          <a:off x="2908300" y="6518389"/>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19" name="テキスト ボックス 118"/>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226985</xdr:rowOff>
    </xdr:from>
    <xdr:ext cx="762000" cy="259045"/>
    <xdr:sp macro="" textlink="">
      <xdr:nvSpPr>
        <xdr:cNvPr id="121" name="テキスト ボックス 120"/>
        <xdr:cNvSpPr txBox="1"/>
      </xdr:nvSpPr>
      <xdr:spPr>
        <a:xfrm>
          <a:off x="2527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195129</xdr:rowOff>
    </xdr:from>
    <xdr:to>
      <xdr:col>29</xdr:col>
      <xdr:colOff>177800</xdr:colOff>
      <xdr:row>34</xdr:row>
      <xdr:rowOff>296729</xdr:rowOff>
    </xdr:to>
    <xdr:sp macro="" textlink="">
      <xdr:nvSpPr>
        <xdr:cNvPr id="127" name="楕円 126"/>
        <xdr:cNvSpPr/>
      </xdr:nvSpPr>
      <xdr:spPr bwMode="auto">
        <a:xfrm>
          <a:off x="5600700" y="646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40206</xdr:rowOff>
    </xdr:from>
    <xdr:ext cx="762000" cy="259045"/>
    <xdr:sp macro="" textlink="">
      <xdr:nvSpPr>
        <xdr:cNvPr id="128" name="人口1人当たり決算額の推移該当値テキスト445"/>
        <xdr:cNvSpPr txBox="1"/>
      </xdr:nvSpPr>
      <xdr:spPr>
        <a:xfrm>
          <a:off x="5740400" y="630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129368</xdr:rowOff>
    </xdr:from>
    <xdr:to>
      <xdr:col>26</xdr:col>
      <xdr:colOff>101600</xdr:colOff>
      <xdr:row>34</xdr:row>
      <xdr:rowOff>230968</xdr:rowOff>
    </xdr:to>
    <xdr:sp macro="" textlink="">
      <xdr:nvSpPr>
        <xdr:cNvPr id="129" name="楕円 128"/>
        <xdr:cNvSpPr/>
      </xdr:nvSpPr>
      <xdr:spPr bwMode="auto">
        <a:xfrm>
          <a:off x="4953000" y="639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241145</xdr:rowOff>
    </xdr:from>
    <xdr:ext cx="736600" cy="259045"/>
    <xdr:sp macro="" textlink="">
      <xdr:nvSpPr>
        <xdr:cNvPr id="130" name="テキスト ボックス 129"/>
        <xdr:cNvSpPr txBox="1"/>
      </xdr:nvSpPr>
      <xdr:spPr>
        <a:xfrm>
          <a:off x="4622800" y="616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185319</xdr:rowOff>
    </xdr:from>
    <xdr:to>
      <xdr:col>22</xdr:col>
      <xdr:colOff>165100</xdr:colOff>
      <xdr:row>34</xdr:row>
      <xdr:rowOff>286919</xdr:rowOff>
    </xdr:to>
    <xdr:sp macro="" textlink="">
      <xdr:nvSpPr>
        <xdr:cNvPr id="131" name="楕円 130"/>
        <xdr:cNvSpPr/>
      </xdr:nvSpPr>
      <xdr:spPr bwMode="auto">
        <a:xfrm>
          <a:off x="4254500" y="645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297096</xdr:rowOff>
    </xdr:from>
    <xdr:ext cx="762000" cy="259045"/>
    <xdr:sp macro="" textlink="">
      <xdr:nvSpPr>
        <xdr:cNvPr id="132" name="テキスト ボックス 131"/>
        <xdr:cNvSpPr txBox="1"/>
      </xdr:nvSpPr>
      <xdr:spPr>
        <a:xfrm>
          <a:off x="3924300" y="622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229857</xdr:rowOff>
    </xdr:from>
    <xdr:to>
      <xdr:col>19</xdr:col>
      <xdr:colOff>38100</xdr:colOff>
      <xdr:row>34</xdr:row>
      <xdr:rowOff>331457</xdr:rowOff>
    </xdr:to>
    <xdr:sp macro="" textlink="">
      <xdr:nvSpPr>
        <xdr:cNvPr id="133" name="楕円 132"/>
        <xdr:cNvSpPr/>
      </xdr:nvSpPr>
      <xdr:spPr bwMode="auto">
        <a:xfrm>
          <a:off x="3556000" y="649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341634</xdr:rowOff>
    </xdr:from>
    <xdr:ext cx="762000" cy="259045"/>
    <xdr:sp macro="" textlink="">
      <xdr:nvSpPr>
        <xdr:cNvPr id="134" name="テキスト ボックス 133"/>
        <xdr:cNvSpPr txBox="1"/>
      </xdr:nvSpPr>
      <xdr:spPr>
        <a:xfrm>
          <a:off x="3225800" y="626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200139</xdr:rowOff>
    </xdr:from>
    <xdr:to>
      <xdr:col>15</xdr:col>
      <xdr:colOff>101600</xdr:colOff>
      <xdr:row>34</xdr:row>
      <xdr:rowOff>301740</xdr:rowOff>
    </xdr:to>
    <xdr:sp macro="" textlink="">
      <xdr:nvSpPr>
        <xdr:cNvPr id="135" name="楕円 134"/>
        <xdr:cNvSpPr/>
      </xdr:nvSpPr>
      <xdr:spPr bwMode="auto">
        <a:xfrm>
          <a:off x="2857500" y="64675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311916</xdr:rowOff>
    </xdr:from>
    <xdr:ext cx="762000" cy="259045"/>
    <xdr:sp macro="" textlink="">
      <xdr:nvSpPr>
        <xdr:cNvPr id="136" name="テキスト ボックス 135"/>
        <xdr:cNvSpPr txBox="1"/>
      </xdr:nvSpPr>
      <xdr:spPr>
        <a:xfrm>
          <a:off x="2527300" y="623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13,046
394.85
9,678,575
9,350,838
308,853
5,677,866
8,685,996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116040</xdr:rowOff>
    </xdr:from>
    <xdr:to>
      <xdr:col>24</xdr:col>
      <xdr:colOff>63500</xdr:colOff>
      <xdr:row>35</xdr:row>
      <xdr:rowOff>131754</xdr:rowOff>
    </xdr:to>
    <xdr:cxnSp macro="">
      <xdr:nvCxnSpPr>
        <xdr:cNvPr id="58" name="直線コネクタ 57"/>
        <xdr:cNvCxnSpPr/>
      </xdr:nvCxnSpPr>
      <xdr:spPr>
        <a:xfrm flipV="1">
          <a:off x="3797300" y="6116790"/>
          <a:ext cx="8382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131754</xdr:rowOff>
    </xdr:from>
    <xdr:to>
      <xdr:col>19</xdr:col>
      <xdr:colOff>177800</xdr:colOff>
      <xdr:row>35</xdr:row>
      <xdr:rowOff>142649</xdr:rowOff>
    </xdr:to>
    <xdr:cxnSp macro="">
      <xdr:nvCxnSpPr>
        <xdr:cNvPr id="61" name="直線コネクタ 60"/>
        <xdr:cNvCxnSpPr/>
      </xdr:nvCxnSpPr>
      <xdr:spPr>
        <a:xfrm flipV="1">
          <a:off x="2908300" y="6132504"/>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142649</xdr:rowOff>
    </xdr:from>
    <xdr:to>
      <xdr:col>15</xdr:col>
      <xdr:colOff>50800</xdr:colOff>
      <xdr:row>35</xdr:row>
      <xdr:rowOff>165797</xdr:rowOff>
    </xdr:to>
    <xdr:cxnSp macro="">
      <xdr:nvCxnSpPr>
        <xdr:cNvPr id="64" name="直線コネクタ 63"/>
        <xdr:cNvCxnSpPr/>
      </xdr:nvCxnSpPr>
      <xdr:spPr>
        <a:xfrm flipV="1">
          <a:off x="2019300" y="6143399"/>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165797</xdr:rowOff>
    </xdr:from>
    <xdr:to>
      <xdr:col>10</xdr:col>
      <xdr:colOff>114300</xdr:colOff>
      <xdr:row>36</xdr:row>
      <xdr:rowOff>5987</xdr:rowOff>
    </xdr:to>
    <xdr:cxnSp macro="">
      <xdr:nvCxnSpPr>
        <xdr:cNvPr id="67" name="直線コネクタ 66"/>
        <xdr:cNvCxnSpPr/>
      </xdr:nvCxnSpPr>
      <xdr:spPr>
        <a:xfrm flipV="1">
          <a:off x="1130300" y="6166547"/>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156399</xdr:rowOff>
    </xdr:from>
    <xdr:ext cx="534377" cy="259045"/>
    <xdr:sp macro="" textlink="">
      <xdr:nvSpPr>
        <xdr:cNvPr id="71" name="テキスト ボックス 70"/>
        <xdr:cNvSpPr txBox="1"/>
      </xdr:nvSpPr>
      <xdr:spPr>
        <a:xfrm>
          <a:off x="863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65240</xdr:rowOff>
    </xdr:from>
    <xdr:to>
      <xdr:col>24</xdr:col>
      <xdr:colOff>114300</xdr:colOff>
      <xdr:row>35</xdr:row>
      <xdr:rowOff>166840</xdr:rowOff>
    </xdr:to>
    <xdr:sp macro="" textlink="">
      <xdr:nvSpPr>
        <xdr:cNvPr id="77" name="楕円 76"/>
        <xdr:cNvSpPr/>
      </xdr:nvSpPr>
      <xdr:spPr>
        <a:xfrm>
          <a:off x="4584700" y="60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88117</xdr:rowOff>
    </xdr:from>
    <xdr:ext cx="599010" cy="259045"/>
    <xdr:sp macro="" textlink="">
      <xdr:nvSpPr>
        <xdr:cNvPr id="78" name="人件費該当値テキスト"/>
        <xdr:cNvSpPr txBox="1"/>
      </xdr:nvSpPr>
      <xdr:spPr>
        <a:xfrm>
          <a:off x="4686300" y="591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80954</xdr:rowOff>
    </xdr:from>
    <xdr:to>
      <xdr:col>20</xdr:col>
      <xdr:colOff>38100</xdr:colOff>
      <xdr:row>36</xdr:row>
      <xdr:rowOff>11104</xdr:rowOff>
    </xdr:to>
    <xdr:sp macro="" textlink="">
      <xdr:nvSpPr>
        <xdr:cNvPr id="79" name="楕円 78"/>
        <xdr:cNvSpPr/>
      </xdr:nvSpPr>
      <xdr:spPr>
        <a:xfrm>
          <a:off x="3746500" y="60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27631</xdr:rowOff>
    </xdr:from>
    <xdr:ext cx="599010" cy="259045"/>
    <xdr:sp macro="" textlink="">
      <xdr:nvSpPr>
        <xdr:cNvPr id="80" name="テキスト ボックス 79"/>
        <xdr:cNvSpPr txBox="1"/>
      </xdr:nvSpPr>
      <xdr:spPr>
        <a:xfrm>
          <a:off x="3497795" y="585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91849</xdr:rowOff>
    </xdr:from>
    <xdr:to>
      <xdr:col>15</xdr:col>
      <xdr:colOff>101600</xdr:colOff>
      <xdr:row>36</xdr:row>
      <xdr:rowOff>21999</xdr:rowOff>
    </xdr:to>
    <xdr:sp macro="" textlink="">
      <xdr:nvSpPr>
        <xdr:cNvPr id="81" name="楕円 80"/>
        <xdr:cNvSpPr/>
      </xdr:nvSpPr>
      <xdr:spPr>
        <a:xfrm>
          <a:off x="2857500" y="6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38526</xdr:rowOff>
    </xdr:from>
    <xdr:ext cx="599010" cy="259045"/>
    <xdr:sp macro="" textlink="">
      <xdr:nvSpPr>
        <xdr:cNvPr id="82" name="テキスト ボックス 81"/>
        <xdr:cNvSpPr txBox="1"/>
      </xdr:nvSpPr>
      <xdr:spPr>
        <a:xfrm>
          <a:off x="2608795" y="586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114997</xdr:rowOff>
    </xdr:from>
    <xdr:to>
      <xdr:col>10</xdr:col>
      <xdr:colOff>165100</xdr:colOff>
      <xdr:row>36</xdr:row>
      <xdr:rowOff>45147</xdr:rowOff>
    </xdr:to>
    <xdr:sp macro="" textlink="">
      <xdr:nvSpPr>
        <xdr:cNvPr id="83" name="楕円 82"/>
        <xdr:cNvSpPr/>
      </xdr:nvSpPr>
      <xdr:spPr>
        <a:xfrm>
          <a:off x="1968500" y="61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61674</xdr:rowOff>
    </xdr:from>
    <xdr:ext cx="599010" cy="259045"/>
    <xdr:sp macro="" textlink="">
      <xdr:nvSpPr>
        <xdr:cNvPr id="84" name="テキスト ボックス 83"/>
        <xdr:cNvSpPr txBox="1"/>
      </xdr:nvSpPr>
      <xdr:spPr>
        <a:xfrm>
          <a:off x="1719795" y="589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126637</xdr:rowOff>
    </xdr:from>
    <xdr:to>
      <xdr:col>6</xdr:col>
      <xdr:colOff>38100</xdr:colOff>
      <xdr:row>36</xdr:row>
      <xdr:rowOff>56787</xdr:rowOff>
    </xdr:to>
    <xdr:sp macro="" textlink="">
      <xdr:nvSpPr>
        <xdr:cNvPr id="85" name="楕円 84"/>
        <xdr:cNvSpPr/>
      </xdr:nvSpPr>
      <xdr:spPr>
        <a:xfrm>
          <a:off x="1079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73314</xdr:rowOff>
    </xdr:from>
    <xdr:ext cx="599010" cy="259045"/>
    <xdr:sp macro="" textlink="">
      <xdr:nvSpPr>
        <xdr:cNvPr id="86" name="テキスト ボックス 85"/>
        <xdr:cNvSpPr txBox="1"/>
      </xdr:nvSpPr>
      <xdr:spPr>
        <a:xfrm>
          <a:off x="830795" y="590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127826</xdr:rowOff>
    </xdr:from>
    <xdr:to>
      <xdr:col>24</xdr:col>
      <xdr:colOff>63500</xdr:colOff>
      <xdr:row>55</xdr:row>
      <xdr:rowOff>162464</xdr:rowOff>
    </xdr:to>
    <xdr:cxnSp macro="">
      <xdr:nvCxnSpPr>
        <xdr:cNvPr id="113" name="直線コネクタ 112"/>
        <xdr:cNvCxnSpPr/>
      </xdr:nvCxnSpPr>
      <xdr:spPr>
        <a:xfrm flipV="1">
          <a:off x="3797300" y="9557576"/>
          <a:ext cx="838200" cy="3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162464</xdr:rowOff>
    </xdr:from>
    <xdr:to>
      <xdr:col>19</xdr:col>
      <xdr:colOff>177800</xdr:colOff>
      <xdr:row>56</xdr:row>
      <xdr:rowOff>41411</xdr:rowOff>
    </xdr:to>
    <xdr:cxnSp macro="">
      <xdr:nvCxnSpPr>
        <xdr:cNvPr id="116" name="直線コネクタ 115"/>
        <xdr:cNvCxnSpPr/>
      </xdr:nvCxnSpPr>
      <xdr:spPr>
        <a:xfrm flipV="1">
          <a:off x="2908300" y="9592214"/>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41411</xdr:rowOff>
    </xdr:from>
    <xdr:to>
      <xdr:col>15</xdr:col>
      <xdr:colOff>50800</xdr:colOff>
      <xdr:row>56</xdr:row>
      <xdr:rowOff>76524</xdr:rowOff>
    </xdr:to>
    <xdr:cxnSp macro="">
      <xdr:nvCxnSpPr>
        <xdr:cNvPr id="119" name="直線コネクタ 118"/>
        <xdr:cNvCxnSpPr/>
      </xdr:nvCxnSpPr>
      <xdr:spPr>
        <a:xfrm flipV="1">
          <a:off x="2019300" y="9642611"/>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76524</xdr:rowOff>
    </xdr:from>
    <xdr:to>
      <xdr:col>10</xdr:col>
      <xdr:colOff>114300</xdr:colOff>
      <xdr:row>56</xdr:row>
      <xdr:rowOff>76794</xdr:rowOff>
    </xdr:to>
    <xdr:cxnSp macro="">
      <xdr:nvCxnSpPr>
        <xdr:cNvPr id="122" name="直線コネクタ 121"/>
        <xdr:cNvCxnSpPr/>
      </xdr:nvCxnSpPr>
      <xdr:spPr>
        <a:xfrm flipV="1">
          <a:off x="1130300" y="9677724"/>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131977</xdr:rowOff>
    </xdr:from>
    <xdr:ext cx="534377" cy="259045"/>
    <xdr:sp macro="" textlink="">
      <xdr:nvSpPr>
        <xdr:cNvPr id="126" name="テキスト ボックス 125"/>
        <xdr:cNvSpPr txBox="1"/>
      </xdr:nvSpPr>
      <xdr:spPr>
        <a:xfrm>
          <a:off x="863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77026</xdr:rowOff>
    </xdr:from>
    <xdr:to>
      <xdr:col>24</xdr:col>
      <xdr:colOff>114300</xdr:colOff>
      <xdr:row>56</xdr:row>
      <xdr:rowOff>7176</xdr:rowOff>
    </xdr:to>
    <xdr:sp macro="" textlink="">
      <xdr:nvSpPr>
        <xdr:cNvPr id="132" name="楕円 131"/>
        <xdr:cNvSpPr/>
      </xdr:nvSpPr>
      <xdr:spPr>
        <a:xfrm>
          <a:off x="4584700" y="95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99903</xdr:rowOff>
    </xdr:from>
    <xdr:ext cx="599010" cy="259045"/>
    <xdr:sp macro="" textlink="">
      <xdr:nvSpPr>
        <xdr:cNvPr id="133" name="物件費該当値テキスト"/>
        <xdr:cNvSpPr txBox="1"/>
      </xdr:nvSpPr>
      <xdr:spPr>
        <a:xfrm>
          <a:off x="4686300" y="935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111664</xdr:rowOff>
    </xdr:from>
    <xdr:to>
      <xdr:col>20</xdr:col>
      <xdr:colOff>38100</xdr:colOff>
      <xdr:row>56</xdr:row>
      <xdr:rowOff>41814</xdr:rowOff>
    </xdr:to>
    <xdr:sp macro="" textlink="">
      <xdr:nvSpPr>
        <xdr:cNvPr id="134" name="楕円 133"/>
        <xdr:cNvSpPr/>
      </xdr:nvSpPr>
      <xdr:spPr>
        <a:xfrm>
          <a:off x="3746500" y="95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58341</xdr:rowOff>
    </xdr:from>
    <xdr:ext cx="599010" cy="259045"/>
    <xdr:sp macro="" textlink="">
      <xdr:nvSpPr>
        <xdr:cNvPr id="135" name="テキスト ボックス 134"/>
        <xdr:cNvSpPr txBox="1"/>
      </xdr:nvSpPr>
      <xdr:spPr>
        <a:xfrm>
          <a:off x="3497795" y="93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162061</xdr:rowOff>
    </xdr:from>
    <xdr:to>
      <xdr:col>15</xdr:col>
      <xdr:colOff>101600</xdr:colOff>
      <xdr:row>56</xdr:row>
      <xdr:rowOff>92211</xdr:rowOff>
    </xdr:to>
    <xdr:sp macro="" textlink="">
      <xdr:nvSpPr>
        <xdr:cNvPr id="136" name="楕円 135"/>
        <xdr:cNvSpPr/>
      </xdr:nvSpPr>
      <xdr:spPr>
        <a:xfrm>
          <a:off x="2857500" y="95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108738</xdr:rowOff>
    </xdr:from>
    <xdr:ext cx="534377" cy="259045"/>
    <xdr:sp macro="" textlink="">
      <xdr:nvSpPr>
        <xdr:cNvPr id="137" name="テキスト ボックス 136"/>
        <xdr:cNvSpPr txBox="1"/>
      </xdr:nvSpPr>
      <xdr:spPr>
        <a:xfrm>
          <a:off x="2641111" y="93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25724</xdr:rowOff>
    </xdr:from>
    <xdr:to>
      <xdr:col>10</xdr:col>
      <xdr:colOff>165100</xdr:colOff>
      <xdr:row>56</xdr:row>
      <xdr:rowOff>127324</xdr:rowOff>
    </xdr:to>
    <xdr:sp macro="" textlink="">
      <xdr:nvSpPr>
        <xdr:cNvPr id="138" name="楕円 137"/>
        <xdr:cNvSpPr/>
      </xdr:nvSpPr>
      <xdr:spPr>
        <a:xfrm>
          <a:off x="1968500" y="96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143851</xdr:rowOff>
    </xdr:from>
    <xdr:ext cx="534377" cy="259045"/>
    <xdr:sp macro="" textlink="">
      <xdr:nvSpPr>
        <xdr:cNvPr id="139" name="テキスト ボックス 138"/>
        <xdr:cNvSpPr txBox="1"/>
      </xdr:nvSpPr>
      <xdr:spPr>
        <a:xfrm>
          <a:off x="1752111" y="94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25994</xdr:rowOff>
    </xdr:from>
    <xdr:to>
      <xdr:col>6</xdr:col>
      <xdr:colOff>38100</xdr:colOff>
      <xdr:row>56</xdr:row>
      <xdr:rowOff>127594</xdr:rowOff>
    </xdr:to>
    <xdr:sp macro="" textlink="">
      <xdr:nvSpPr>
        <xdr:cNvPr id="140" name="楕円 139"/>
        <xdr:cNvSpPr/>
      </xdr:nvSpPr>
      <xdr:spPr>
        <a:xfrm>
          <a:off x="1079500" y="96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118721</xdr:rowOff>
    </xdr:from>
    <xdr:ext cx="534377" cy="259045"/>
    <xdr:sp macro="" textlink="">
      <xdr:nvSpPr>
        <xdr:cNvPr id="141" name="テキスト ボックス 140"/>
        <xdr:cNvSpPr txBox="1"/>
      </xdr:nvSpPr>
      <xdr:spPr>
        <a:xfrm>
          <a:off x="863111" y="971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15646</xdr:rowOff>
    </xdr:from>
    <xdr:to>
      <xdr:col>24</xdr:col>
      <xdr:colOff>63500</xdr:colOff>
      <xdr:row>71</xdr:row>
      <xdr:rowOff>91275</xdr:rowOff>
    </xdr:to>
    <xdr:cxnSp macro="">
      <xdr:nvCxnSpPr>
        <xdr:cNvPr id="170" name="直線コネクタ 169"/>
        <xdr:cNvCxnSpPr/>
      </xdr:nvCxnSpPr>
      <xdr:spPr>
        <a:xfrm>
          <a:off x="3797300" y="12017146"/>
          <a:ext cx="838200" cy="24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15646</xdr:rowOff>
    </xdr:from>
    <xdr:to>
      <xdr:col>19</xdr:col>
      <xdr:colOff>177800</xdr:colOff>
      <xdr:row>72</xdr:row>
      <xdr:rowOff>44107</xdr:rowOff>
    </xdr:to>
    <xdr:cxnSp macro="">
      <xdr:nvCxnSpPr>
        <xdr:cNvPr id="173" name="直線コネクタ 172"/>
        <xdr:cNvCxnSpPr/>
      </xdr:nvCxnSpPr>
      <xdr:spPr>
        <a:xfrm flipV="1">
          <a:off x="2908300" y="12017146"/>
          <a:ext cx="889000" cy="3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44107</xdr:rowOff>
    </xdr:from>
    <xdr:to>
      <xdr:col>15</xdr:col>
      <xdr:colOff>50800</xdr:colOff>
      <xdr:row>73</xdr:row>
      <xdr:rowOff>121983</xdr:rowOff>
    </xdr:to>
    <xdr:cxnSp macro="">
      <xdr:nvCxnSpPr>
        <xdr:cNvPr id="176" name="直線コネクタ 175"/>
        <xdr:cNvCxnSpPr/>
      </xdr:nvCxnSpPr>
      <xdr:spPr>
        <a:xfrm flipV="1">
          <a:off x="2019300" y="12388507"/>
          <a:ext cx="889000" cy="2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163208</xdr:rowOff>
    </xdr:from>
    <xdr:to>
      <xdr:col>10</xdr:col>
      <xdr:colOff>114300</xdr:colOff>
      <xdr:row>73</xdr:row>
      <xdr:rowOff>121983</xdr:rowOff>
    </xdr:to>
    <xdr:cxnSp macro="">
      <xdr:nvCxnSpPr>
        <xdr:cNvPr id="179" name="直線コネクタ 178"/>
        <xdr:cNvCxnSpPr/>
      </xdr:nvCxnSpPr>
      <xdr:spPr>
        <a:xfrm>
          <a:off x="1130300" y="12507608"/>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12540</xdr:rowOff>
    </xdr:from>
    <xdr:ext cx="469744" cy="259045"/>
    <xdr:sp macro="" textlink="">
      <xdr:nvSpPr>
        <xdr:cNvPr id="181" name="テキスト ボックス 180"/>
        <xdr:cNvSpPr txBox="1"/>
      </xdr:nvSpPr>
      <xdr:spPr>
        <a:xfrm>
          <a:off x="1784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23168</xdr:rowOff>
    </xdr:from>
    <xdr:ext cx="469744" cy="259045"/>
    <xdr:sp macro="" textlink="">
      <xdr:nvSpPr>
        <xdr:cNvPr id="183" name="テキスト ボックス 182"/>
        <xdr:cNvSpPr txBox="1"/>
      </xdr:nvSpPr>
      <xdr:spPr>
        <a:xfrm>
          <a:off x="895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40475</xdr:rowOff>
    </xdr:from>
    <xdr:to>
      <xdr:col>24</xdr:col>
      <xdr:colOff>114300</xdr:colOff>
      <xdr:row>71</xdr:row>
      <xdr:rowOff>142075</xdr:rowOff>
    </xdr:to>
    <xdr:sp macro="" textlink="">
      <xdr:nvSpPr>
        <xdr:cNvPr id="189" name="楕円 188"/>
        <xdr:cNvSpPr/>
      </xdr:nvSpPr>
      <xdr:spPr>
        <a:xfrm>
          <a:off x="4584700" y="122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164952</xdr:rowOff>
    </xdr:from>
    <xdr:ext cx="534377" cy="259045"/>
    <xdr:sp macro="" textlink="">
      <xdr:nvSpPr>
        <xdr:cNvPr id="190" name="維持補修費該当値テキスト"/>
        <xdr:cNvSpPr txBox="1"/>
      </xdr:nvSpPr>
      <xdr:spPr>
        <a:xfrm>
          <a:off x="4686300" y="1216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136296</xdr:rowOff>
    </xdr:from>
    <xdr:to>
      <xdr:col>20</xdr:col>
      <xdr:colOff>38100</xdr:colOff>
      <xdr:row>70</xdr:row>
      <xdr:rowOff>66446</xdr:rowOff>
    </xdr:to>
    <xdr:sp macro="" textlink="">
      <xdr:nvSpPr>
        <xdr:cNvPr id="191" name="楕円 190"/>
        <xdr:cNvSpPr/>
      </xdr:nvSpPr>
      <xdr:spPr>
        <a:xfrm>
          <a:off x="3746500" y="119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82973</xdr:rowOff>
    </xdr:from>
    <xdr:ext cx="534377" cy="259045"/>
    <xdr:sp macro="" textlink="">
      <xdr:nvSpPr>
        <xdr:cNvPr id="192" name="テキスト ボックス 191"/>
        <xdr:cNvSpPr txBox="1"/>
      </xdr:nvSpPr>
      <xdr:spPr>
        <a:xfrm>
          <a:off x="3530111" y="1174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164757</xdr:rowOff>
    </xdr:from>
    <xdr:to>
      <xdr:col>15</xdr:col>
      <xdr:colOff>101600</xdr:colOff>
      <xdr:row>72</xdr:row>
      <xdr:rowOff>94907</xdr:rowOff>
    </xdr:to>
    <xdr:sp macro="" textlink="">
      <xdr:nvSpPr>
        <xdr:cNvPr id="193" name="楕円 192"/>
        <xdr:cNvSpPr/>
      </xdr:nvSpPr>
      <xdr:spPr>
        <a:xfrm>
          <a:off x="2857500" y="123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111434</xdr:rowOff>
    </xdr:from>
    <xdr:ext cx="534377" cy="259045"/>
    <xdr:sp macro="" textlink="">
      <xdr:nvSpPr>
        <xdr:cNvPr id="194" name="テキスト ボックス 193"/>
        <xdr:cNvSpPr txBox="1"/>
      </xdr:nvSpPr>
      <xdr:spPr>
        <a:xfrm>
          <a:off x="2641111" y="121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71183</xdr:rowOff>
    </xdr:from>
    <xdr:to>
      <xdr:col>10</xdr:col>
      <xdr:colOff>165100</xdr:colOff>
      <xdr:row>74</xdr:row>
      <xdr:rowOff>1333</xdr:rowOff>
    </xdr:to>
    <xdr:sp macro="" textlink="">
      <xdr:nvSpPr>
        <xdr:cNvPr id="195" name="楕円 194"/>
        <xdr:cNvSpPr/>
      </xdr:nvSpPr>
      <xdr:spPr>
        <a:xfrm>
          <a:off x="1968500" y="125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17860</xdr:rowOff>
    </xdr:from>
    <xdr:ext cx="534377" cy="259045"/>
    <xdr:sp macro="" textlink="">
      <xdr:nvSpPr>
        <xdr:cNvPr id="196" name="テキスト ボックス 195"/>
        <xdr:cNvSpPr txBox="1"/>
      </xdr:nvSpPr>
      <xdr:spPr>
        <a:xfrm>
          <a:off x="1752111" y="123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112408</xdr:rowOff>
    </xdr:from>
    <xdr:to>
      <xdr:col>6</xdr:col>
      <xdr:colOff>38100</xdr:colOff>
      <xdr:row>73</xdr:row>
      <xdr:rowOff>42558</xdr:rowOff>
    </xdr:to>
    <xdr:sp macro="" textlink="">
      <xdr:nvSpPr>
        <xdr:cNvPr id="197" name="楕円 196"/>
        <xdr:cNvSpPr/>
      </xdr:nvSpPr>
      <xdr:spPr>
        <a:xfrm>
          <a:off x="1079500" y="12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59085</xdr:rowOff>
    </xdr:from>
    <xdr:ext cx="534377" cy="259045"/>
    <xdr:sp macro="" textlink="">
      <xdr:nvSpPr>
        <xdr:cNvPr id="198" name="テキスト ボックス 197"/>
        <xdr:cNvSpPr txBox="1"/>
      </xdr:nvSpPr>
      <xdr:spPr>
        <a:xfrm>
          <a:off x="863111" y="122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28970</xdr:rowOff>
    </xdr:from>
    <xdr:to>
      <xdr:col>24</xdr:col>
      <xdr:colOff>63500</xdr:colOff>
      <xdr:row>97</xdr:row>
      <xdr:rowOff>163855</xdr:rowOff>
    </xdr:to>
    <xdr:cxnSp macro="">
      <xdr:nvCxnSpPr>
        <xdr:cNvPr id="230" name="直線コネクタ 229"/>
        <xdr:cNvCxnSpPr/>
      </xdr:nvCxnSpPr>
      <xdr:spPr>
        <a:xfrm>
          <a:off x="3797300" y="16659620"/>
          <a:ext cx="838200" cy="1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28970</xdr:rowOff>
    </xdr:from>
    <xdr:to>
      <xdr:col>19</xdr:col>
      <xdr:colOff>177800</xdr:colOff>
      <xdr:row>98</xdr:row>
      <xdr:rowOff>108992</xdr:rowOff>
    </xdr:to>
    <xdr:cxnSp macro="">
      <xdr:nvCxnSpPr>
        <xdr:cNvPr id="233" name="直線コネクタ 232"/>
        <xdr:cNvCxnSpPr/>
      </xdr:nvCxnSpPr>
      <xdr:spPr>
        <a:xfrm flipV="1">
          <a:off x="2908300" y="16659620"/>
          <a:ext cx="889000" cy="2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108992</xdr:rowOff>
    </xdr:from>
    <xdr:to>
      <xdr:col>15</xdr:col>
      <xdr:colOff>50800</xdr:colOff>
      <xdr:row>98</xdr:row>
      <xdr:rowOff>129902</xdr:rowOff>
    </xdr:to>
    <xdr:cxnSp macro="">
      <xdr:nvCxnSpPr>
        <xdr:cNvPr id="236" name="直線コネクタ 235"/>
        <xdr:cNvCxnSpPr/>
      </xdr:nvCxnSpPr>
      <xdr:spPr>
        <a:xfrm flipV="1">
          <a:off x="2019300" y="16911092"/>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129902</xdr:rowOff>
    </xdr:from>
    <xdr:to>
      <xdr:col>10</xdr:col>
      <xdr:colOff>114300</xdr:colOff>
      <xdr:row>98</xdr:row>
      <xdr:rowOff>152633</xdr:rowOff>
    </xdr:to>
    <xdr:cxnSp macro="">
      <xdr:nvCxnSpPr>
        <xdr:cNvPr id="239" name="直線コネクタ 238"/>
        <xdr:cNvCxnSpPr/>
      </xdr:nvCxnSpPr>
      <xdr:spPr>
        <a:xfrm flipV="1">
          <a:off x="1130300" y="16932002"/>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48291</xdr:rowOff>
    </xdr:from>
    <xdr:ext cx="534377" cy="259045"/>
    <xdr:sp macro="" textlink="">
      <xdr:nvSpPr>
        <xdr:cNvPr id="241" name="テキスト ボックス 240"/>
        <xdr:cNvSpPr txBox="1"/>
      </xdr:nvSpPr>
      <xdr:spPr>
        <a:xfrm>
          <a:off x="1752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77280</xdr:rowOff>
    </xdr:from>
    <xdr:ext cx="534377" cy="259045"/>
    <xdr:sp macro="" textlink="">
      <xdr:nvSpPr>
        <xdr:cNvPr id="243" name="テキスト ボックス 242"/>
        <xdr:cNvSpPr txBox="1"/>
      </xdr:nvSpPr>
      <xdr:spPr>
        <a:xfrm>
          <a:off x="863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113055</xdr:rowOff>
    </xdr:from>
    <xdr:to>
      <xdr:col>24</xdr:col>
      <xdr:colOff>114300</xdr:colOff>
      <xdr:row>98</xdr:row>
      <xdr:rowOff>43205</xdr:rowOff>
    </xdr:to>
    <xdr:sp macro="" textlink="">
      <xdr:nvSpPr>
        <xdr:cNvPr id="249" name="楕円 248"/>
        <xdr:cNvSpPr/>
      </xdr:nvSpPr>
      <xdr:spPr>
        <a:xfrm>
          <a:off x="4584700" y="167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27982</xdr:rowOff>
    </xdr:from>
    <xdr:ext cx="534377" cy="259045"/>
    <xdr:sp macro="" textlink="">
      <xdr:nvSpPr>
        <xdr:cNvPr id="250" name="扶助費該当値テキスト"/>
        <xdr:cNvSpPr txBox="1"/>
      </xdr:nvSpPr>
      <xdr:spPr>
        <a:xfrm>
          <a:off x="4686300" y="166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149620</xdr:rowOff>
    </xdr:from>
    <xdr:to>
      <xdr:col>20</xdr:col>
      <xdr:colOff>38100</xdr:colOff>
      <xdr:row>97</xdr:row>
      <xdr:rowOff>79770</xdr:rowOff>
    </xdr:to>
    <xdr:sp macro="" textlink="">
      <xdr:nvSpPr>
        <xdr:cNvPr id="251" name="楕円 250"/>
        <xdr:cNvSpPr/>
      </xdr:nvSpPr>
      <xdr:spPr>
        <a:xfrm>
          <a:off x="3746500" y="16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70897</xdr:rowOff>
    </xdr:from>
    <xdr:ext cx="534377" cy="259045"/>
    <xdr:sp macro="" textlink="">
      <xdr:nvSpPr>
        <xdr:cNvPr id="252" name="テキスト ボックス 251"/>
        <xdr:cNvSpPr txBox="1"/>
      </xdr:nvSpPr>
      <xdr:spPr>
        <a:xfrm>
          <a:off x="3530111" y="167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58192</xdr:rowOff>
    </xdr:from>
    <xdr:to>
      <xdr:col>15</xdr:col>
      <xdr:colOff>101600</xdr:colOff>
      <xdr:row>98</xdr:row>
      <xdr:rowOff>159792</xdr:rowOff>
    </xdr:to>
    <xdr:sp macro="" textlink="">
      <xdr:nvSpPr>
        <xdr:cNvPr id="253" name="楕円 252"/>
        <xdr:cNvSpPr/>
      </xdr:nvSpPr>
      <xdr:spPr>
        <a:xfrm>
          <a:off x="2857500" y="168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150919</xdr:rowOff>
    </xdr:from>
    <xdr:ext cx="534377" cy="259045"/>
    <xdr:sp macro="" textlink="">
      <xdr:nvSpPr>
        <xdr:cNvPr id="254" name="テキスト ボックス 253"/>
        <xdr:cNvSpPr txBox="1"/>
      </xdr:nvSpPr>
      <xdr:spPr>
        <a:xfrm>
          <a:off x="2641111" y="16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79102</xdr:rowOff>
    </xdr:from>
    <xdr:to>
      <xdr:col>10</xdr:col>
      <xdr:colOff>165100</xdr:colOff>
      <xdr:row>99</xdr:row>
      <xdr:rowOff>9252</xdr:rowOff>
    </xdr:to>
    <xdr:sp macro="" textlink="">
      <xdr:nvSpPr>
        <xdr:cNvPr id="255" name="楕円 254"/>
        <xdr:cNvSpPr/>
      </xdr:nvSpPr>
      <xdr:spPr>
        <a:xfrm>
          <a:off x="1968500" y="168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379</xdr:rowOff>
    </xdr:from>
    <xdr:ext cx="534377" cy="259045"/>
    <xdr:sp macro="" textlink="">
      <xdr:nvSpPr>
        <xdr:cNvPr id="256" name="テキスト ボックス 255"/>
        <xdr:cNvSpPr txBox="1"/>
      </xdr:nvSpPr>
      <xdr:spPr>
        <a:xfrm>
          <a:off x="1752111" y="169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101833</xdr:rowOff>
    </xdr:from>
    <xdr:to>
      <xdr:col>6</xdr:col>
      <xdr:colOff>38100</xdr:colOff>
      <xdr:row>99</xdr:row>
      <xdr:rowOff>31983</xdr:rowOff>
    </xdr:to>
    <xdr:sp macro="" textlink="">
      <xdr:nvSpPr>
        <xdr:cNvPr id="257" name="楕円 256"/>
        <xdr:cNvSpPr/>
      </xdr:nvSpPr>
      <xdr:spPr>
        <a:xfrm>
          <a:off x="1079500" y="16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23110</xdr:rowOff>
    </xdr:from>
    <xdr:ext cx="534377" cy="259045"/>
    <xdr:sp macro="" textlink="">
      <xdr:nvSpPr>
        <xdr:cNvPr id="258" name="テキスト ボックス 257"/>
        <xdr:cNvSpPr txBox="1"/>
      </xdr:nvSpPr>
      <xdr:spPr>
        <a:xfrm>
          <a:off x="863111" y="1699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35495</xdr:rowOff>
    </xdr:from>
    <xdr:to>
      <xdr:col>55</xdr:col>
      <xdr:colOff>0</xdr:colOff>
      <xdr:row>35</xdr:row>
      <xdr:rowOff>101940</xdr:rowOff>
    </xdr:to>
    <xdr:cxnSp macro="">
      <xdr:nvCxnSpPr>
        <xdr:cNvPr id="285" name="直線コネクタ 284"/>
        <xdr:cNvCxnSpPr/>
      </xdr:nvCxnSpPr>
      <xdr:spPr>
        <a:xfrm flipV="1">
          <a:off x="9639300" y="6036245"/>
          <a:ext cx="838200" cy="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88059</xdr:rowOff>
    </xdr:from>
    <xdr:to>
      <xdr:col>50</xdr:col>
      <xdr:colOff>114300</xdr:colOff>
      <xdr:row>35</xdr:row>
      <xdr:rowOff>101940</xdr:rowOff>
    </xdr:to>
    <xdr:cxnSp macro="">
      <xdr:nvCxnSpPr>
        <xdr:cNvPr id="288" name="直線コネクタ 287"/>
        <xdr:cNvCxnSpPr/>
      </xdr:nvCxnSpPr>
      <xdr:spPr>
        <a:xfrm>
          <a:off x="8750300" y="5745909"/>
          <a:ext cx="889000" cy="3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88059</xdr:rowOff>
    </xdr:from>
    <xdr:to>
      <xdr:col>45</xdr:col>
      <xdr:colOff>177800</xdr:colOff>
      <xdr:row>36</xdr:row>
      <xdr:rowOff>121165</xdr:rowOff>
    </xdr:to>
    <xdr:cxnSp macro="">
      <xdr:nvCxnSpPr>
        <xdr:cNvPr id="291" name="直線コネクタ 290"/>
        <xdr:cNvCxnSpPr/>
      </xdr:nvCxnSpPr>
      <xdr:spPr>
        <a:xfrm flipV="1">
          <a:off x="7861300" y="5745909"/>
          <a:ext cx="889000" cy="5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111879</xdr:rowOff>
    </xdr:from>
    <xdr:to>
      <xdr:col>41</xdr:col>
      <xdr:colOff>50800</xdr:colOff>
      <xdr:row>36</xdr:row>
      <xdr:rowOff>121165</xdr:rowOff>
    </xdr:to>
    <xdr:cxnSp macro="">
      <xdr:nvCxnSpPr>
        <xdr:cNvPr id="294" name="直線コネクタ 293"/>
        <xdr:cNvCxnSpPr/>
      </xdr:nvCxnSpPr>
      <xdr:spPr>
        <a:xfrm>
          <a:off x="6972300" y="6284079"/>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296" name="テキスト ボックス 295"/>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298" name="テキスト ボックス 297"/>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156145</xdr:rowOff>
    </xdr:from>
    <xdr:to>
      <xdr:col>55</xdr:col>
      <xdr:colOff>50800</xdr:colOff>
      <xdr:row>35</xdr:row>
      <xdr:rowOff>86295</xdr:rowOff>
    </xdr:to>
    <xdr:sp macro="" textlink="">
      <xdr:nvSpPr>
        <xdr:cNvPr id="304" name="楕円 303"/>
        <xdr:cNvSpPr/>
      </xdr:nvSpPr>
      <xdr:spPr>
        <a:xfrm>
          <a:off x="10426700" y="59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7572</xdr:rowOff>
    </xdr:from>
    <xdr:ext cx="599010" cy="259045"/>
    <xdr:sp macro="" textlink="">
      <xdr:nvSpPr>
        <xdr:cNvPr id="305" name="補助費等該当値テキスト"/>
        <xdr:cNvSpPr txBox="1"/>
      </xdr:nvSpPr>
      <xdr:spPr>
        <a:xfrm>
          <a:off x="10528300" y="583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51140</xdr:rowOff>
    </xdr:from>
    <xdr:to>
      <xdr:col>50</xdr:col>
      <xdr:colOff>165100</xdr:colOff>
      <xdr:row>35</xdr:row>
      <xdr:rowOff>152740</xdr:rowOff>
    </xdr:to>
    <xdr:sp macro="" textlink="">
      <xdr:nvSpPr>
        <xdr:cNvPr id="306" name="楕円 305"/>
        <xdr:cNvSpPr/>
      </xdr:nvSpPr>
      <xdr:spPr>
        <a:xfrm>
          <a:off x="9588500" y="60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169267</xdr:rowOff>
    </xdr:from>
    <xdr:ext cx="599010" cy="259045"/>
    <xdr:sp macro="" textlink="">
      <xdr:nvSpPr>
        <xdr:cNvPr id="307" name="テキスト ボックス 306"/>
        <xdr:cNvSpPr txBox="1"/>
      </xdr:nvSpPr>
      <xdr:spPr>
        <a:xfrm>
          <a:off x="9339795" y="582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37259</xdr:rowOff>
    </xdr:from>
    <xdr:to>
      <xdr:col>46</xdr:col>
      <xdr:colOff>38100</xdr:colOff>
      <xdr:row>33</xdr:row>
      <xdr:rowOff>138859</xdr:rowOff>
    </xdr:to>
    <xdr:sp macro="" textlink="">
      <xdr:nvSpPr>
        <xdr:cNvPr id="308" name="楕円 307"/>
        <xdr:cNvSpPr/>
      </xdr:nvSpPr>
      <xdr:spPr>
        <a:xfrm>
          <a:off x="8699500" y="56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129986</xdr:rowOff>
    </xdr:from>
    <xdr:ext cx="599010" cy="259045"/>
    <xdr:sp macro="" textlink="">
      <xdr:nvSpPr>
        <xdr:cNvPr id="309" name="テキスト ボックス 308"/>
        <xdr:cNvSpPr txBox="1"/>
      </xdr:nvSpPr>
      <xdr:spPr>
        <a:xfrm>
          <a:off x="8450795" y="578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70365</xdr:rowOff>
    </xdr:from>
    <xdr:to>
      <xdr:col>41</xdr:col>
      <xdr:colOff>101600</xdr:colOff>
      <xdr:row>37</xdr:row>
      <xdr:rowOff>515</xdr:rowOff>
    </xdr:to>
    <xdr:sp macro="" textlink="">
      <xdr:nvSpPr>
        <xdr:cNvPr id="310" name="楕円 309"/>
        <xdr:cNvSpPr/>
      </xdr:nvSpPr>
      <xdr:spPr>
        <a:xfrm>
          <a:off x="7810500" y="62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17042</xdr:rowOff>
    </xdr:from>
    <xdr:ext cx="534377" cy="259045"/>
    <xdr:sp macro="" textlink="">
      <xdr:nvSpPr>
        <xdr:cNvPr id="311" name="テキスト ボックス 310"/>
        <xdr:cNvSpPr txBox="1"/>
      </xdr:nvSpPr>
      <xdr:spPr>
        <a:xfrm>
          <a:off x="7594111" y="60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61079</xdr:rowOff>
    </xdr:from>
    <xdr:to>
      <xdr:col>36</xdr:col>
      <xdr:colOff>165100</xdr:colOff>
      <xdr:row>36</xdr:row>
      <xdr:rowOff>162679</xdr:rowOff>
    </xdr:to>
    <xdr:sp macro="" textlink="">
      <xdr:nvSpPr>
        <xdr:cNvPr id="312" name="楕円 311"/>
        <xdr:cNvSpPr/>
      </xdr:nvSpPr>
      <xdr:spPr>
        <a:xfrm>
          <a:off x="6921500" y="62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7756</xdr:rowOff>
    </xdr:from>
    <xdr:ext cx="534377" cy="259045"/>
    <xdr:sp macro="" textlink="">
      <xdr:nvSpPr>
        <xdr:cNvPr id="313" name="テキスト ボックス 312"/>
        <xdr:cNvSpPr txBox="1"/>
      </xdr:nvSpPr>
      <xdr:spPr>
        <a:xfrm>
          <a:off x="6705111" y="60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106484</xdr:rowOff>
    </xdr:from>
    <xdr:to>
      <xdr:col>55</xdr:col>
      <xdr:colOff>0</xdr:colOff>
      <xdr:row>56</xdr:row>
      <xdr:rowOff>92170</xdr:rowOff>
    </xdr:to>
    <xdr:cxnSp macro="">
      <xdr:nvCxnSpPr>
        <xdr:cNvPr id="340" name="直線コネクタ 339"/>
        <xdr:cNvCxnSpPr/>
      </xdr:nvCxnSpPr>
      <xdr:spPr>
        <a:xfrm>
          <a:off x="9639300" y="9364784"/>
          <a:ext cx="838200" cy="3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106484</xdr:rowOff>
    </xdr:from>
    <xdr:to>
      <xdr:col>50</xdr:col>
      <xdr:colOff>114300</xdr:colOff>
      <xdr:row>55</xdr:row>
      <xdr:rowOff>167625</xdr:rowOff>
    </xdr:to>
    <xdr:cxnSp macro="">
      <xdr:nvCxnSpPr>
        <xdr:cNvPr id="343" name="直線コネクタ 342"/>
        <xdr:cNvCxnSpPr/>
      </xdr:nvCxnSpPr>
      <xdr:spPr>
        <a:xfrm flipV="1">
          <a:off x="8750300" y="9364784"/>
          <a:ext cx="889000" cy="2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167625</xdr:rowOff>
    </xdr:from>
    <xdr:to>
      <xdr:col>45</xdr:col>
      <xdr:colOff>177800</xdr:colOff>
      <xdr:row>57</xdr:row>
      <xdr:rowOff>3916</xdr:rowOff>
    </xdr:to>
    <xdr:cxnSp macro="">
      <xdr:nvCxnSpPr>
        <xdr:cNvPr id="346" name="直線コネクタ 345"/>
        <xdr:cNvCxnSpPr/>
      </xdr:nvCxnSpPr>
      <xdr:spPr>
        <a:xfrm flipV="1">
          <a:off x="7861300" y="9597375"/>
          <a:ext cx="889000" cy="1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3916</xdr:rowOff>
    </xdr:from>
    <xdr:to>
      <xdr:col>41</xdr:col>
      <xdr:colOff>50800</xdr:colOff>
      <xdr:row>57</xdr:row>
      <xdr:rowOff>118257</xdr:rowOff>
    </xdr:to>
    <xdr:cxnSp macro="">
      <xdr:nvCxnSpPr>
        <xdr:cNvPr id="349" name="直線コネクタ 348"/>
        <xdr:cNvCxnSpPr/>
      </xdr:nvCxnSpPr>
      <xdr:spPr>
        <a:xfrm flipV="1">
          <a:off x="6972300" y="9776566"/>
          <a:ext cx="889000" cy="1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150041</xdr:rowOff>
    </xdr:from>
    <xdr:ext cx="534377" cy="259045"/>
    <xdr:sp macro="" textlink="">
      <xdr:nvSpPr>
        <xdr:cNvPr id="351" name="テキスト ボックス 350"/>
        <xdr:cNvSpPr txBox="1"/>
      </xdr:nvSpPr>
      <xdr:spPr>
        <a:xfrm>
          <a:off x="7594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42549</xdr:rowOff>
    </xdr:from>
    <xdr:ext cx="534377" cy="259045"/>
    <xdr:sp macro="" textlink="">
      <xdr:nvSpPr>
        <xdr:cNvPr id="353" name="テキスト ボックス 352"/>
        <xdr:cNvSpPr txBox="1"/>
      </xdr:nvSpPr>
      <xdr:spPr>
        <a:xfrm>
          <a:off x="6705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41370</xdr:rowOff>
    </xdr:from>
    <xdr:to>
      <xdr:col>55</xdr:col>
      <xdr:colOff>50800</xdr:colOff>
      <xdr:row>56</xdr:row>
      <xdr:rowOff>142970</xdr:rowOff>
    </xdr:to>
    <xdr:sp macro="" textlink="">
      <xdr:nvSpPr>
        <xdr:cNvPr id="359" name="楕円 358"/>
        <xdr:cNvSpPr/>
      </xdr:nvSpPr>
      <xdr:spPr>
        <a:xfrm>
          <a:off x="10426700" y="96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19797</xdr:rowOff>
    </xdr:from>
    <xdr:ext cx="534377" cy="259045"/>
    <xdr:sp macro="" textlink="">
      <xdr:nvSpPr>
        <xdr:cNvPr id="360" name="普通建設事業費該当値テキスト"/>
        <xdr:cNvSpPr txBox="1"/>
      </xdr:nvSpPr>
      <xdr:spPr>
        <a:xfrm>
          <a:off x="10528300"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55684</xdr:rowOff>
    </xdr:from>
    <xdr:to>
      <xdr:col>50</xdr:col>
      <xdr:colOff>165100</xdr:colOff>
      <xdr:row>54</xdr:row>
      <xdr:rowOff>157284</xdr:rowOff>
    </xdr:to>
    <xdr:sp macro="" textlink="">
      <xdr:nvSpPr>
        <xdr:cNvPr id="361" name="楕円 360"/>
        <xdr:cNvSpPr/>
      </xdr:nvSpPr>
      <xdr:spPr>
        <a:xfrm>
          <a:off x="9588500" y="93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2361</xdr:rowOff>
    </xdr:from>
    <xdr:ext cx="599010" cy="259045"/>
    <xdr:sp macro="" textlink="">
      <xdr:nvSpPr>
        <xdr:cNvPr id="362" name="テキスト ボックス 361"/>
        <xdr:cNvSpPr txBox="1"/>
      </xdr:nvSpPr>
      <xdr:spPr>
        <a:xfrm>
          <a:off x="9339795" y="908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116825</xdr:rowOff>
    </xdr:from>
    <xdr:to>
      <xdr:col>46</xdr:col>
      <xdr:colOff>38100</xdr:colOff>
      <xdr:row>56</xdr:row>
      <xdr:rowOff>46975</xdr:rowOff>
    </xdr:to>
    <xdr:sp macro="" textlink="">
      <xdr:nvSpPr>
        <xdr:cNvPr id="363" name="楕円 362"/>
        <xdr:cNvSpPr/>
      </xdr:nvSpPr>
      <xdr:spPr>
        <a:xfrm>
          <a:off x="8699500" y="95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38102</xdr:rowOff>
    </xdr:from>
    <xdr:ext cx="599010" cy="259045"/>
    <xdr:sp macro="" textlink="">
      <xdr:nvSpPr>
        <xdr:cNvPr id="364" name="テキスト ボックス 363"/>
        <xdr:cNvSpPr txBox="1"/>
      </xdr:nvSpPr>
      <xdr:spPr>
        <a:xfrm>
          <a:off x="8450795" y="963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124566</xdr:rowOff>
    </xdr:from>
    <xdr:to>
      <xdr:col>41</xdr:col>
      <xdr:colOff>101600</xdr:colOff>
      <xdr:row>57</xdr:row>
      <xdr:rowOff>54716</xdr:rowOff>
    </xdr:to>
    <xdr:sp macro="" textlink="">
      <xdr:nvSpPr>
        <xdr:cNvPr id="365" name="楕円 364"/>
        <xdr:cNvSpPr/>
      </xdr:nvSpPr>
      <xdr:spPr>
        <a:xfrm>
          <a:off x="7810500" y="97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45843</xdr:rowOff>
    </xdr:from>
    <xdr:ext cx="534377" cy="259045"/>
    <xdr:sp macro="" textlink="">
      <xdr:nvSpPr>
        <xdr:cNvPr id="366" name="テキスト ボックス 365"/>
        <xdr:cNvSpPr txBox="1"/>
      </xdr:nvSpPr>
      <xdr:spPr>
        <a:xfrm>
          <a:off x="7594111" y="98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67457</xdr:rowOff>
    </xdr:from>
    <xdr:to>
      <xdr:col>36</xdr:col>
      <xdr:colOff>165100</xdr:colOff>
      <xdr:row>57</xdr:row>
      <xdr:rowOff>169057</xdr:rowOff>
    </xdr:to>
    <xdr:sp macro="" textlink="">
      <xdr:nvSpPr>
        <xdr:cNvPr id="367" name="楕円 366"/>
        <xdr:cNvSpPr/>
      </xdr:nvSpPr>
      <xdr:spPr>
        <a:xfrm>
          <a:off x="69215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160184</xdr:rowOff>
    </xdr:from>
    <xdr:ext cx="534377" cy="259045"/>
    <xdr:sp macro="" textlink="">
      <xdr:nvSpPr>
        <xdr:cNvPr id="368" name="テキスト ボックス 367"/>
        <xdr:cNvSpPr txBox="1"/>
      </xdr:nvSpPr>
      <xdr:spPr>
        <a:xfrm>
          <a:off x="6705111" y="99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144280</xdr:rowOff>
    </xdr:from>
    <xdr:to>
      <xdr:col>55</xdr:col>
      <xdr:colOff>0</xdr:colOff>
      <xdr:row>77</xdr:row>
      <xdr:rowOff>104625</xdr:rowOff>
    </xdr:to>
    <xdr:cxnSp macro="">
      <xdr:nvCxnSpPr>
        <xdr:cNvPr id="397" name="直線コネクタ 396"/>
        <xdr:cNvCxnSpPr/>
      </xdr:nvCxnSpPr>
      <xdr:spPr>
        <a:xfrm>
          <a:off x="9639300" y="12660130"/>
          <a:ext cx="838200" cy="6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144280</xdr:rowOff>
    </xdr:from>
    <xdr:to>
      <xdr:col>50</xdr:col>
      <xdr:colOff>114300</xdr:colOff>
      <xdr:row>75</xdr:row>
      <xdr:rowOff>124589</xdr:rowOff>
    </xdr:to>
    <xdr:cxnSp macro="">
      <xdr:nvCxnSpPr>
        <xdr:cNvPr id="400" name="直線コネクタ 399"/>
        <xdr:cNvCxnSpPr/>
      </xdr:nvCxnSpPr>
      <xdr:spPr>
        <a:xfrm flipV="1">
          <a:off x="8750300" y="12660130"/>
          <a:ext cx="889000" cy="3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124589</xdr:rowOff>
    </xdr:from>
    <xdr:to>
      <xdr:col>45</xdr:col>
      <xdr:colOff>177800</xdr:colOff>
      <xdr:row>78</xdr:row>
      <xdr:rowOff>131843</xdr:rowOff>
    </xdr:to>
    <xdr:cxnSp macro="">
      <xdr:nvCxnSpPr>
        <xdr:cNvPr id="403" name="直線コネクタ 402"/>
        <xdr:cNvCxnSpPr/>
      </xdr:nvCxnSpPr>
      <xdr:spPr>
        <a:xfrm flipV="1">
          <a:off x="7861300" y="12983339"/>
          <a:ext cx="889000" cy="5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131843</xdr:rowOff>
    </xdr:from>
    <xdr:to>
      <xdr:col>41</xdr:col>
      <xdr:colOff>50800</xdr:colOff>
      <xdr:row>78</xdr:row>
      <xdr:rowOff>166103</xdr:rowOff>
    </xdr:to>
    <xdr:cxnSp macro="">
      <xdr:nvCxnSpPr>
        <xdr:cNvPr id="406" name="直線コネクタ 405"/>
        <xdr:cNvCxnSpPr/>
      </xdr:nvCxnSpPr>
      <xdr:spPr>
        <a:xfrm flipV="1">
          <a:off x="6972300" y="13504943"/>
          <a:ext cx="88900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48401</xdr:rowOff>
    </xdr:from>
    <xdr:ext cx="534377" cy="259045"/>
    <xdr:sp macro="" textlink="">
      <xdr:nvSpPr>
        <xdr:cNvPr id="408" name="テキスト ボックス 407"/>
        <xdr:cNvSpPr txBox="1"/>
      </xdr:nvSpPr>
      <xdr:spPr>
        <a:xfrm>
          <a:off x="7594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118879</xdr:rowOff>
    </xdr:from>
    <xdr:ext cx="534377" cy="259045"/>
    <xdr:sp macro="" textlink="">
      <xdr:nvSpPr>
        <xdr:cNvPr id="410" name="テキスト ボックス 409"/>
        <xdr:cNvSpPr txBox="1"/>
      </xdr:nvSpPr>
      <xdr:spPr>
        <a:xfrm>
          <a:off x="6705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53825</xdr:rowOff>
    </xdr:from>
    <xdr:to>
      <xdr:col>55</xdr:col>
      <xdr:colOff>50800</xdr:colOff>
      <xdr:row>77</xdr:row>
      <xdr:rowOff>155425</xdr:rowOff>
    </xdr:to>
    <xdr:sp macro="" textlink="">
      <xdr:nvSpPr>
        <xdr:cNvPr id="416" name="楕円 415"/>
        <xdr:cNvSpPr/>
      </xdr:nvSpPr>
      <xdr:spPr>
        <a:xfrm>
          <a:off x="10426700" y="132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76702</xdr:rowOff>
    </xdr:from>
    <xdr:ext cx="534377" cy="259045"/>
    <xdr:sp macro="" textlink="">
      <xdr:nvSpPr>
        <xdr:cNvPr id="417" name="普通建設事業費 （ うち新規整備　）該当値テキスト"/>
        <xdr:cNvSpPr txBox="1"/>
      </xdr:nvSpPr>
      <xdr:spPr>
        <a:xfrm>
          <a:off x="10528300" y="131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93480</xdr:rowOff>
    </xdr:from>
    <xdr:to>
      <xdr:col>50</xdr:col>
      <xdr:colOff>165100</xdr:colOff>
      <xdr:row>74</xdr:row>
      <xdr:rowOff>23630</xdr:rowOff>
    </xdr:to>
    <xdr:sp macro="" textlink="">
      <xdr:nvSpPr>
        <xdr:cNvPr id="418" name="楕円 417"/>
        <xdr:cNvSpPr/>
      </xdr:nvSpPr>
      <xdr:spPr>
        <a:xfrm>
          <a:off x="9588500" y="126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40157</xdr:rowOff>
    </xdr:from>
    <xdr:ext cx="599010" cy="259045"/>
    <xdr:sp macro="" textlink="">
      <xdr:nvSpPr>
        <xdr:cNvPr id="419" name="テキスト ボックス 418"/>
        <xdr:cNvSpPr txBox="1"/>
      </xdr:nvSpPr>
      <xdr:spPr>
        <a:xfrm>
          <a:off x="9339795" y="123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73789</xdr:rowOff>
    </xdr:from>
    <xdr:to>
      <xdr:col>46</xdr:col>
      <xdr:colOff>38100</xdr:colOff>
      <xdr:row>76</xdr:row>
      <xdr:rowOff>3939</xdr:rowOff>
    </xdr:to>
    <xdr:sp macro="" textlink="">
      <xdr:nvSpPr>
        <xdr:cNvPr id="420" name="楕円 419"/>
        <xdr:cNvSpPr/>
      </xdr:nvSpPr>
      <xdr:spPr>
        <a:xfrm>
          <a:off x="8699500" y="129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20466</xdr:rowOff>
    </xdr:from>
    <xdr:ext cx="534377" cy="259045"/>
    <xdr:sp macro="" textlink="">
      <xdr:nvSpPr>
        <xdr:cNvPr id="421" name="テキスト ボックス 420"/>
        <xdr:cNvSpPr txBox="1"/>
      </xdr:nvSpPr>
      <xdr:spPr>
        <a:xfrm>
          <a:off x="8483111" y="127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81043</xdr:rowOff>
    </xdr:from>
    <xdr:to>
      <xdr:col>41</xdr:col>
      <xdr:colOff>101600</xdr:colOff>
      <xdr:row>79</xdr:row>
      <xdr:rowOff>11193</xdr:rowOff>
    </xdr:to>
    <xdr:sp macro="" textlink="">
      <xdr:nvSpPr>
        <xdr:cNvPr id="422" name="楕円 421"/>
        <xdr:cNvSpPr/>
      </xdr:nvSpPr>
      <xdr:spPr>
        <a:xfrm>
          <a:off x="7810500" y="134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2320</xdr:rowOff>
    </xdr:from>
    <xdr:ext cx="534377" cy="259045"/>
    <xdr:sp macro="" textlink="">
      <xdr:nvSpPr>
        <xdr:cNvPr id="423" name="テキスト ボックス 422"/>
        <xdr:cNvSpPr txBox="1"/>
      </xdr:nvSpPr>
      <xdr:spPr>
        <a:xfrm>
          <a:off x="7594111" y="135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115303</xdr:rowOff>
    </xdr:from>
    <xdr:to>
      <xdr:col>36</xdr:col>
      <xdr:colOff>165100</xdr:colOff>
      <xdr:row>79</xdr:row>
      <xdr:rowOff>45453</xdr:rowOff>
    </xdr:to>
    <xdr:sp macro="" textlink="">
      <xdr:nvSpPr>
        <xdr:cNvPr id="424" name="楕円 423"/>
        <xdr:cNvSpPr/>
      </xdr:nvSpPr>
      <xdr:spPr>
        <a:xfrm>
          <a:off x="6921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36580</xdr:rowOff>
    </xdr:from>
    <xdr:ext cx="469744" cy="259045"/>
    <xdr:sp macro="" textlink="">
      <xdr:nvSpPr>
        <xdr:cNvPr id="425" name="テキスト ボックス 424"/>
        <xdr:cNvSpPr txBox="1"/>
      </xdr:nvSpPr>
      <xdr:spPr>
        <a:xfrm>
          <a:off x="6737428" y="135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115697</xdr:rowOff>
    </xdr:from>
    <xdr:to>
      <xdr:col>55</xdr:col>
      <xdr:colOff>0</xdr:colOff>
      <xdr:row>97</xdr:row>
      <xdr:rowOff>164343</xdr:rowOff>
    </xdr:to>
    <xdr:cxnSp macro="">
      <xdr:nvCxnSpPr>
        <xdr:cNvPr id="452" name="直線コネクタ 451"/>
        <xdr:cNvCxnSpPr/>
      </xdr:nvCxnSpPr>
      <xdr:spPr>
        <a:xfrm flipV="1">
          <a:off x="9639300" y="16746347"/>
          <a:ext cx="8382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164343</xdr:rowOff>
    </xdr:from>
    <xdr:to>
      <xdr:col>50</xdr:col>
      <xdr:colOff>114300</xdr:colOff>
      <xdr:row>98</xdr:row>
      <xdr:rowOff>25478</xdr:rowOff>
    </xdr:to>
    <xdr:cxnSp macro="">
      <xdr:nvCxnSpPr>
        <xdr:cNvPr id="455" name="直線コネクタ 454"/>
        <xdr:cNvCxnSpPr/>
      </xdr:nvCxnSpPr>
      <xdr:spPr>
        <a:xfrm flipV="1">
          <a:off x="8750300" y="16794993"/>
          <a:ext cx="889000" cy="3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148817</xdr:rowOff>
    </xdr:from>
    <xdr:to>
      <xdr:col>45</xdr:col>
      <xdr:colOff>177800</xdr:colOff>
      <xdr:row>98</xdr:row>
      <xdr:rowOff>25478</xdr:rowOff>
    </xdr:to>
    <xdr:cxnSp macro="">
      <xdr:nvCxnSpPr>
        <xdr:cNvPr id="458" name="直線コネクタ 457"/>
        <xdr:cNvCxnSpPr/>
      </xdr:nvCxnSpPr>
      <xdr:spPr>
        <a:xfrm>
          <a:off x="7861300" y="16779467"/>
          <a:ext cx="889000" cy="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148817</xdr:rowOff>
    </xdr:from>
    <xdr:to>
      <xdr:col>41</xdr:col>
      <xdr:colOff>50800</xdr:colOff>
      <xdr:row>97</xdr:row>
      <xdr:rowOff>161838</xdr:rowOff>
    </xdr:to>
    <xdr:cxnSp macro="">
      <xdr:nvCxnSpPr>
        <xdr:cNvPr id="461" name="直線コネクタ 460"/>
        <xdr:cNvCxnSpPr/>
      </xdr:nvCxnSpPr>
      <xdr:spPr>
        <a:xfrm flipV="1">
          <a:off x="6972300" y="16779467"/>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63" name="テキスト ボックス 462"/>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35138</xdr:rowOff>
    </xdr:from>
    <xdr:ext cx="534377" cy="259045"/>
    <xdr:sp macro="" textlink="">
      <xdr:nvSpPr>
        <xdr:cNvPr id="465" name="テキスト ボックス 464"/>
        <xdr:cNvSpPr txBox="1"/>
      </xdr:nvSpPr>
      <xdr:spPr>
        <a:xfrm>
          <a:off x="6705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64897</xdr:rowOff>
    </xdr:from>
    <xdr:to>
      <xdr:col>55</xdr:col>
      <xdr:colOff>50800</xdr:colOff>
      <xdr:row>97</xdr:row>
      <xdr:rowOff>166497</xdr:rowOff>
    </xdr:to>
    <xdr:sp macro="" textlink="">
      <xdr:nvSpPr>
        <xdr:cNvPr id="471" name="楕円 470"/>
        <xdr:cNvSpPr/>
      </xdr:nvSpPr>
      <xdr:spPr>
        <a:xfrm>
          <a:off x="10426700" y="166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43324</xdr:rowOff>
    </xdr:from>
    <xdr:ext cx="534377" cy="259045"/>
    <xdr:sp macro="" textlink="">
      <xdr:nvSpPr>
        <xdr:cNvPr id="472" name="普通建設事業費 （ うち更新整備　）該当値テキスト"/>
        <xdr:cNvSpPr txBox="1"/>
      </xdr:nvSpPr>
      <xdr:spPr>
        <a:xfrm>
          <a:off x="10528300" y="166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113543</xdr:rowOff>
    </xdr:from>
    <xdr:to>
      <xdr:col>50</xdr:col>
      <xdr:colOff>165100</xdr:colOff>
      <xdr:row>98</xdr:row>
      <xdr:rowOff>43693</xdr:rowOff>
    </xdr:to>
    <xdr:sp macro="" textlink="">
      <xdr:nvSpPr>
        <xdr:cNvPr id="473" name="楕円 472"/>
        <xdr:cNvSpPr/>
      </xdr:nvSpPr>
      <xdr:spPr>
        <a:xfrm>
          <a:off x="9588500" y="167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34820</xdr:rowOff>
    </xdr:from>
    <xdr:ext cx="534377" cy="259045"/>
    <xdr:sp macro="" textlink="">
      <xdr:nvSpPr>
        <xdr:cNvPr id="474" name="テキスト ボックス 473"/>
        <xdr:cNvSpPr txBox="1"/>
      </xdr:nvSpPr>
      <xdr:spPr>
        <a:xfrm>
          <a:off x="9372111" y="16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146128</xdr:rowOff>
    </xdr:from>
    <xdr:to>
      <xdr:col>46</xdr:col>
      <xdr:colOff>38100</xdr:colOff>
      <xdr:row>98</xdr:row>
      <xdr:rowOff>76278</xdr:rowOff>
    </xdr:to>
    <xdr:sp macro="" textlink="">
      <xdr:nvSpPr>
        <xdr:cNvPr id="475" name="楕円 474"/>
        <xdr:cNvSpPr/>
      </xdr:nvSpPr>
      <xdr:spPr>
        <a:xfrm>
          <a:off x="8699500" y="167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67405</xdr:rowOff>
    </xdr:from>
    <xdr:ext cx="534377" cy="259045"/>
    <xdr:sp macro="" textlink="">
      <xdr:nvSpPr>
        <xdr:cNvPr id="476" name="テキスト ボックス 475"/>
        <xdr:cNvSpPr txBox="1"/>
      </xdr:nvSpPr>
      <xdr:spPr>
        <a:xfrm>
          <a:off x="8483111" y="168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98017</xdr:rowOff>
    </xdr:from>
    <xdr:to>
      <xdr:col>41</xdr:col>
      <xdr:colOff>101600</xdr:colOff>
      <xdr:row>98</xdr:row>
      <xdr:rowOff>28167</xdr:rowOff>
    </xdr:to>
    <xdr:sp macro="" textlink="">
      <xdr:nvSpPr>
        <xdr:cNvPr id="477" name="楕円 476"/>
        <xdr:cNvSpPr/>
      </xdr:nvSpPr>
      <xdr:spPr>
        <a:xfrm>
          <a:off x="7810500" y="167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19294</xdr:rowOff>
    </xdr:from>
    <xdr:ext cx="534377" cy="259045"/>
    <xdr:sp macro="" textlink="">
      <xdr:nvSpPr>
        <xdr:cNvPr id="478" name="テキスト ボックス 477"/>
        <xdr:cNvSpPr txBox="1"/>
      </xdr:nvSpPr>
      <xdr:spPr>
        <a:xfrm>
          <a:off x="7594111" y="1682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111038</xdr:rowOff>
    </xdr:from>
    <xdr:to>
      <xdr:col>36</xdr:col>
      <xdr:colOff>165100</xdr:colOff>
      <xdr:row>98</xdr:row>
      <xdr:rowOff>41188</xdr:rowOff>
    </xdr:to>
    <xdr:sp macro="" textlink="">
      <xdr:nvSpPr>
        <xdr:cNvPr id="479" name="楕円 478"/>
        <xdr:cNvSpPr/>
      </xdr:nvSpPr>
      <xdr:spPr>
        <a:xfrm>
          <a:off x="6921500" y="16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32315</xdr:rowOff>
    </xdr:from>
    <xdr:ext cx="534377" cy="259045"/>
    <xdr:sp macro="" textlink="">
      <xdr:nvSpPr>
        <xdr:cNvPr id="480" name="テキスト ボックス 479"/>
        <xdr:cNvSpPr txBox="1"/>
      </xdr:nvSpPr>
      <xdr:spPr>
        <a:xfrm>
          <a:off x="6705111" y="16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38468</xdr:rowOff>
    </xdr:from>
    <xdr:to>
      <xdr:col>85</xdr:col>
      <xdr:colOff>127000</xdr:colOff>
      <xdr:row>39</xdr:row>
      <xdr:rowOff>27267</xdr:rowOff>
    </xdr:to>
    <xdr:cxnSp macro="">
      <xdr:nvCxnSpPr>
        <xdr:cNvPr id="509" name="直線コネクタ 508"/>
        <xdr:cNvCxnSpPr/>
      </xdr:nvCxnSpPr>
      <xdr:spPr>
        <a:xfrm flipV="1">
          <a:off x="15481300" y="6553568"/>
          <a:ext cx="838200" cy="1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153530</xdr:rowOff>
    </xdr:from>
    <xdr:to>
      <xdr:col>81</xdr:col>
      <xdr:colOff>50800</xdr:colOff>
      <xdr:row>39</xdr:row>
      <xdr:rowOff>27267</xdr:rowOff>
    </xdr:to>
    <xdr:cxnSp macro="">
      <xdr:nvCxnSpPr>
        <xdr:cNvPr id="512" name="直線コネクタ 511"/>
        <xdr:cNvCxnSpPr/>
      </xdr:nvCxnSpPr>
      <xdr:spPr>
        <a:xfrm>
          <a:off x="14592300" y="6668630"/>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153530</xdr:rowOff>
    </xdr:from>
    <xdr:to>
      <xdr:col>76</xdr:col>
      <xdr:colOff>114300</xdr:colOff>
      <xdr:row>39</xdr:row>
      <xdr:rowOff>5283</xdr:rowOff>
    </xdr:to>
    <xdr:cxnSp macro="">
      <xdr:nvCxnSpPr>
        <xdr:cNvPr id="515" name="直線コネクタ 514"/>
        <xdr:cNvCxnSpPr/>
      </xdr:nvCxnSpPr>
      <xdr:spPr>
        <a:xfrm flipV="1">
          <a:off x="13703300" y="6668630"/>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5283</xdr:rowOff>
    </xdr:from>
    <xdr:to>
      <xdr:col>71</xdr:col>
      <xdr:colOff>177800</xdr:colOff>
      <xdr:row>39</xdr:row>
      <xdr:rowOff>44450</xdr:rowOff>
    </xdr:to>
    <xdr:cxnSp macro="">
      <xdr:nvCxnSpPr>
        <xdr:cNvPr id="518" name="直線コネクタ 517"/>
        <xdr:cNvCxnSpPr/>
      </xdr:nvCxnSpPr>
      <xdr:spPr>
        <a:xfrm flipV="1">
          <a:off x="12814300" y="6691833"/>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167613</xdr:rowOff>
    </xdr:from>
    <xdr:ext cx="469744" cy="259045"/>
    <xdr:sp macro="" textlink="">
      <xdr:nvSpPr>
        <xdr:cNvPr id="520" name="テキスト ボックス 519"/>
        <xdr:cNvSpPr txBox="1"/>
      </xdr:nvSpPr>
      <xdr:spPr>
        <a:xfrm>
          <a:off x="13468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39349</xdr:rowOff>
    </xdr:from>
    <xdr:ext cx="469744" cy="259045"/>
    <xdr:sp macro="" textlink="">
      <xdr:nvSpPr>
        <xdr:cNvPr id="522" name="テキスト ボックス 521"/>
        <xdr:cNvSpPr txBox="1"/>
      </xdr:nvSpPr>
      <xdr:spPr>
        <a:xfrm>
          <a:off x="12579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159118</xdr:rowOff>
    </xdr:from>
    <xdr:to>
      <xdr:col>85</xdr:col>
      <xdr:colOff>177800</xdr:colOff>
      <xdr:row>38</xdr:row>
      <xdr:rowOff>89268</xdr:rowOff>
    </xdr:to>
    <xdr:sp macro="" textlink="">
      <xdr:nvSpPr>
        <xdr:cNvPr id="528" name="楕円 527"/>
        <xdr:cNvSpPr/>
      </xdr:nvSpPr>
      <xdr:spPr>
        <a:xfrm>
          <a:off x="16268700" y="65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10545</xdr:rowOff>
    </xdr:from>
    <xdr:ext cx="469744" cy="259045"/>
    <xdr:sp macro="" textlink="">
      <xdr:nvSpPr>
        <xdr:cNvPr id="529" name="災害復旧事業費該当値テキスト"/>
        <xdr:cNvSpPr txBox="1"/>
      </xdr:nvSpPr>
      <xdr:spPr>
        <a:xfrm>
          <a:off x="16370300" y="63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147917</xdr:rowOff>
    </xdr:from>
    <xdr:to>
      <xdr:col>81</xdr:col>
      <xdr:colOff>101600</xdr:colOff>
      <xdr:row>39</xdr:row>
      <xdr:rowOff>78067</xdr:rowOff>
    </xdr:to>
    <xdr:sp macro="" textlink="">
      <xdr:nvSpPr>
        <xdr:cNvPr id="530" name="楕円 529"/>
        <xdr:cNvSpPr/>
      </xdr:nvSpPr>
      <xdr:spPr>
        <a:xfrm>
          <a:off x="154305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69194</xdr:rowOff>
    </xdr:from>
    <xdr:ext cx="378565" cy="259045"/>
    <xdr:sp macro="" textlink="">
      <xdr:nvSpPr>
        <xdr:cNvPr id="531" name="テキスト ボックス 530"/>
        <xdr:cNvSpPr txBox="1"/>
      </xdr:nvSpPr>
      <xdr:spPr>
        <a:xfrm>
          <a:off x="15292017" y="675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102730</xdr:rowOff>
    </xdr:from>
    <xdr:to>
      <xdr:col>76</xdr:col>
      <xdr:colOff>165100</xdr:colOff>
      <xdr:row>39</xdr:row>
      <xdr:rowOff>32880</xdr:rowOff>
    </xdr:to>
    <xdr:sp macro="" textlink="">
      <xdr:nvSpPr>
        <xdr:cNvPr id="532" name="楕円 531"/>
        <xdr:cNvSpPr/>
      </xdr:nvSpPr>
      <xdr:spPr>
        <a:xfrm>
          <a:off x="14541500" y="66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24007</xdr:rowOff>
    </xdr:from>
    <xdr:ext cx="469744" cy="259045"/>
    <xdr:sp macro="" textlink="">
      <xdr:nvSpPr>
        <xdr:cNvPr id="533" name="テキスト ボックス 532"/>
        <xdr:cNvSpPr txBox="1"/>
      </xdr:nvSpPr>
      <xdr:spPr>
        <a:xfrm>
          <a:off x="14357428" y="67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125933</xdr:rowOff>
    </xdr:from>
    <xdr:to>
      <xdr:col>72</xdr:col>
      <xdr:colOff>38100</xdr:colOff>
      <xdr:row>39</xdr:row>
      <xdr:rowOff>56083</xdr:rowOff>
    </xdr:to>
    <xdr:sp macro="" textlink="">
      <xdr:nvSpPr>
        <xdr:cNvPr id="534" name="楕円 533"/>
        <xdr:cNvSpPr/>
      </xdr:nvSpPr>
      <xdr:spPr>
        <a:xfrm>
          <a:off x="13652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47210</xdr:rowOff>
    </xdr:from>
    <xdr:ext cx="469744" cy="259045"/>
    <xdr:sp macro="" textlink="">
      <xdr:nvSpPr>
        <xdr:cNvPr id="535" name="テキスト ボックス 534"/>
        <xdr:cNvSpPr txBox="1"/>
      </xdr:nvSpPr>
      <xdr:spPr>
        <a:xfrm>
          <a:off x="13468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122578</xdr:rowOff>
    </xdr:from>
    <xdr:to>
      <xdr:col>85</xdr:col>
      <xdr:colOff>127000</xdr:colOff>
      <xdr:row>75</xdr:row>
      <xdr:rowOff>126030</xdr:rowOff>
    </xdr:to>
    <xdr:cxnSp macro="">
      <xdr:nvCxnSpPr>
        <xdr:cNvPr id="615" name="直線コネクタ 614"/>
        <xdr:cNvCxnSpPr/>
      </xdr:nvCxnSpPr>
      <xdr:spPr>
        <a:xfrm flipV="1">
          <a:off x="15481300" y="12981328"/>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126030</xdr:rowOff>
    </xdr:from>
    <xdr:to>
      <xdr:col>81</xdr:col>
      <xdr:colOff>50800</xdr:colOff>
      <xdr:row>75</xdr:row>
      <xdr:rowOff>162224</xdr:rowOff>
    </xdr:to>
    <xdr:cxnSp macro="">
      <xdr:nvCxnSpPr>
        <xdr:cNvPr id="618" name="直線コネクタ 617"/>
        <xdr:cNvCxnSpPr/>
      </xdr:nvCxnSpPr>
      <xdr:spPr>
        <a:xfrm flipV="1">
          <a:off x="14592300" y="1298478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162224</xdr:rowOff>
    </xdr:from>
    <xdr:to>
      <xdr:col>76</xdr:col>
      <xdr:colOff>114300</xdr:colOff>
      <xdr:row>76</xdr:row>
      <xdr:rowOff>13421</xdr:rowOff>
    </xdr:to>
    <xdr:cxnSp macro="">
      <xdr:nvCxnSpPr>
        <xdr:cNvPr id="621" name="直線コネクタ 620"/>
        <xdr:cNvCxnSpPr/>
      </xdr:nvCxnSpPr>
      <xdr:spPr>
        <a:xfrm flipV="1">
          <a:off x="13703300" y="13020974"/>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13421</xdr:rowOff>
    </xdr:from>
    <xdr:to>
      <xdr:col>71</xdr:col>
      <xdr:colOff>177800</xdr:colOff>
      <xdr:row>76</xdr:row>
      <xdr:rowOff>24143</xdr:rowOff>
    </xdr:to>
    <xdr:cxnSp macro="">
      <xdr:nvCxnSpPr>
        <xdr:cNvPr id="624" name="直線コネクタ 623"/>
        <xdr:cNvCxnSpPr/>
      </xdr:nvCxnSpPr>
      <xdr:spPr>
        <a:xfrm flipV="1">
          <a:off x="12814300" y="1304362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26" name="テキスト ボックス 625"/>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28" name="テキスト ボックス 627"/>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71778</xdr:rowOff>
    </xdr:from>
    <xdr:to>
      <xdr:col>85</xdr:col>
      <xdr:colOff>177800</xdr:colOff>
      <xdr:row>76</xdr:row>
      <xdr:rowOff>1929</xdr:rowOff>
    </xdr:to>
    <xdr:sp macro="" textlink="">
      <xdr:nvSpPr>
        <xdr:cNvPr id="634" name="楕円 633"/>
        <xdr:cNvSpPr/>
      </xdr:nvSpPr>
      <xdr:spPr>
        <a:xfrm>
          <a:off x="16268700" y="12930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94655</xdr:rowOff>
    </xdr:from>
    <xdr:ext cx="534377" cy="259045"/>
    <xdr:sp macro="" textlink="">
      <xdr:nvSpPr>
        <xdr:cNvPr id="635" name="公債費該当値テキスト"/>
        <xdr:cNvSpPr txBox="1"/>
      </xdr:nvSpPr>
      <xdr:spPr>
        <a:xfrm>
          <a:off x="16370300" y="127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75230</xdr:rowOff>
    </xdr:from>
    <xdr:to>
      <xdr:col>81</xdr:col>
      <xdr:colOff>101600</xdr:colOff>
      <xdr:row>76</xdr:row>
      <xdr:rowOff>5380</xdr:rowOff>
    </xdr:to>
    <xdr:sp macro="" textlink="">
      <xdr:nvSpPr>
        <xdr:cNvPr id="636" name="楕円 635"/>
        <xdr:cNvSpPr/>
      </xdr:nvSpPr>
      <xdr:spPr>
        <a:xfrm>
          <a:off x="15430500" y="12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21907</xdr:rowOff>
    </xdr:from>
    <xdr:ext cx="534377" cy="259045"/>
    <xdr:sp macro="" textlink="">
      <xdr:nvSpPr>
        <xdr:cNvPr id="637" name="テキスト ボックス 636"/>
        <xdr:cNvSpPr txBox="1"/>
      </xdr:nvSpPr>
      <xdr:spPr>
        <a:xfrm>
          <a:off x="15214111" y="127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111425</xdr:rowOff>
    </xdr:from>
    <xdr:to>
      <xdr:col>76</xdr:col>
      <xdr:colOff>165100</xdr:colOff>
      <xdr:row>76</xdr:row>
      <xdr:rowOff>41576</xdr:rowOff>
    </xdr:to>
    <xdr:sp macro="" textlink="">
      <xdr:nvSpPr>
        <xdr:cNvPr id="638" name="楕円 637"/>
        <xdr:cNvSpPr/>
      </xdr:nvSpPr>
      <xdr:spPr>
        <a:xfrm>
          <a:off x="14541500" y="12970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58102</xdr:rowOff>
    </xdr:from>
    <xdr:ext cx="534377" cy="259045"/>
    <xdr:sp macro="" textlink="">
      <xdr:nvSpPr>
        <xdr:cNvPr id="639" name="テキスト ボックス 638"/>
        <xdr:cNvSpPr txBox="1"/>
      </xdr:nvSpPr>
      <xdr:spPr>
        <a:xfrm>
          <a:off x="14325111" y="127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134072</xdr:rowOff>
    </xdr:from>
    <xdr:to>
      <xdr:col>72</xdr:col>
      <xdr:colOff>38100</xdr:colOff>
      <xdr:row>76</xdr:row>
      <xdr:rowOff>64222</xdr:rowOff>
    </xdr:to>
    <xdr:sp macro="" textlink="">
      <xdr:nvSpPr>
        <xdr:cNvPr id="640" name="楕円 639"/>
        <xdr:cNvSpPr/>
      </xdr:nvSpPr>
      <xdr:spPr>
        <a:xfrm>
          <a:off x="13652500" y="129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80749</xdr:rowOff>
    </xdr:from>
    <xdr:ext cx="534377" cy="259045"/>
    <xdr:sp macro="" textlink="">
      <xdr:nvSpPr>
        <xdr:cNvPr id="641" name="テキスト ボックス 640"/>
        <xdr:cNvSpPr txBox="1"/>
      </xdr:nvSpPr>
      <xdr:spPr>
        <a:xfrm>
          <a:off x="13436111" y="127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144793</xdr:rowOff>
    </xdr:from>
    <xdr:to>
      <xdr:col>67</xdr:col>
      <xdr:colOff>101600</xdr:colOff>
      <xdr:row>76</xdr:row>
      <xdr:rowOff>74943</xdr:rowOff>
    </xdr:to>
    <xdr:sp macro="" textlink="">
      <xdr:nvSpPr>
        <xdr:cNvPr id="642" name="楕円 641"/>
        <xdr:cNvSpPr/>
      </xdr:nvSpPr>
      <xdr:spPr>
        <a:xfrm>
          <a:off x="12763500" y="130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91470</xdr:rowOff>
    </xdr:from>
    <xdr:ext cx="534377" cy="259045"/>
    <xdr:sp macro="" textlink="">
      <xdr:nvSpPr>
        <xdr:cNvPr id="643" name="テキスト ボックス 642"/>
        <xdr:cNvSpPr txBox="1"/>
      </xdr:nvSpPr>
      <xdr:spPr>
        <a:xfrm>
          <a:off x="12547111" y="127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135860</xdr:rowOff>
    </xdr:from>
    <xdr:to>
      <xdr:col>85</xdr:col>
      <xdr:colOff>127000</xdr:colOff>
      <xdr:row>97</xdr:row>
      <xdr:rowOff>155177</xdr:rowOff>
    </xdr:to>
    <xdr:cxnSp macro="">
      <xdr:nvCxnSpPr>
        <xdr:cNvPr id="670" name="直線コネクタ 669"/>
        <xdr:cNvCxnSpPr/>
      </xdr:nvCxnSpPr>
      <xdr:spPr>
        <a:xfrm>
          <a:off x="15481300" y="16766510"/>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135860</xdr:rowOff>
    </xdr:from>
    <xdr:to>
      <xdr:col>81</xdr:col>
      <xdr:colOff>50800</xdr:colOff>
      <xdr:row>98</xdr:row>
      <xdr:rowOff>51167</xdr:rowOff>
    </xdr:to>
    <xdr:cxnSp macro="">
      <xdr:nvCxnSpPr>
        <xdr:cNvPr id="673" name="直線コネクタ 672"/>
        <xdr:cNvCxnSpPr/>
      </xdr:nvCxnSpPr>
      <xdr:spPr>
        <a:xfrm flipV="1">
          <a:off x="14592300" y="16766510"/>
          <a:ext cx="889000" cy="8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51167</xdr:rowOff>
    </xdr:from>
    <xdr:to>
      <xdr:col>76</xdr:col>
      <xdr:colOff>114300</xdr:colOff>
      <xdr:row>98</xdr:row>
      <xdr:rowOff>87579</xdr:rowOff>
    </xdr:to>
    <xdr:cxnSp macro="">
      <xdr:nvCxnSpPr>
        <xdr:cNvPr id="676" name="直線コネクタ 675"/>
        <xdr:cNvCxnSpPr/>
      </xdr:nvCxnSpPr>
      <xdr:spPr>
        <a:xfrm flipV="1">
          <a:off x="13703300" y="16853267"/>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71980</xdr:rowOff>
    </xdr:from>
    <xdr:to>
      <xdr:col>71</xdr:col>
      <xdr:colOff>177800</xdr:colOff>
      <xdr:row>98</xdr:row>
      <xdr:rowOff>87579</xdr:rowOff>
    </xdr:to>
    <xdr:cxnSp macro="">
      <xdr:nvCxnSpPr>
        <xdr:cNvPr id="679" name="直線コネクタ 678"/>
        <xdr:cNvCxnSpPr/>
      </xdr:nvCxnSpPr>
      <xdr:spPr>
        <a:xfrm>
          <a:off x="12814300" y="16874080"/>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81" name="テキスト ボックス 680"/>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104377</xdr:rowOff>
    </xdr:from>
    <xdr:to>
      <xdr:col>85</xdr:col>
      <xdr:colOff>177800</xdr:colOff>
      <xdr:row>98</xdr:row>
      <xdr:rowOff>34527</xdr:rowOff>
    </xdr:to>
    <xdr:sp macro="" textlink="">
      <xdr:nvSpPr>
        <xdr:cNvPr id="689" name="楕円 688"/>
        <xdr:cNvSpPr/>
      </xdr:nvSpPr>
      <xdr:spPr>
        <a:xfrm>
          <a:off x="16268700" y="167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82804</xdr:rowOff>
    </xdr:from>
    <xdr:ext cx="534377" cy="259045"/>
    <xdr:sp macro="" textlink="">
      <xdr:nvSpPr>
        <xdr:cNvPr id="690" name="積立金該当値テキスト"/>
        <xdr:cNvSpPr txBox="1"/>
      </xdr:nvSpPr>
      <xdr:spPr>
        <a:xfrm>
          <a:off x="16370300" y="16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85060</xdr:rowOff>
    </xdr:from>
    <xdr:to>
      <xdr:col>81</xdr:col>
      <xdr:colOff>101600</xdr:colOff>
      <xdr:row>98</xdr:row>
      <xdr:rowOff>15210</xdr:rowOff>
    </xdr:to>
    <xdr:sp macro="" textlink="">
      <xdr:nvSpPr>
        <xdr:cNvPr id="691" name="楕円 690"/>
        <xdr:cNvSpPr/>
      </xdr:nvSpPr>
      <xdr:spPr>
        <a:xfrm>
          <a:off x="15430500" y="167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6337</xdr:rowOff>
    </xdr:from>
    <xdr:ext cx="534377" cy="259045"/>
    <xdr:sp macro="" textlink="">
      <xdr:nvSpPr>
        <xdr:cNvPr id="692" name="テキスト ボックス 691"/>
        <xdr:cNvSpPr txBox="1"/>
      </xdr:nvSpPr>
      <xdr:spPr>
        <a:xfrm>
          <a:off x="15214111" y="168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367</xdr:rowOff>
    </xdr:from>
    <xdr:to>
      <xdr:col>76</xdr:col>
      <xdr:colOff>165100</xdr:colOff>
      <xdr:row>98</xdr:row>
      <xdr:rowOff>101967</xdr:rowOff>
    </xdr:to>
    <xdr:sp macro="" textlink="">
      <xdr:nvSpPr>
        <xdr:cNvPr id="693" name="楕円 692"/>
        <xdr:cNvSpPr/>
      </xdr:nvSpPr>
      <xdr:spPr>
        <a:xfrm>
          <a:off x="14541500" y="16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93094</xdr:rowOff>
    </xdr:from>
    <xdr:ext cx="534377" cy="259045"/>
    <xdr:sp macro="" textlink="">
      <xdr:nvSpPr>
        <xdr:cNvPr id="694" name="テキスト ボックス 693"/>
        <xdr:cNvSpPr txBox="1"/>
      </xdr:nvSpPr>
      <xdr:spPr>
        <a:xfrm>
          <a:off x="14325111" y="168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36779</xdr:rowOff>
    </xdr:from>
    <xdr:to>
      <xdr:col>72</xdr:col>
      <xdr:colOff>38100</xdr:colOff>
      <xdr:row>98</xdr:row>
      <xdr:rowOff>138379</xdr:rowOff>
    </xdr:to>
    <xdr:sp macro="" textlink="">
      <xdr:nvSpPr>
        <xdr:cNvPr id="695" name="楕円 694"/>
        <xdr:cNvSpPr/>
      </xdr:nvSpPr>
      <xdr:spPr>
        <a:xfrm>
          <a:off x="136525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129506</xdr:rowOff>
    </xdr:from>
    <xdr:ext cx="534377" cy="259045"/>
    <xdr:sp macro="" textlink="">
      <xdr:nvSpPr>
        <xdr:cNvPr id="696" name="テキスト ボックス 695"/>
        <xdr:cNvSpPr txBox="1"/>
      </xdr:nvSpPr>
      <xdr:spPr>
        <a:xfrm>
          <a:off x="13436111" y="169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21180</xdr:rowOff>
    </xdr:from>
    <xdr:to>
      <xdr:col>67</xdr:col>
      <xdr:colOff>101600</xdr:colOff>
      <xdr:row>98</xdr:row>
      <xdr:rowOff>122780</xdr:rowOff>
    </xdr:to>
    <xdr:sp macro="" textlink="">
      <xdr:nvSpPr>
        <xdr:cNvPr id="697" name="楕円 696"/>
        <xdr:cNvSpPr/>
      </xdr:nvSpPr>
      <xdr:spPr>
        <a:xfrm>
          <a:off x="12763500" y="168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113907</xdr:rowOff>
    </xdr:from>
    <xdr:ext cx="534377" cy="259045"/>
    <xdr:sp macro="" textlink="">
      <xdr:nvSpPr>
        <xdr:cNvPr id="698" name="テキスト ボックス 697"/>
        <xdr:cNvSpPr txBox="1"/>
      </xdr:nvSpPr>
      <xdr:spPr>
        <a:xfrm>
          <a:off x="12547111" y="169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7493</xdr:rowOff>
    </xdr:from>
    <xdr:to>
      <xdr:col>116</xdr:col>
      <xdr:colOff>63500</xdr:colOff>
      <xdr:row>39</xdr:row>
      <xdr:rowOff>44450</xdr:rowOff>
    </xdr:to>
    <xdr:cxnSp macro="">
      <xdr:nvCxnSpPr>
        <xdr:cNvPr id="727" name="直線コネクタ 726"/>
        <xdr:cNvCxnSpPr/>
      </xdr:nvCxnSpPr>
      <xdr:spPr>
        <a:xfrm>
          <a:off x="21323300" y="6694043"/>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7493</xdr:rowOff>
    </xdr:from>
    <xdr:to>
      <xdr:col>111</xdr:col>
      <xdr:colOff>177800</xdr:colOff>
      <xdr:row>39</xdr:row>
      <xdr:rowOff>8865</xdr:rowOff>
    </xdr:to>
    <xdr:cxnSp macro="">
      <xdr:nvCxnSpPr>
        <xdr:cNvPr id="730" name="直線コネクタ 729"/>
        <xdr:cNvCxnSpPr/>
      </xdr:nvCxnSpPr>
      <xdr:spPr>
        <a:xfrm flipV="1">
          <a:off x="20434300" y="669404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8865</xdr:rowOff>
    </xdr:from>
    <xdr:to>
      <xdr:col>107</xdr:col>
      <xdr:colOff>50800</xdr:colOff>
      <xdr:row>39</xdr:row>
      <xdr:rowOff>10160</xdr:rowOff>
    </xdr:to>
    <xdr:cxnSp macro="">
      <xdr:nvCxnSpPr>
        <xdr:cNvPr id="733" name="直線コネクタ 732"/>
        <xdr:cNvCxnSpPr/>
      </xdr:nvCxnSpPr>
      <xdr:spPr>
        <a:xfrm flipV="1">
          <a:off x="19545300" y="669541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10160</xdr:rowOff>
    </xdr:from>
    <xdr:to>
      <xdr:col>102</xdr:col>
      <xdr:colOff>114300</xdr:colOff>
      <xdr:row>39</xdr:row>
      <xdr:rowOff>11761</xdr:rowOff>
    </xdr:to>
    <xdr:cxnSp macro="">
      <xdr:nvCxnSpPr>
        <xdr:cNvPr id="736" name="直線コネクタ 735"/>
        <xdr:cNvCxnSpPr/>
      </xdr:nvCxnSpPr>
      <xdr:spPr>
        <a:xfrm flipV="1">
          <a:off x="18656300" y="669671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128143</xdr:rowOff>
    </xdr:from>
    <xdr:to>
      <xdr:col>112</xdr:col>
      <xdr:colOff>38100</xdr:colOff>
      <xdr:row>39</xdr:row>
      <xdr:rowOff>58293</xdr:rowOff>
    </xdr:to>
    <xdr:sp macro="" textlink="">
      <xdr:nvSpPr>
        <xdr:cNvPr id="748" name="楕円 747"/>
        <xdr:cNvSpPr/>
      </xdr:nvSpPr>
      <xdr:spPr>
        <a:xfrm>
          <a:off x="21272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49420</xdr:rowOff>
    </xdr:from>
    <xdr:ext cx="378565" cy="259045"/>
    <xdr:sp macro="" textlink="">
      <xdr:nvSpPr>
        <xdr:cNvPr id="749" name="テキスト ボックス 748"/>
        <xdr:cNvSpPr txBox="1"/>
      </xdr:nvSpPr>
      <xdr:spPr>
        <a:xfrm>
          <a:off x="21134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129515</xdr:rowOff>
    </xdr:from>
    <xdr:to>
      <xdr:col>107</xdr:col>
      <xdr:colOff>101600</xdr:colOff>
      <xdr:row>39</xdr:row>
      <xdr:rowOff>59665</xdr:rowOff>
    </xdr:to>
    <xdr:sp macro="" textlink="">
      <xdr:nvSpPr>
        <xdr:cNvPr id="750" name="楕円 749"/>
        <xdr:cNvSpPr/>
      </xdr:nvSpPr>
      <xdr:spPr>
        <a:xfrm>
          <a:off x="20383500" y="66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50792</xdr:rowOff>
    </xdr:from>
    <xdr:ext cx="378565" cy="259045"/>
    <xdr:sp macro="" textlink="">
      <xdr:nvSpPr>
        <xdr:cNvPr id="751" name="テキスト ボックス 750"/>
        <xdr:cNvSpPr txBox="1"/>
      </xdr:nvSpPr>
      <xdr:spPr>
        <a:xfrm>
          <a:off x="20245017" y="673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130810</xdr:rowOff>
    </xdr:from>
    <xdr:to>
      <xdr:col>102</xdr:col>
      <xdr:colOff>165100</xdr:colOff>
      <xdr:row>39</xdr:row>
      <xdr:rowOff>60960</xdr:rowOff>
    </xdr:to>
    <xdr:sp macro="" textlink="">
      <xdr:nvSpPr>
        <xdr:cNvPr id="752" name="楕円 751"/>
        <xdr:cNvSpPr/>
      </xdr:nvSpPr>
      <xdr:spPr>
        <a:xfrm>
          <a:off x="19494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52087</xdr:rowOff>
    </xdr:from>
    <xdr:ext cx="378565" cy="259045"/>
    <xdr:sp macro="" textlink="">
      <xdr:nvSpPr>
        <xdr:cNvPr id="753" name="テキスト ボックス 752"/>
        <xdr:cNvSpPr txBox="1"/>
      </xdr:nvSpPr>
      <xdr:spPr>
        <a:xfrm>
          <a:off x="19356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132411</xdr:rowOff>
    </xdr:from>
    <xdr:to>
      <xdr:col>98</xdr:col>
      <xdr:colOff>38100</xdr:colOff>
      <xdr:row>39</xdr:row>
      <xdr:rowOff>62561</xdr:rowOff>
    </xdr:to>
    <xdr:sp macro="" textlink="">
      <xdr:nvSpPr>
        <xdr:cNvPr id="754" name="楕円 753"/>
        <xdr:cNvSpPr/>
      </xdr:nvSpPr>
      <xdr:spPr>
        <a:xfrm>
          <a:off x="18605500" y="66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53688</xdr:rowOff>
    </xdr:from>
    <xdr:ext cx="378565" cy="259045"/>
    <xdr:sp macro="" textlink="">
      <xdr:nvSpPr>
        <xdr:cNvPr id="755" name="テキスト ボックス 754"/>
        <xdr:cNvSpPr txBox="1"/>
      </xdr:nvSpPr>
      <xdr:spPr>
        <a:xfrm>
          <a:off x="18467017" y="67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95512</xdr:rowOff>
    </xdr:from>
    <xdr:to>
      <xdr:col>116</xdr:col>
      <xdr:colOff>63500</xdr:colOff>
      <xdr:row>57</xdr:row>
      <xdr:rowOff>99398</xdr:rowOff>
    </xdr:to>
    <xdr:cxnSp macro="">
      <xdr:nvCxnSpPr>
        <xdr:cNvPr id="782" name="直線コネクタ 781"/>
        <xdr:cNvCxnSpPr/>
      </xdr:nvCxnSpPr>
      <xdr:spPr>
        <a:xfrm flipV="1">
          <a:off x="21323300" y="986816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99398</xdr:rowOff>
    </xdr:from>
    <xdr:to>
      <xdr:col>111</xdr:col>
      <xdr:colOff>177800</xdr:colOff>
      <xdr:row>57</xdr:row>
      <xdr:rowOff>103695</xdr:rowOff>
    </xdr:to>
    <xdr:cxnSp macro="">
      <xdr:nvCxnSpPr>
        <xdr:cNvPr id="785" name="直線コネクタ 784"/>
        <xdr:cNvCxnSpPr/>
      </xdr:nvCxnSpPr>
      <xdr:spPr>
        <a:xfrm flipV="1">
          <a:off x="20434300" y="9872048"/>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101409</xdr:rowOff>
    </xdr:from>
    <xdr:to>
      <xdr:col>107</xdr:col>
      <xdr:colOff>50800</xdr:colOff>
      <xdr:row>57</xdr:row>
      <xdr:rowOff>103695</xdr:rowOff>
    </xdr:to>
    <xdr:cxnSp macro="">
      <xdr:nvCxnSpPr>
        <xdr:cNvPr id="788" name="直線コネクタ 787"/>
        <xdr:cNvCxnSpPr/>
      </xdr:nvCxnSpPr>
      <xdr:spPr>
        <a:xfrm>
          <a:off x="19545300" y="98740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101409</xdr:rowOff>
    </xdr:from>
    <xdr:to>
      <xdr:col>102</xdr:col>
      <xdr:colOff>114300</xdr:colOff>
      <xdr:row>57</xdr:row>
      <xdr:rowOff>106416</xdr:rowOff>
    </xdr:to>
    <xdr:cxnSp macro="">
      <xdr:nvCxnSpPr>
        <xdr:cNvPr id="791" name="直線コネクタ 790"/>
        <xdr:cNvCxnSpPr/>
      </xdr:nvCxnSpPr>
      <xdr:spPr>
        <a:xfrm flipV="1">
          <a:off x="18656300" y="987405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142079</xdr:rowOff>
    </xdr:from>
    <xdr:ext cx="469744" cy="259045"/>
    <xdr:sp macro="" textlink="">
      <xdr:nvSpPr>
        <xdr:cNvPr id="793" name="テキスト ボックス 792"/>
        <xdr:cNvSpPr txBox="1"/>
      </xdr:nvSpPr>
      <xdr:spPr>
        <a:xfrm>
          <a:off x="19310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130352</xdr:rowOff>
    </xdr:from>
    <xdr:ext cx="469744" cy="259045"/>
    <xdr:sp macro="" textlink="">
      <xdr:nvSpPr>
        <xdr:cNvPr id="795" name="テキスト ボックス 794"/>
        <xdr:cNvSpPr txBox="1"/>
      </xdr:nvSpPr>
      <xdr:spPr>
        <a:xfrm>
          <a:off x="18421428" y="100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44712</xdr:rowOff>
    </xdr:from>
    <xdr:to>
      <xdr:col>116</xdr:col>
      <xdr:colOff>114300</xdr:colOff>
      <xdr:row>57</xdr:row>
      <xdr:rowOff>146312</xdr:rowOff>
    </xdr:to>
    <xdr:sp macro="" textlink="">
      <xdr:nvSpPr>
        <xdr:cNvPr id="801" name="楕円 800"/>
        <xdr:cNvSpPr/>
      </xdr:nvSpPr>
      <xdr:spPr>
        <a:xfrm>
          <a:off x="22110700" y="98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67589</xdr:rowOff>
    </xdr:from>
    <xdr:ext cx="469744" cy="259045"/>
    <xdr:sp macro="" textlink="">
      <xdr:nvSpPr>
        <xdr:cNvPr id="802" name="貸付金該当値テキスト"/>
        <xdr:cNvSpPr txBox="1"/>
      </xdr:nvSpPr>
      <xdr:spPr>
        <a:xfrm>
          <a:off x="22212300" y="966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48598</xdr:rowOff>
    </xdr:from>
    <xdr:to>
      <xdr:col>112</xdr:col>
      <xdr:colOff>38100</xdr:colOff>
      <xdr:row>57</xdr:row>
      <xdr:rowOff>150198</xdr:rowOff>
    </xdr:to>
    <xdr:sp macro="" textlink="">
      <xdr:nvSpPr>
        <xdr:cNvPr id="803" name="楕円 802"/>
        <xdr:cNvSpPr/>
      </xdr:nvSpPr>
      <xdr:spPr>
        <a:xfrm>
          <a:off x="21272500" y="98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166725</xdr:rowOff>
    </xdr:from>
    <xdr:ext cx="469744" cy="259045"/>
    <xdr:sp macro="" textlink="">
      <xdr:nvSpPr>
        <xdr:cNvPr id="804" name="テキスト ボックス 803"/>
        <xdr:cNvSpPr txBox="1"/>
      </xdr:nvSpPr>
      <xdr:spPr>
        <a:xfrm>
          <a:off x="21088428" y="95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52895</xdr:rowOff>
    </xdr:from>
    <xdr:to>
      <xdr:col>107</xdr:col>
      <xdr:colOff>101600</xdr:colOff>
      <xdr:row>57</xdr:row>
      <xdr:rowOff>154495</xdr:rowOff>
    </xdr:to>
    <xdr:sp macro="" textlink="">
      <xdr:nvSpPr>
        <xdr:cNvPr id="805" name="楕円 804"/>
        <xdr:cNvSpPr/>
      </xdr:nvSpPr>
      <xdr:spPr>
        <a:xfrm>
          <a:off x="20383500" y="98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171022</xdr:rowOff>
    </xdr:from>
    <xdr:ext cx="469744" cy="259045"/>
    <xdr:sp macro="" textlink="">
      <xdr:nvSpPr>
        <xdr:cNvPr id="806" name="テキスト ボックス 805"/>
        <xdr:cNvSpPr txBox="1"/>
      </xdr:nvSpPr>
      <xdr:spPr>
        <a:xfrm>
          <a:off x="20199428" y="960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50609</xdr:rowOff>
    </xdr:from>
    <xdr:to>
      <xdr:col>102</xdr:col>
      <xdr:colOff>165100</xdr:colOff>
      <xdr:row>57</xdr:row>
      <xdr:rowOff>152209</xdr:rowOff>
    </xdr:to>
    <xdr:sp macro="" textlink="">
      <xdr:nvSpPr>
        <xdr:cNvPr id="807" name="楕円 806"/>
        <xdr:cNvSpPr/>
      </xdr:nvSpPr>
      <xdr:spPr>
        <a:xfrm>
          <a:off x="19494500" y="9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168736</xdr:rowOff>
    </xdr:from>
    <xdr:ext cx="469744" cy="259045"/>
    <xdr:sp macro="" textlink="">
      <xdr:nvSpPr>
        <xdr:cNvPr id="808" name="テキスト ボックス 807"/>
        <xdr:cNvSpPr txBox="1"/>
      </xdr:nvSpPr>
      <xdr:spPr>
        <a:xfrm>
          <a:off x="19310428" y="959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55616</xdr:rowOff>
    </xdr:from>
    <xdr:to>
      <xdr:col>98</xdr:col>
      <xdr:colOff>38100</xdr:colOff>
      <xdr:row>57</xdr:row>
      <xdr:rowOff>157216</xdr:rowOff>
    </xdr:to>
    <xdr:sp macro="" textlink="">
      <xdr:nvSpPr>
        <xdr:cNvPr id="809" name="楕円 808"/>
        <xdr:cNvSpPr/>
      </xdr:nvSpPr>
      <xdr:spPr>
        <a:xfrm>
          <a:off x="18605500" y="98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2293</xdr:rowOff>
    </xdr:from>
    <xdr:ext cx="469744" cy="259045"/>
    <xdr:sp macro="" textlink="">
      <xdr:nvSpPr>
        <xdr:cNvPr id="810" name="テキスト ボックス 809"/>
        <xdr:cNvSpPr txBox="1"/>
      </xdr:nvSpPr>
      <xdr:spPr>
        <a:xfrm>
          <a:off x="18421428" y="960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60899</xdr:rowOff>
    </xdr:from>
    <xdr:to>
      <xdr:col>116</xdr:col>
      <xdr:colOff>63500</xdr:colOff>
      <xdr:row>77</xdr:row>
      <xdr:rowOff>75921</xdr:rowOff>
    </xdr:to>
    <xdr:cxnSp macro="">
      <xdr:nvCxnSpPr>
        <xdr:cNvPr id="841" name="直線コネクタ 840"/>
        <xdr:cNvCxnSpPr/>
      </xdr:nvCxnSpPr>
      <xdr:spPr>
        <a:xfrm flipV="1">
          <a:off x="21323300" y="13262549"/>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95297</xdr:rowOff>
    </xdr:from>
    <xdr:to>
      <xdr:col>111</xdr:col>
      <xdr:colOff>177800</xdr:colOff>
      <xdr:row>77</xdr:row>
      <xdr:rowOff>75921</xdr:rowOff>
    </xdr:to>
    <xdr:cxnSp macro="">
      <xdr:nvCxnSpPr>
        <xdr:cNvPr id="844" name="直線コネクタ 843"/>
        <xdr:cNvCxnSpPr/>
      </xdr:nvCxnSpPr>
      <xdr:spPr>
        <a:xfrm>
          <a:off x="20434300" y="12954047"/>
          <a:ext cx="889000" cy="3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95297</xdr:rowOff>
    </xdr:from>
    <xdr:to>
      <xdr:col>107</xdr:col>
      <xdr:colOff>50800</xdr:colOff>
      <xdr:row>75</xdr:row>
      <xdr:rowOff>117732</xdr:rowOff>
    </xdr:to>
    <xdr:cxnSp macro="">
      <xdr:nvCxnSpPr>
        <xdr:cNvPr id="847" name="直線コネクタ 846"/>
        <xdr:cNvCxnSpPr/>
      </xdr:nvCxnSpPr>
      <xdr:spPr>
        <a:xfrm flipV="1">
          <a:off x="19545300" y="12954047"/>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117732</xdr:rowOff>
    </xdr:from>
    <xdr:to>
      <xdr:col>102</xdr:col>
      <xdr:colOff>114300</xdr:colOff>
      <xdr:row>75</xdr:row>
      <xdr:rowOff>165064</xdr:rowOff>
    </xdr:to>
    <xdr:cxnSp macro="">
      <xdr:nvCxnSpPr>
        <xdr:cNvPr id="850" name="直線コネクタ 849"/>
        <xdr:cNvCxnSpPr/>
      </xdr:nvCxnSpPr>
      <xdr:spPr>
        <a:xfrm flipV="1">
          <a:off x="18656300" y="12976482"/>
          <a:ext cx="889000" cy="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162033</xdr:rowOff>
    </xdr:from>
    <xdr:ext cx="534377" cy="259045"/>
    <xdr:sp macro="" textlink="">
      <xdr:nvSpPr>
        <xdr:cNvPr id="852" name="テキスト ボックス 851"/>
        <xdr:cNvSpPr txBox="1"/>
      </xdr:nvSpPr>
      <xdr:spPr>
        <a:xfrm>
          <a:off x="19278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51579</xdr:rowOff>
    </xdr:from>
    <xdr:ext cx="534377" cy="259045"/>
    <xdr:sp macro="" textlink="">
      <xdr:nvSpPr>
        <xdr:cNvPr id="854" name="テキスト ボックス 853"/>
        <xdr:cNvSpPr txBox="1"/>
      </xdr:nvSpPr>
      <xdr:spPr>
        <a:xfrm>
          <a:off x="18389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10099</xdr:rowOff>
    </xdr:from>
    <xdr:to>
      <xdr:col>116</xdr:col>
      <xdr:colOff>114300</xdr:colOff>
      <xdr:row>77</xdr:row>
      <xdr:rowOff>111699</xdr:rowOff>
    </xdr:to>
    <xdr:sp macro="" textlink="">
      <xdr:nvSpPr>
        <xdr:cNvPr id="860" name="楕円 859"/>
        <xdr:cNvSpPr/>
      </xdr:nvSpPr>
      <xdr:spPr>
        <a:xfrm>
          <a:off x="22110700" y="132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159976</xdr:rowOff>
    </xdr:from>
    <xdr:ext cx="534377" cy="259045"/>
    <xdr:sp macro="" textlink="">
      <xdr:nvSpPr>
        <xdr:cNvPr id="861" name="繰出金該当値テキスト"/>
        <xdr:cNvSpPr txBox="1"/>
      </xdr:nvSpPr>
      <xdr:spPr>
        <a:xfrm>
          <a:off x="22212300" y="131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25121</xdr:rowOff>
    </xdr:from>
    <xdr:to>
      <xdr:col>112</xdr:col>
      <xdr:colOff>38100</xdr:colOff>
      <xdr:row>77</xdr:row>
      <xdr:rowOff>126721</xdr:rowOff>
    </xdr:to>
    <xdr:sp macro="" textlink="">
      <xdr:nvSpPr>
        <xdr:cNvPr id="862" name="楕円 861"/>
        <xdr:cNvSpPr/>
      </xdr:nvSpPr>
      <xdr:spPr>
        <a:xfrm>
          <a:off x="21272500" y="132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117848</xdr:rowOff>
    </xdr:from>
    <xdr:ext cx="534377" cy="259045"/>
    <xdr:sp macro="" textlink="">
      <xdr:nvSpPr>
        <xdr:cNvPr id="863" name="テキスト ボックス 862"/>
        <xdr:cNvSpPr txBox="1"/>
      </xdr:nvSpPr>
      <xdr:spPr>
        <a:xfrm>
          <a:off x="21056111" y="13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44497</xdr:rowOff>
    </xdr:from>
    <xdr:to>
      <xdr:col>107</xdr:col>
      <xdr:colOff>101600</xdr:colOff>
      <xdr:row>75</xdr:row>
      <xdr:rowOff>146097</xdr:rowOff>
    </xdr:to>
    <xdr:sp macro="" textlink="">
      <xdr:nvSpPr>
        <xdr:cNvPr id="864" name="楕円 863"/>
        <xdr:cNvSpPr/>
      </xdr:nvSpPr>
      <xdr:spPr>
        <a:xfrm>
          <a:off x="20383500" y="129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162624</xdr:rowOff>
    </xdr:from>
    <xdr:ext cx="534377" cy="259045"/>
    <xdr:sp macro="" textlink="">
      <xdr:nvSpPr>
        <xdr:cNvPr id="865" name="テキスト ボックス 864"/>
        <xdr:cNvSpPr txBox="1"/>
      </xdr:nvSpPr>
      <xdr:spPr>
        <a:xfrm>
          <a:off x="20167111" y="126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66932</xdr:rowOff>
    </xdr:from>
    <xdr:to>
      <xdr:col>102</xdr:col>
      <xdr:colOff>165100</xdr:colOff>
      <xdr:row>75</xdr:row>
      <xdr:rowOff>168532</xdr:rowOff>
    </xdr:to>
    <xdr:sp macro="" textlink="">
      <xdr:nvSpPr>
        <xdr:cNvPr id="866" name="楕円 865"/>
        <xdr:cNvSpPr/>
      </xdr:nvSpPr>
      <xdr:spPr>
        <a:xfrm>
          <a:off x="19494500" y="12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13609</xdr:rowOff>
    </xdr:from>
    <xdr:ext cx="534377" cy="259045"/>
    <xdr:sp macro="" textlink="">
      <xdr:nvSpPr>
        <xdr:cNvPr id="867" name="テキスト ボックス 866"/>
        <xdr:cNvSpPr txBox="1"/>
      </xdr:nvSpPr>
      <xdr:spPr>
        <a:xfrm>
          <a:off x="19278111" y="127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114264</xdr:rowOff>
    </xdr:from>
    <xdr:to>
      <xdr:col>98</xdr:col>
      <xdr:colOff>38100</xdr:colOff>
      <xdr:row>76</xdr:row>
      <xdr:rowOff>44413</xdr:rowOff>
    </xdr:to>
    <xdr:sp macro="" textlink="">
      <xdr:nvSpPr>
        <xdr:cNvPr id="868" name="楕円 867"/>
        <xdr:cNvSpPr/>
      </xdr:nvSpPr>
      <xdr:spPr>
        <a:xfrm>
          <a:off x="18605500" y="12973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35541</xdr:rowOff>
    </xdr:from>
    <xdr:ext cx="534377" cy="259045"/>
    <xdr:sp macro="" textlink="">
      <xdr:nvSpPr>
        <xdr:cNvPr id="869" name="テキスト ボックス 868"/>
        <xdr:cNvSpPr txBox="1"/>
      </xdr:nvSpPr>
      <xdr:spPr>
        <a:xfrm>
          <a:off x="18389111" y="130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711,360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117,675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円となっており、直営施設（こども園、図書館、児童クラブ等）の運営に係る職員等を多く雇用しているため、類似団体平均と比較してやや高い水準で推移している。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135,292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円となっており、前年度と比較してやや増加した主な要因は、新型コロナウイルス感染症対応地方創生臨時交付金を活用した各種給付事業や下水道事業会計への負担金の増によるものである。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維持補修費は、道路維持費の冬期間の除雪経費を含むため、降雪量の多かった令和３年度に比較すると減少に転じたが、老朽化した公共施設等が多いため増加傾向にある。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91,338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円となっており、令和３年度と比較すると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65,927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円減少したが類似団体平均は上回っている。主な要因は統合中学校整備事業であるが、老朽化施設が多いため公共施設総合管理計画等を基に効率的に事業費圧縮を図る。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13,046
394.85
9,678,575
9,350,838
308,853
5,677,866
8,685,996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60452</xdr:rowOff>
    </xdr:from>
    <xdr:to>
      <xdr:col>24</xdr:col>
      <xdr:colOff>63500</xdr:colOff>
      <xdr:row>35</xdr:row>
      <xdr:rowOff>63119</xdr:rowOff>
    </xdr:to>
    <xdr:cxnSp macro="">
      <xdr:nvCxnSpPr>
        <xdr:cNvPr id="61" name="直線コネクタ 60"/>
        <xdr:cNvCxnSpPr/>
      </xdr:nvCxnSpPr>
      <xdr:spPr>
        <a:xfrm>
          <a:off x="3797300" y="606120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42164</xdr:rowOff>
    </xdr:from>
    <xdr:to>
      <xdr:col>19</xdr:col>
      <xdr:colOff>177800</xdr:colOff>
      <xdr:row>35</xdr:row>
      <xdr:rowOff>60452</xdr:rowOff>
    </xdr:to>
    <xdr:cxnSp macro="">
      <xdr:nvCxnSpPr>
        <xdr:cNvPr id="64" name="直線コネクタ 63"/>
        <xdr:cNvCxnSpPr/>
      </xdr:nvCxnSpPr>
      <xdr:spPr>
        <a:xfrm>
          <a:off x="2908300" y="60429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21018</xdr:rowOff>
    </xdr:from>
    <xdr:to>
      <xdr:col>15</xdr:col>
      <xdr:colOff>50800</xdr:colOff>
      <xdr:row>35</xdr:row>
      <xdr:rowOff>42164</xdr:rowOff>
    </xdr:to>
    <xdr:cxnSp macro="">
      <xdr:nvCxnSpPr>
        <xdr:cNvPr id="67" name="直線コネクタ 66"/>
        <xdr:cNvCxnSpPr/>
      </xdr:nvCxnSpPr>
      <xdr:spPr>
        <a:xfrm>
          <a:off x="2019300" y="602176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21018</xdr:rowOff>
    </xdr:from>
    <xdr:to>
      <xdr:col>10</xdr:col>
      <xdr:colOff>114300</xdr:colOff>
      <xdr:row>35</xdr:row>
      <xdr:rowOff>103886</xdr:rowOff>
    </xdr:to>
    <xdr:cxnSp macro="">
      <xdr:nvCxnSpPr>
        <xdr:cNvPr id="70" name="直線コネクタ 69"/>
        <xdr:cNvCxnSpPr/>
      </xdr:nvCxnSpPr>
      <xdr:spPr>
        <a:xfrm flipV="1">
          <a:off x="1130300" y="6021768"/>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83519</xdr:rowOff>
    </xdr:from>
    <xdr:ext cx="469744" cy="259045"/>
    <xdr:sp macro="" textlink="">
      <xdr:nvSpPr>
        <xdr:cNvPr id="72" name="テキスト ボックス 71"/>
        <xdr:cNvSpPr txBox="1"/>
      </xdr:nvSpPr>
      <xdr:spPr>
        <a:xfrm>
          <a:off x="1784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105236</xdr:rowOff>
    </xdr:from>
    <xdr:ext cx="469744" cy="259045"/>
    <xdr:sp macro="" textlink="">
      <xdr:nvSpPr>
        <xdr:cNvPr id="74" name="テキスト ボックス 73"/>
        <xdr:cNvSpPr txBox="1"/>
      </xdr:nvSpPr>
      <xdr:spPr>
        <a:xfrm>
          <a:off x="895428" y="64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xdr:rowOff>
    </xdr:from>
    <xdr:to>
      <xdr:col>24</xdr:col>
      <xdr:colOff>114300</xdr:colOff>
      <xdr:row>35</xdr:row>
      <xdr:rowOff>113919</xdr:rowOff>
    </xdr:to>
    <xdr:sp macro="" textlink="">
      <xdr:nvSpPr>
        <xdr:cNvPr id="80" name="楕円 79"/>
        <xdr:cNvSpPr/>
      </xdr:nvSpPr>
      <xdr:spPr>
        <a:xfrm>
          <a:off x="45847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35196</xdr:rowOff>
    </xdr:from>
    <xdr:ext cx="469744" cy="259045"/>
    <xdr:sp macro="" textlink="">
      <xdr:nvSpPr>
        <xdr:cNvPr id="81" name="議会費該当値テキスト"/>
        <xdr:cNvSpPr txBox="1"/>
      </xdr:nvSpPr>
      <xdr:spPr>
        <a:xfrm>
          <a:off x="4686300"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9652</xdr:rowOff>
    </xdr:from>
    <xdr:to>
      <xdr:col>20</xdr:col>
      <xdr:colOff>38100</xdr:colOff>
      <xdr:row>35</xdr:row>
      <xdr:rowOff>111252</xdr:rowOff>
    </xdr:to>
    <xdr:sp macro="" textlink="">
      <xdr:nvSpPr>
        <xdr:cNvPr id="82" name="楕円 81"/>
        <xdr:cNvSpPr/>
      </xdr:nvSpPr>
      <xdr:spPr>
        <a:xfrm>
          <a:off x="3746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127779</xdr:rowOff>
    </xdr:from>
    <xdr:ext cx="469744" cy="259045"/>
    <xdr:sp macro="" textlink="">
      <xdr:nvSpPr>
        <xdr:cNvPr id="83" name="テキスト ボックス 82"/>
        <xdr:cNvSpPr txBox="1"/>
      </xdr:nvSpPr>
      <xdr:spPr>
        <a:xfrm>
          <a:off x="3562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162814</xdr:rowOff>
    </xdr:from>
    <xdr:to>
      <xdr:col>15</xdr:col>
      <xdr:colOff>101600</xdr:colOff>
      <xdr:row>35</xdr:row>
      <xdr:rowOff>92964</xdr:rowOff>
    </xdr:to>
    <xdr:sp macro="" textlink="">
      <xdr:nvSpPr>
        <xdr:cNvPr id="84" name="楕円 83"/>
        <xdr:cNvSpPr/>
      </xdr:nvSpPr>
      <xdr:spPr>
        <a:xfrm>
          <a:off x="2857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109491</xdr:rowOff>
    </xdr:from>
    <xdr:ext cx="469744" cy="259045"/>
    <xdr:sp macro="" textlink="">
      <xdr:nvSpPr>
        <xdr:cNvPr id="85" name="テキスト ボックス 84"/>
        <xdr:cNvSpPr txBox="1"/>
      </xdr:nvSpPr>
      <xdr:spPr>
        <a:xfrm>
          <a:off x="2673428" y="576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141668</xdr:rowOff>
    </xdr:from>
    <xdr:to>
      <xdr:col>10</xdr:col>
      <xdr:colOff>165100</xdr:colOff>
      <xdr:row>35</xdr:row>
      <xdr:rowOff>71818</xdr:rowOff>
    </xdr:to>
    <xdr:sp macro="" textlink="">
      <xdr:nvSpPr>
        <xdr:cNvPr id="86" name="楕円 85"/>
        <xdr:cNvSpPr/>
      </xdr:nvSpPr>
      <xdr:spPr>
        <a:xfrm>
          <a:off x="1968500" y="59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88345</xdr:rowOff>
    </xdr:from>
    <xdr:ext cx="469744" cy="259045"/>
    <xdr:sp macro="" textlink="">
      <xdr:nvSpPr>
        <xdr:cNvPr id="87" name="テキスト ボックス 86"/>
        <xdr:cNvSpPr txBox="1"/>
      </xdr:nvSpPr>
      <xdr:spPr>
        <a:xfrm>
          <a:off x="1784428" y="574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88" name="楕円 87"/>
        <xdr:cNvSpPr/>
      </xdr:nvSpPr>
      <xdr:spPr>
        <a:xfrm>
          <a:off x="1079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171213</xdr:rowOff>
    </xdr:from>
    <xdr:ext cx="469744" cy="259045"/>
    <xdr:sp macro="" textlink="">
      <xdr:nvSpPr>
        <xdr:cNvPr id="89" name="テキスト ボックス 88"/>
        <xdr:cNvSpPr txBox="1"/>
      </xdr:nvSpPr>
      <xdr:spPr>
        <a:xfrm>
          <a:off x="895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142055</xdr:rowOff>
    </xdr:from>
    <xdr:to>
      <xdr:col>24</xdr:col>
      <xdr:colOff>63500</xdr:colOff>
      <xdr:row>57</xdr:row>
      <xdr:rowOff>146705</xdr:rowOff>
    </xdr:to>
    <xdr:cxnSp macro="">
      <xdr:nvCxnSpPr>
        <xdr:cNvPr id="120" name="直線コネクタ 119"/>
        <xdr:cNvCxnSpPr/>
      </xdr:nvCxnSpPr>
      <xdr:spPr>
        <a:xfrm flipV="1">
          <a:off x="3797300" y="9914705"/>
          <a:ext cx="8382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59761</xdr:rowOff>
    </xdr:from>
    <xdr:to>
      <xdr:col>19</xdr:col>
      <xdr:colOff>177800</xdr:colOff>
      <xdr:row>57</xdr:row>
      <xdr:rowOff>146705</xdr:rowOff>
    </xdr:to>
    <xdr:cxnSp macro="">
      <xdr:nvCxnSpPr>
        <xdr:cNvPr id="123" name="直線コネクタ 122"/>
        <xdr:cNvCxnSpPr/>
      </xdr:nvCxnSpPr>
      <xdr:spPr>
        <a:xfrm>
          <a:off x="2908300" y="9660961"/>
          <a:ext cx="889000" cy="2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59761</xdr:rowOff>
    </xdr:from>
    <xdr:to>
      <xdr:col>15</xdr:col>
      <xdr:colOff>50800</xdr:colOff>
      <xdr:row>58</xdr:row>
      <xdr:rowOff>68393</xdr:rowOff>
    </xdr:to>
    <xdr:cxnSp macro="">
      <xdr:nvCxnSpPr>
        <xdr:cNvPr id="126" name="直線コネクタ 125"/>
        <xdr:cNvCxnSpPr/>
      </xdr:nvCxnSpPr>
      <xdr:spPr>
        <a:xfrm flipV="1">
          <a:off x="2019300" y="9660961"/>
          <a:ext cx="889000" cy="35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59367</xdr:rowOff>
    </xdr:from>
    <xdr:to>
      <xdr:col>10</xdr:col>
      <xdr:colOff>114300</xdr:colOff>
      <xdr:row>58</xdr:row>
      <xdr:rowOff>68393</xdr:rowOff>
    </xdr:to>
    <xdr:cxnSp macro="">
      <xdr:nvCxnSpPr>
        <xdr:cNvPr id="129" name="直線コネクタ 128"/>
        <xdr:cNvCxnSpPr/>
      </xdr:nvCxnSpPr>
      <xdr:spPr>
        <a:xfrm>
          <a:off x="1130300" y="10003467"/>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152676</xdr:rowOff>
    </xdr:from>
    <xdr:ext cx="599010" cy="259045"/>
    <xdr:sp macro="" textlink="">
      <xdr:nvSpPr>
        <xdr:cNvPr id="133" name="テキスト ボックス 132"/>
        <xdr:cNvSpPr txBox="1"/>
      </xdr:nvSpPr>
      <xdr:spPr>
        <a:xfrm>
          <a:off x="830795" y="95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91255</xdr:rowOff>
    </xdr:from>
    <xdr:to>
      <xdr:col>24</xdr:col>
      <xdr:colOff>114300</xdr:colOff>
      <xdr:row>58</xdr:row>
      <xdr:rowOff>21405</xdr:rowOff>
    </xdr:to>
    <xdr:sp macro="" textlink="">
      <xdr:nvSpPr>
        <xdr:cNvPr id="139" name="楕円 138"/>
        <xdr:cNvSpPr/>
      </xdr:nvSpPr>
      <xdr:spPr>
        <a:xfrm>
          <a:off x="4584700" y="98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6182</xdr:rowOff>
    </xdr:from>
    <xdr:ext cx="534377" cy="259045"/>
    <xdr:sp macro="" textlink="">
      <xdr:nvSpPr>
        <xdr:cNvPr id="140" name="総務費該当値テキスト"/>
        <xdr:cNvSpPr txBox="1"/>
      </xdr:nvSpPr>
      <xdr:spPr>
        <a:xfrm>
          <a:off x="4686300" y="977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95905</xdr:rowOff>
    </xdr:from>
    <xdr:to>
      <xdr:col>20</xdr:col>
      <xdr:colOff>38100</xdr:colOff>
      <xdr:row>58</xdr:row>
      <xdr:rowOff>26055</xdr:rowOff>
    </xdr:to>
    <xdr:sp macro="" textlink="">
      <xdr:nvSpPr>
        <xdr:cNvPr id="141" name="楕円 140"/>
        <xdr:cNvSpPr/>
      </xdr:nvSpPr>
      <xdr:spPr>
        <a:xfrm>
          <a:off x="3746500" y="98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17182</xdr:rowOff>
    </xdr:from>
    <xdr:ext cx="534377" cy="259045"/>
    <xdr:sp macro="" textlink="">
      <xdr:nvSpPr>
        <xdr:cNvPr id="142" name="テキスト ボックス 141"/>
        <xdr:cNvSpPr txBox="1"/>
      </xdr:nvSpPr>
      <xdr:spPr>
        <a:xfrm>
          <a:off x="3530111" y="99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8961</xdr:rowOff>
    </xdr:from>
    <xdr:to>
      <xdr:col>15</xdr:col>
      <xdr:colOff>101600</xdr:colOff>
      <xdr:row>56</xdr:row>
      <xdr:rowOff>110561</xdr:rowOff>
    </xdr:to>
    <xdr:sp macro="" textlink="">
      <xdr:nvSpPr>
        <xdr:cNvPr id="143" name="楕円 142"/>
        <xdr:cNvSpPr/>
      </xdr:nvSpPr>
      <xdr:spPr>
        <a:xfrm>
          <a:off x="2857500" y="96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101688</xdr:rowOff>
    </xdr:from>
    <xdr:ext cx="599010" cy="259045"/>
    <xdr:sp macro="" textlink="">
      <xdr:nvSpPr>
        <xdr:cNvPr id="144" name="テキスト ボックス 143"/>
        <xdr:cNvSpPr txBox="1"/>
      </xdr:nvSpPr>
      <xdr:spPr>
        <a:xfrm>
          <a:off x="2608795" y="970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17593</xdr:rowOff>
    </xdr:from>
    <xdr:to>
      <xdr:col>10</xdr:col>
      <xdr:colOff>165100</xdr:colOff>
      <xdr:row>58</xdr:row>
      <xdr:rowOff>119193</xdr:rowOff>
    </xdr:to>
    <xdr:sp macro="" textlink="">
      <xdr:nvSpPr>
        <xdr:cNvPr id="145" name="楕円 144"/>
        <xdr:cNvSpPr/>
      </xdr:nvSpPr>
      <xdr:spPr>
        <a:xfrm>
          <a:off x="1968500" y="99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110320</xdr:rowOff>
    </xdr:from>
    <xdr:ext cx="534377" cy="259045"/>
    <xdr:sp macro="" textlink="">
      <xdr:nvSpPr>
        <xdr:cNvPr id="146" name="テキスト ボックス 145"/>
        <xdr:cNvSpPr txBox="1"/>
      </xdr:nvSpPr>
      <xdr:spPr>
        <a:xfrm>
          <a:off x="1752111" y="100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8567</xdr:rowOff>
    </xdr:from>
    <xdr:to>
      <xdr:col>6</xdr:col>
      <xdr:colOff>38100</xdr:colOff>
      <xdr:row>58</xdr:row>
      <xdr:rowOff>110167</xdr:rowOff>
    </xdr:to>
    <xdr:sp macro="" textlink="">
      <xdr:nvSpPr>
        <xdr:cNvPr id="147" name="楕円 146"/>
        <xdr:cNvSpPr/>
      </xdr:nvSpPr>
      <xdr:spPr>
        <a:xfrm>
          <a:off x="1079500" y="99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101294</xdr:rowOff>
    </xdr:from>
    <xdr:ext cx="534377" cy="259045"/>
    <xdr:sp macro="" textlink="">
      <xdr:nvSpPr>
        <xdr:cNvPr id="148" name="テキスト ボックス 147"/>
        <xdr:cNvSpPr txBox="1"/>
      </xdr:nvSpPr>
      <xdr:spPr>
        <a:xfrm>
          <a:off x="863111" y="100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129573</xdr:rowOff>
    </xdr:from>
    <xdr:to>
      <xdr:col>24</xdr:col>
      <xdr:colOff>63500</xdr:colOff>
      <xdr:row>77</xdr:row>
      <xdr:rowOff>5992</xdr:rowOff>
    </xdr:to>
    <xdr:cxnSp macro="">
      <xdr:nvCxnSpPr>
        <xdr:cNvPr id="174" name="直線コネクタ 173"/>
        <xdr:cNvCxnSpPr/>
      </xdr:nvCxnSpPr>
      <xdr:spPr>
        <a:xfrm>
          <a:off x="3797300" y="13159773"/>
          <a:ext cx="8382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129573</xdr:rowOff>
    </xdr:from>
    <xdr:to>
      <xdr:col>19</xdr:col>
      <xdr:colOff>177800</xdr:colOff>
      <xdr:row>77</xdr:row>
      <xdr:rowOff>84437</xdr:rowOff>
    </xdr:to>
    <xdr:cxnSp macro="">
      <xdr:nvCxnSpPr>
        <xdr:cNvPr id="177" name="直線コネクタ 176"/>
        <xdr:cNvCxnSpPr/>
      </xdr:nvCxnSpPr>
      <xdr:spPr>
        <a:xfrm flipV="1">
          <a:off x="2908300" y="13159773"/>
          <a:ext cx="889000" cy="1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84437</xdr:rowOff>
    </xdr:from>
    <xdr:to>
      <xdr:col>15</xdr:col>
      <xdr:colOff>50800</xdr:colOff>
      <xdr:row>77</xdr:row>
      <xdr:rowOff>105541</xdr:rowOff>
    </xdr:to>
    <xdr:cxnSp macro="">
      <xdr:nvCxnSpPr>
        <xdr:cNvPr id="180" name="直線コネクタ 179"/>
        <xdr:cNvCxnSpPr/>
      </xdr:nvCxnSpPr>
      <xdr:spPr>
        <a:xfrm flipV="1">
          <a:off x="2019300" y="13286087"/>
          <a:ext cx="8890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105541</xdr:rowOff>
    </xdr:from>
    <xdr:to>
      <xdr:col>10</xdr:col>
      <xdr:colOff>114300</xdr:colOff>
      <xdr:row>77</xdr:row>
      <xdr:rowOff>142855</xdr:rowOff>
    </xdr:to>
    <xdr:cxnSp macro="">
      <xdr:nvCxnSpPr>
        <xdr:cNvPr id="183" name="直線コネクタ 182"/>
        <xdr:cNvCxnSpPr/>
      </xdr:nvCxnSpPr>
      <xdr:spPr>
        <a:xfrm flipV="1">
          <a:off x="1130300" y="13307191"/>
          <a:ext cx="889000" cy="3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35254</xdr:rowOff>
    </xdr:from>
    <xdr:to>
      <xdr:col>10</xdr:col>
      <xdr:colOff>165100</xdr:colOff>
      <xdr:row>76</xdr:row>
      <xdr:rowOff>136854</xdr:rowOff>
    </xdr:to>
    <xdr:sp macro="" textlink="">
      <xdr:nvSpPr>
        <xdr:cNvPr id="184" name="フローチャート: 判断 183"/>
        <xdr:cNvSpPr/>
      </xdr:nvSpPr>
      <xdr:spPr>
        <a:xfrm>
          <a:off x="1968500" y="130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153381</xdr:rowOff>
    </xdr:from>
    <xdr:ext cx="599010" cy="259045"/>
    <xdr:sp macro="" textlink="">
      <xdr:nvSpPr>
        <xdr:cNvPr id="185" name="テキスト ボックス 184"/>
        <xdr:cNvSpPr txBox="1"/>
      </xdr:nvSpPr>
      <xdr:spPr>
        <a:xfrm>
          <a:off x="1719795" y="1284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66937</xdr:rowOff>
    </xdr:from>
    <xdr:to>
      <xdr:col>6</xdr:col>
      <xdr:colOff>38100</xdr:colOff>
      <xdr:row>76</xdr:row>
      <xdr:rowOff>168537</xdr:rowOff>
    </xdr:to>
    <xdr:sp macro="" textlink="">
      <xdr:nvSpPr>
        <xdr:cNvPr id="186" name="フローチャート: 判断 185"/>
        <xdr:cNvSpPr/>
      </xdr:nvSpPr>
      <xdr:spPr>
        <a:xfrm>
          <a:off x="1079500" y="1309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13614</xdr:rowOff>
    </xdr:from>
    <xdr:ext cx="599010" cy="259045"/>
    <xdr:sp macro="" textlink="">
      <xdr:nvSpPr>
        <xdr:cNvPr id="187" name="テキスト ボックス 186"/>
        <xdr:cNvSpPr txBox="1"/>
      </xdr:nvSpPr>
      <xdr:spPr>
        <a:xfrm>
          <a:off x="830795" y="1287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126642</xdr:rowOff>
    </xdr:from>
    <xdr:to>
      <xdr:col>24</xdr:col>
      <xdr:colOff>114300</xdr:colOff>
      <xdr:row>77</xdr:row>
      <xdr:rowOff>56792</xdr:rowOff>
    </xdr:to>
    <xdr:sp macro="" textlink="">
      <xdr:nvSpPr>
        <xdr:cNvPr id="193" name="楕円 192"/>
        <xdr:cNvSpPr/>
      </xdr:nvSpPr>
      <xdr:spPr>
        <a:xfrm>
          <a:off x="4584700" y="131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41569</xdr:rowOff>
    </xdr:from>
    <xdr:ext cx="599010" cy="259045"/>
    <xdr:sp macro="" textlink="">
      <xdr:nvSpPr>
        <xdr:cNvPr id="194" name="民生費該当値テキスト"/>
        <xdr:cNvSpPr txBox="1"/>
      </xdr:nvSpPr>
      <xdr:spPr>
        <a:xfrm>
          <a:off x="4686300" y="1307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78773</xdr:rowOff>
    </xdr:from>
    <xdr:to>
      <xdr:col>20</xdr:col>
      <xdr:colOff>38100</xdr:colOff>
      <xdr:row>77</xdr:row>
      <xdr:rowOff>8923</xdr:rowOff>
    </xdr:to>
    <xdr:sp macro="" textlink="">
      <xdr:nvSpPr>
        <xdr:cNvPr id="195" name="楕円 194"/>
        <xdr:cNvSpPr/>
      </xdr:nvSpPr>
      <xdr:spPr>
        <a:xfrm>
          <a:off x="3746500" y="131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xdr:rowOff>
    </xdr:from>
    <xdr:ext cx="599010" cy="259045"/>
    <xdr:sp macro="" textlink="">
      <xdr:nvSpPr>
        <xdr:cNvPr id="196" name="テキスト ボックス 195"/>
        <xdr:cNvSpPr txBox="1"/>
      </xdr:nvSpPr>
      <xdr:spPr>
        <a:xfrm>
          <a:off x="3497795" y="1320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33637</xdr:rowOff>
    </xdr:from>
    <xdr:to>
      <xdr:col>15</xdr:col>
      <xdr:colOff>101600</xdr:colOff>
      <xdr:row>77</xdr:row>
      <xdr:rowOff>135237</xdr:rowOff>
    </xdr:to>
    <xdr:sp macro="" textlink="">
      <xdr:nvSpPr>
        <xdr:cNvPr id="197" name="楕円 196"/>
        <xdr:cNvSpPr/>
      </xdr:nvSpPr>
      <xdr:spPr>
        <a:xfrm>
          <a:off x="2857500" y="132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126364</xdr:rowOff>
    </xdr:from>
    <xdr:ext cx="599010" cy="259045"/>
    <xdr:sp macro="" textlink="">
      <xdr:nvSpPr>
        <xdr:cNvPr id="198" name="テキスト ボックス 197"/>
        <xdr:cNvSpPr txBox="1"/>
      </xdr:nvSpPr>
      <xdr:spPr>
        <a:xfrm>
          <a:off x="2608795" y="1332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54741</xdr:rowOff>
    </xdr:from>
    <xdr:to>
      <xdr:col>10</xdr:col>
      <xdr:colOff>165100</xdr:colOff>
      <xdr:row>77</xdr:row>
      <xdr:rowOff>156341</xdr:rowOff>
    </xdr:to>
    <xdr:sp macro="" textlink="">
      <xdr:nvSpPr>
        <xdr:cNvPr id="199" name="楕円 198"/>
        <xdr:cNvSpPr/>
      </xdr:nvSpPr>
      <xdr:spPr>
        <a:xfrm>
          <a:off x="1968500" y="132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147468</xdr:rowOff>
    </xdr:from>
    <xdr:ext cx="599010" cy="259045"/>
    <xdr:sp macro="" textlink="">
      <xdr:nvSpPr>
        <xdr:cNvPr id="200" name="テキスト ボックス 199"/>
        <xdr:cNvSpPr txBox="1"/>
      </xdr:nvSpPr>
      <xdr:spPr>
        <a:xfrm>
          <a:off x="1719795" y="1334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92055</xdr:rowOff>
    </xdr:from>
    <xdr:to>
      <xdr:col>6</xdr:col>
      <xdr:colOff>38100</xdr:colOff>
      <xdr:row>78</xdr:row>
      <xdr:rowOff>22205</xdr:rowOff>
    </xdr:to>
    <xdr:sp macro="" textlink="">
      <xdr:nvSpPr>
        <xdr:cNvPr id="201" name="楕円 200"/>
        <xdr:cNvSpPr/>
      </xdr:nvSpPr>
      <xdr:spPr>
        <a:xfrm>
          <a:off x="1079500" y="132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13332</xdr:rowOff>
    </xdr:from>
    <xdr:ext cx="599010" cy="259045"/>
    <xdr:sp macro="" textlink="">
      <xdr:nvSpPr>
        <xdr:cNvPr id="202" name="テキスト ボックス 201"/>
        <xdr:cNvSpPr txBox="1"/>
      </xdr:nvSpPr>
      <xdr:spPr>
        <a:xfrm>
          <a:off x="830795" y="1338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107747</xdr:rowOff>
    </xdr:from>
    <xdr:to>
      <xdr:col>24</xdr:col>
      <xdr:colOff>63500</xdr:colOff>
      <xdr:row>97</xdr:row>
      <xdr:rowOff>117320</xdr:rowOff>
    </xdr:to>
    <xdr:cxnSp macro="">
      <xdr:nvCxnSpPr>
        <xdr:cNvPr id="229" name="直線コネクタ 228"/>
        <xdr:cNvCxnSpPr/>
      </xdr:nvCxnSpPr>
      <xdr:spPr>
        <a:xfrm flipV="1">
          <a:off x="3797300" y="16738397"/>
          <a:ext cx="8382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117320</xdr:rowOff>
    </xdr:from>
    <xdr:to>
      <xdr:col>19</xdr:col>
      <xdr:colOff>177800</xdr:colOff>
      <xdr:row>97</xdr:row>
      <xdr:rowOff>144684</xdr:rowOff>
    </xdr:to>
    <xdr:cxnSp macro="">
      <xdr:nvCxnSpPr>
        <xdr:cNvPr id="232" name="直線コネクタ 231"/>
        <xdr:cNvCxnSpPr/>
      </xdr:nvCxnSpPr>
      <xdr:spPr>
        <a:xfrm flipV="1">
          <a:off x="2908300" y="16747970"/>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144684</xdr:rowOff>
    </xdr:from>
    <xdr:to>
      <xdr:col>15</xdr:col>
      <xdr:colOff>50800</xdr:colOff>
      <xdr:row>97</xdr:row>
      <xdr:rowOff>168608</xdr:rowOff>
    </xdr:to>
    <xdr:cxnSp macro="">
      <xdr:nvCxnSpPr>
        <xdr:cNvPr id="235" name="直線コネクタ 234"/>
        <xdr:cNvCxnSpPr/>
      </xdr:nvCxnSpPr>
      <xdr:spPr>
        <a:xfrm flipV="1">
          <a:off x="2019300" y="16775334"/>
          <a:ext cx="889000" cy="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162908</xdr:rowOff>
    </xdr:from>
    <xdr:to>
      <xdr:col>10</xdr:col>
      <xdr:colOff>114300</xdr:colOff>
      <xdr:row>97</xdr:row>
      <xdr:rowOff>168608</xdr:rowOff>
    </xdr:to>
    <xdr:cxnSp macro="">
      <xdr:nvCxnSpPr>
        <xdr:cNvPr id="238" name="直線コネクタ 237"/>
        <xdr:cNvCxnSpPr/>
      </xdr:nvCxnSpPr>
      <xdr:spPr>
        <a:xfrm>
          <a:off x="1130300" y="16793558"/>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39" name="フローチャート: 判断 238"/>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157911</xdr:rowOff>
    </xdr:from>
    <xdr:ext cx="534377" cy="259045"/>
    <xdr:sp macro="" textlink="">
      <xdr:nvSpPr>
        <xdr:cNvPr id="240" name="テキスト ボックス 239"/>
        <xdr:cNvSpPr txBox="1"/>
      </xdr:nvSpPr>
      <xdr:spPr>
        <a:xfrm>
          <a:off x="1752111" y="164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1" name="フローチャート: 判断 240"/>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156297</xdr:rowOff>
    </xdr:from>
    <xdr:ext cx="534377" cy="259045"/>
    <xdr:sp macro="" textlink="">
      <xdr:nvSpPr>
        <xdr:cNvPr id="242" name="テキスト ボックス 241"/>
        <xdr:cNvSpPr txBox="1"/>
      </xdr:nvSpPr>
      <xdr:spPr>
        <a:xfrm>
          <a:off x="863111" y="16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56947</xdr:rowOff>
    </xdr:from>
    <xdr:to>
      <xdr:col>24</xdr:col>
      <xdr:colOff>114300</xdr:colOff>
      <xdr:row>97</xdr:row>
      <xdr:rowOff>158547</xdr:rowOff>
    </xdr:to>
    <xdr:sp macro="" textlink="">
      <xdr:nvSpPr>
        <xdr:cNvPr id="248" name="楕円 247"/>
        <xdr:cNvSpPr/>
      </xdr:nvSpPr>
      <xdr:spPr>
        <a:xfrm>
          <a:off x="45847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143324</xdr:rowOff>
    </xdr:from>
    <xdr:ext cx="534377" cy="259045"/>
    <xdr:sp macro="" textlink="">
      <xdr:nvSpPr>
        <xdr:cNvPr id="249" name="衛生費該当値テキスト"/>
        <xdr:cNvSpPr txBox="1"/>
      </xdr:nvSpPr>
      <xdr:spPr>
        <a:xfrm>
          <a:off x="4686300" y="166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66520</xdr:rowOff>
    </xdr:from>
    <xdr:to>
      <xdr:col>20</xdr:col>
      <xdr:colOff>38100</xdr:colOff>
      <xdr:row>97</xdr:row>
      <xdr:rowOff>168120</xdr:rowOff>
    </xdr:to>
    <xdr:sp macro="" textlink="">
      <xdr:nvSpPr>
        <xdr:cNvPr id="250" name="楕円 249"/>
        <xdr:cNvSpPr/>
      </xdr:nvSpPr>
      <xdr:spPr>
        <a:xfrm>
          <a:off x="3746500" y="166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159247</xdr:rowOff>
    </xdr:from>
    <xdr:ext cx="534377" cy="259045"/>
    <xdr:sp macro="" textlink="">
      <xdr:nvSpPr>
        <xdr:cNvPr id="251" name="テキスト ボックス 250"/>
        <xdr:cNvSpPr txBox="1"/>
      </xdr:nvSpPr>
      <xdr:spPr>
        <a:xfrm>
          <a:off x="3530111" y="167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93884</xdr:rowOff>
    </xdr:from>
    <xdr:to>
      <xdr:col>15</xdr:col>
      <xdr:colOff>101600</xdr:colOff>
      <xdr:row>98</xdr:row>
      <xdr:rowOff>24034</xdr:rowOff>
    </xdr:to>
    <xdr:sp macro="" textlink="">
      <xdr:nvSpPr>
        <xdr:cNvPr id="252" name="楕円 251"/>
        <xdr:cNvSpPr/>
      </xdr:nvSpPr>
      <xdr:spPr>
        <a:xfrm>
          <a:off x="2857500" y="167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15161</xdr:rowOff>
    </xdr:from>
    <xdr:ext cx="534377" cy="259045"/>
    <xdr:sp macro="" textlink="">
      <xdr:nvSpPr>
        <xdr:cNvPr id="253" name="テキスト ボックス 252"/>
        <xdr:cNvSpPr txBox="1"/>
      </xdr:nvSpPr>
      <xdr:spPr>
        <a:xfrm>
          <a:off x="2641111" y="168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117808</xdr:rowOff>
    </xdr:from>
    <xdr:to>
      <xdr:col>10</xdr:col>
      <xdr:colOff>165100</xdr:colOff>
      <xdr:row>98</xdr:row>
      <xdr:rowOff>47958</xdr:rowOff>
    </xdr:to>
    <xdr:sp macro="" textlink="">
      <xdr:nvSpPr>
        <xdr:cNvPr id="254" name="楕円 253"/>
        <xdr:cNvSpPr/>
      </xdr:nvSpPr>
      <xdr:spPr>
        <a:xfrm>
          <a:off x="1968500" y="167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39085</xdr:rowOff>
    </xdr:from>
    <xdr:ext cx="534377" cy="259045"/>
    <xdr:sp macro="" textlink="">
      <xdr:nvSpPr>
        <xdr:cNvPr id="255" name="テキスト ボックス 254"/>
        <xdr:cNvSpPr txBox="1"/>
      </xdr:nvSpPr>
      <xdr:spPr>
        <a:xfrm>
          <a:off x="1752111" y="16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112108</xdr:rowOff>
    </xdr:from>
    <xdr:to>
      <xdr:col>6</xdr:col>
      <xdr:colOff>38100</xdr:colOff>
      <xdr:row>98</xdr:row>
      <xdr:rowOff>42258</xdr:rowOff>
    </xdr:to>
    <xdr:sp macro="" textlink="">
      <xdr:nvSpPr>
        <xdr:cNvPr id="256" name="楕円 255"/>
        <xdr:cNvSpPr/>
      </xdr:nvSpPr>
      <xdr:spPr>
        <a:xfrm>
          <a:off x="1079500" y="1674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33385</xdr:rowOff>
    </xdr:from>
    <xdr:ext cx="534377" cy="259045"/>
    <xdr:sp macro="" textlink="">
      <xdr:nvSpPr>
        <xdr:cNvPr id="257" name="テキスト ボックス 256"/>
        <xdr:cNvSpPr txBox="1"/>
      </xdr:nvSpPr>
      <xdr:spPr>
        <a:xfrm>
          <a:off x="863111" y="1683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57404</xdr:rowOff>
    </xdr:from>
    <xdr:to>
      <xdr:col>55</xdr:col>
      <xdr:colOff>0</xdr:colOff>
      <xdr:row>36</xdr:row>
      <xdr:rowOff>133169</xdr:rowOff>
    </xdr:to>
    <xdr:cxnSp macro="">
      <xdr:nvCxnSpPr>
        <xdr:cNvPr id="288" name="直線コネクタ 287"/>
        <xdr:cNvCxnSpPr/>
      </xdr:nvCxnSpPr>
      <xdr:spPr>
        <a:xfrm>
          <a:off x="9639300" y="6229604"/>
          <a:ext cx="8382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89" name="労働費平均値テキスト"/>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72100</xdr:rowOff>
    </xdr:from>
    <xdr:to>
      <xdr:col>50</xdr:col>
      <xdr:colOff>114300</xdr:colOff>
      <xdr:row>36</xdr:row>
      <xdr:rowOff>57404</xdr:rowOff>
    </xdr:to>
    <xdr:cxnSp macro="">
      <xdr:nvCxnSpPr>
        <xdr:cNvPr id="291" name="直線コネクタ 290"/>
        <xdr:cNvCxnSpPr/>
      </xdr:nvCxnSpPr>
      <xdr:spPr>
        <a:xfrm>
          <a:off x="8750300" y="607285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3" name="テキスト ボックス 292"/>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146558</xdr:rowOff>
    </xdr:from>
    <xdr:to>
      <xdr:col>45</xdr:col>
      <xdr:colOff>177800</xdr:colOff>
      <xdr:row>35</xdr:row>
      <xdr:rowOff>72100</xdr:rowOff>
    </xdr:to>
    <xdr:cxnSp macro="">
      <xdr:nvCxnSpPr>
        <xdr:cNvPr id="294" name="直線コネクタ 293"/>
        <xdr:cNvCxnSpPr/>
      </xdr:nvCxnSpPr>
      <xdr:spPr>
        <a:xfrm>
          <a:off x="7861300" y="5975858"/>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296" name="テキスト ボックス 295"/>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146558</xdr:rowOff>
    </xdr:from>
    <xdr:to>
      <xdr:col>41</xdr:col>
      <xdr:colOff>50800</xdr:colOff>
      <xdr:row>35</xdr:row>
      <xdr:rowOff>33564</xdr:rowOff>
    </xdr:to>
    <xdr:cxnSp macro="">
      <xdr:nvCxnSpPr>
        <xdr:cNvPr id="297" name="直線コネクタ 296"/>
        <xdr:cNvCxnSpPr/>
      </xdr:nvCxnSpPr>
      <xdr:spPr>
        <a:xfrm flipV="1">
          <a:off x="6972300" y="5975858"/>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298" name="フローチャート: 判断 297"/>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152562</xdr:rowOff>
    </xdr:from>
    <xdr:ext cx="378565" cy="259045"/>
    <xdr:sp macro="" textlink="">
      <xdr:nvSpPr>
        <xdr:cNvPr id="299" name="テキスト ボックス 298"/>
        <xdr:cNvSpPr txBox="1"/>
      </xdr:nvSpPr>
      <xdr:spPr>
        <a:xfrm>
          <a:off x="7672017" y="666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0" name="フローチャート: 判断 299"/>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160400</xdr:rowOff>
    </xdr:from>
    <xdr:ext cx="378565" cy="259045"/>
    <xdr:sp macro="" textlink="">
      <xdr:nvSpPr>
        <xdr:cNvPr id="301" name="テキスト ボックス 300"/>
        <xdr:cNvSpPr txBox="1"/>
      </xdr:nvSpPr>
      <xdr:spPr>
        <a:xfrm>
          <a:off x="6783017" y="667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82369</xdr:rowOff>
    </xdr:from>
    <xdr:to>
      <xdr:col>55</xdr:col>
      <xdr:colOff>50800</xdr:colOff>
      <xdr:row>37</xdr:row>
      <xdr:rowOff>12519</xdr:rowOff>
    </xdr:to>
    <xdr:sp macro="" textlink="">
      <xdr:nvSpPr>
        <xdr:cNvPr id="307" name="楕円 306"/>
        <xdr:cNvSpPr/>
      </xdr:nvSpPr>
      <xdr:spPr>
        <a:xfrm>
          <a:off x="104267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105246</xdr:rowOff>
    </xdr:from>
    <xdr:ext cx="469744" cy="259045"/>
    <xdr:sp macro="" textlink="">
      <xdr:nvSpPr>
        <xdr:cNvPr id="308" name="労働費該当値テキスト"/>
        <xdr:cNvSpPr txBox="1"/>
      </xdr:nvSpPr>
      <xdr:spPr>
        <a:xfrm>
          <a:off x="10528300" y="61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6604</xdr:rowOff>
    </xdr:from>
    <xdr:to>
      <xdr:col>50</xdr:col>
      <xdr:colOff>165100</xdr:colOff>
      <xdr:row>36</xdr:row>
      <xdr:rowOff>108204</xdr:rowOff>
    </xdr:to>
    <xdr:sp macro="" textlink="">
      <xdr:nvSpPr>
        <xdr:cNvPr id="309" name="楕円 308"/>
        <xdr:cNvSpPr/>
      </xdr:nvSpPr>
      <xdr:spPr>
        <a:xfrm>
          <a:off x="958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124731</xdr:rowOff>
    </xdr:from>
    <xdr:ext cx="469744" cy="259045"/>
    <xdr:sp macro="" textlink="">
      <xdr:nvSpPr>
        <xdr:cNvPr id="310" name="テキスト ボックス 309"/>
        <xdr:cNvSpPr txBox="1"/>
      </xdr:nvSpPr>
      <xdr:spPr>
        <a:xfrm>
          <a:off x="9404428" y="59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21300</xdr:rowOff>
    </xdr:from>
    <xdr:to>
      <xdr:col>46</xdr:col>
      <xdr:colOff>38100</xdr:colOff>
      <xdr:row>35</xdr:row>
      <xdr:rowOff>122900</xdr:rowOff>
    </xdr:to>
    <xdr:sp macro="" textlink="">
      <xdr:nvSpPr>
        <xdr:cNvPr id="311" name="楕円 310"/>
        <xdr:cNvSpPr/>
      </xdr:nvSpPr>
      <xdr:spPr>
        <a:xfrm>
          <a:off x="8699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139427</xdr:rowOff>
    </xdr:from>
    <xdr:ext cx="469744" cy="259045"/>
    <xdr:sp macro="" textlink="">
      <xdr:nvSpPr>
        <xdr:cNvPr id="312" name="テキスト ボックス 311"/>
        <xdr:cNvSpPr txBox="1"/>
      </xdr:nvSpPr>
      <xdr:spPr>
        <a:xfrm>
          <a:off x="8515428"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95758</xdr:rowOff>
    </xdr:from>
    <xdr:to>
      <xdr:col>41</xdr:col>
      <xdr:colOff>101600</xdr:colOff>
      <xdr:row>35</xdr:row>
      <xdr:rowOff>25908</xdr:rowOff>
    </xdr:to>
    <xdr:sp macro="" textlink="">
      <xdr:nvSpPr>
        <xdr:cNvPr id="313" name="楕円 312"/>
        <xdr:cNvSpPr/>
      </xdr:nvSpPr>
      <xdr:spPr>
        <a:xfrm>
          <a:off x="7810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42435</xdr:rowOff>
    </xdr:from>
    <xdr:ext cx="469744" cy="259045"/>
    <xdr:sp macro="" textlink="">
      <xdr:nvSpPr>
        <xdr:cNvPr id="314" name="テキスト ボックス 313"/>
        <xdr:cNvSpPr txBox="1"/>
      </xdr:nvSpPr>
      <xdr:spPr>
        <a:xfrm>
          <a:off x="7626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154214</xdr:rowOff>
    </xdr:from>
    <xdr:to>
      <xdr:col>36</xdr:col>
      <xdr:colOff>165100</xdr:colOff>
      <xdr:row>35</xdr:row>
      <xdr:rowOff>84364</xdr:rowOff>
    </xdr:to>
    <xdr:sp macro="" textlink="">
      <xdr:nvSpPr>
        <xdr:cNvPr id="315" name="楕円 314"/>
        <xdr:cNvSpPr/>
      </xdr:nvSpPr>
      <xdr:spPr>
        <a:xfrm>
          <a:off x="6921500" y="59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100891</xdr:rowOff>
    </xdr:from>
    <xdr:ext cx="469744" cy="259045"/>
    <xdr:sp macro="" textlink="">
      <xdr:nvSpPr>
        <xdr:cNvPr id="316" name="テキスト ボックス 315"/>
        <xdr:cNvSpPr txBox="1"/>
      </xdr:nvSpPr>
      <xdr:spPr>
        <a:xfrm>
          <a:off x="6737428" y="57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28837</xdr:rowOff>
    </xdr:from>
    <xdr:to>
      <xdr:col>55</xdr:col>
      <xdr:colOff>0</xdr:colOff>
      <xdr:row>57</xdr:row>
      <xdr:rowOff>61473</xdr:rowOff>
    </xdr:to>
    <xdr:cxnSp macro="">
      <xdr:nvCxnSpPr>
        <xdr:cNvPr id="345" name="直線コネクタ 344"/>
        <xdr:cNvCxnSpPr/>
      </xdr:nvCxnSpPr>
      <xdr:spPr>
        <a:xfrm flipV="1">
          <a:off x="9639300" y="9801487"/>
          <a:ext cx="8382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46" name="農林水産業費平均値テキスト"/>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61473</xdr:rowOff>
    </xdr:from>
    <xdr:to>
      <xdr:col>50</xdr:col>
      <xdr:colOff>114300</xdr:colOff>
      <xdr:row>57</xdr:row>
      <xdr:rowOff>103360</xdr:rowOff>
    </xdr:to>
    <xdr:cxnSp macro="">
      <xdr:nvCxnSpPr>
        <xdr:cNvPr id="348" name="直線コネクタ 347"/>
        <xdr:cNvCxnSpPr/>
      </xdr:nvCxnSpPr>
      <xdr:spPr>
        <a:xfrm flipV="1">
          <a:off x="8750300" y="9834123"/>
          <a:ext cx="8890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0" name="テキスト ボックス 349"/>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12873</xdr:rowOff>
    </xdr:from>
    <xdr:to>
      <xdr:col>45</xdr:col>
      <xdr:colOff>177800</xdr:colOff>
      <xdr:row>57</xdr:row>
      <xdr:rowOff>103360</xdr:rowOff>
    </xdr:to>
    <xdr:cxnSp macro="">
      <xdr:nvCxnSpPr>
        <xdr:cNvPr id="351" name="直線コネクタ 350"/>
        <xdr:cNvCxnSpPr/>
      </xdr:nvCxnSpPr>
      <xdr:spPr>
        <a:xfrm>
          <a:off x="7861300" y="978552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3" name="テキスト ボックス 352"/>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12873</xdr:rowOff>
    </xdr:from>
    <xdr:to>
      <xdr:col>41</xdr:col>
      <xdr:colOff>50800</xdr:colOff>
      <xdr:row>57</xdr:row>
      <xdr:rowOff>95306</xdr:rowOff>
    </xdr:to>
    <xdr:cxnSp macro="">
      <xdr:nvCxnSpPr>
        <xdr:cNvPr id="354" name="直線コネクタ 353"/>
        <xdr:cNvCxnSpPr/>
      </xdr:nvCxnSpPr>
      <xdr:spPr>
        <a:xfrm flipV="1">
          <a:off x="6972300" y="9785523"/>
          <a:ext cx="8890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5" name="フローチャート: 判断 354"/>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70359</xdr:rowOff>
    </xdr:from>
    <xdr:ext cx="534377" cy="259045"/>
    <xdr:sp macro="" textlink="">
      <xdr:nvSpPr>
        <xdr:cNvPr id="356" name="テキスト ボックス 355"/>
        <xdr:cNvSpPr txBox="1"/>
      </xdr:nvSpPr>
      <xdr:spPr>
        <a:xfrm>
          <a:off x="7594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57" name="フローチャート: 判断 356"/>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86674</xdr:rowOff>
    </xdr:from>
    <xdr:ext cx="534377" cy="259045"/>
    <xdr:sp macro="" textlink="">
      <xdr:nvSpPr>
        <xdr:cNvPr id="358" name="テキスト ボックス 357"/>
        <xdr:cNvSpPr txBox="1"/>
      </xdr:nvSpPr>
      <xdr:spPr>
        <a:xfrm>
          <a:off x="6705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149487</xdr:rowOff>
    </xdr:from>
    <xdr:to>
      <xdr:col>55</xdr:col>
      <xdr:colOff>50800</xdr:colOff>
      <xdr:row>57</xdr:row>
      <xdr:rowOff>79637</xdr:rowOff>
    </xdr:to>
    <xdr:sp macro="" textlink="">
      <xdr:nvSpPr>
        <xdr:cNvPr id="364" name="楕円 363"/>
        <xdr:cNvSpPr/>
      </xdr:nvSpPr>
      <xdr:spPr>
        <a:xfrm>
          <a:off x="10426700" y="9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914</xdr:rowOff>
    </xdr:from>
    <xdr:ext cx="534377" cy="259045"/>
    <xdr:sp macro="" textlink="">
      <xdr:nvSpPr>
        <xdr:cNvPr id="365" name="農林水産業費該当値テキスト"/>
        <xdr:cNvSpPr txBox="1"/>
      </xdr:nvSpPr>
      <xdr:spPr>
        <a:xfrm>
          <a:off x="10528300" y="96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10673</xdr:rowOff>
    </xdr:from>
    <xdr:to>
      <xdr:col>50</xdr:col>
      <xdr:colOff>165100</xdr:colOff>
      <xdr:row>57</xdr:row>
      <xdr:rowOff>112273</xdr:rowOff>
    </xdr:to>
    <xdr:sp macro="" textlink="">
      <xdr:nvSpPr>
        <xdr:cNvPr id="366" name="楕円 365"/>
        <xdr:cNvSpPr/>
      </xdr:nvSpPr>
      <xdr:spPr>
        <a:xfrm>
          <a:off x="9588500" y="97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128800</xdr:rowOff>
    </xdr:from>
    <xdr:ext cx="534377" cy="259045"/>
    <xdr:sp macro="" textlink="">
      <xdr:nvSpPr>
        <xdr:cNvPr id="367" name="テキスト ボックス 366"/>
        <xdr:cNvSpPr txBox="1"/>
      </xdr:nvSpPr>
      <xdr:spPr>
        <a:xfrm>
          <a:off x="9372111" y="95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52560</xdr:rowOff>
    </xdr:from>
    <xdr:to>
      <xdr:col>46</xdr:col>
      <xdr:colOff>38100</xdr:colOff>
      <xdr:row>57</xdr:row>
      <xdr:rowOff>154160</xdr:rowOff>
    </xdr:to>
    <xdr:sp macro="" textlink="">
      <xdr:nvSpPr>
        <xdr:cNvPr id="368" name="楕円 367"/>
        <xdr:cNvSpPr/>
      </xdr:nvSpPr>
      <xdr:spPr>
        <a:xfrm>
          <a:off x="8699500" y="98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170687</xdr:rowOff>
    </xdr:from>
    <xdr:ext cx="534377" cy="259045"/>
    <xdr:sp macro="" textlink="">
      <xdr:nvSpPr>
        <xdr:cNvPr id="369" name="テキスト ボックス 368"/>
        <xdr:cNvSpPr txBox="1"/>
      </xdr:nvSpPr>
      <xdr:spPr>
        <a:xfrm>
          <a:off x="8483111" y="96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133523</xdr:rowOff>
    </xdr:from>
    <xdr:to>
      <xdr:col>41</xdr:col>
      <xdr:colOff>101600</xdr:colOff>
      <xdr:row>57</xdr:row>
      <xdr:rowOff>63673</xdr:rowOff>
    </xdr:to>
    <xdr:sp macro="" textlink="">
      <xdr:nvSpPr>
        <xdr:cNvPr id="370" name="楕円 369"/>
        <xdr:cNvSpPr/>
      </xdr:nvSpPr>
      <xdr:spPr>
        <a:xfrm>
          <a:off x="7810500" y="97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80200</xdr:rowOff>
    </xdr:from>
    <xdr:ext cx="534377" cy="259045"/>
    <xdr:sp macro="" textlink="">
      <xdr:nvSpPr>
        <xdr:cNvPr id="371" name="テキスト ボックス 370"/>
        <xdr:cNvSpPr txBox="1"/>
      </xdr:nvSpPr>
      <xdr:spPr>
        <a:xfrm>
          <a:off x="7594111" y="95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44506</xdr:rowOff>
    </xdr:from>
    <xdr:to>
      <xdr:col>36</xdr:col>
      <xdr:colOff>165100</xdr:colOff>
      <xdr:row>57</xdr:row>
      <xdr:rowOff>146106</xdr:rowOff>
    </xdr:to>
    <xdr:sp macro="" textlink="">
      <xdr:nvSpPr>
        <xdr:cNvPr id="372" name="楕円 371"/>
        <xdr:cNvSpPr/>
      </xdr:nvSpPr>
      <xdr:spPr>
        <a:xfrm>
          <a:off x="6921500" y="98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162633</xdr:rowOff>
    </xdr:from>
    <xdr:ext cx="534377" cy="259045"/>
    <xdr:sp macro="" textlink="">
      <xdr:nvSpPr>
        <xdr:cNvPr id="373" name="テキスト ボックス 372"/>
        <xdr:cNvSpPr txBox="1"/>
      </xdr:nvSpPr>
      <xdr:spPr>
        <a:xfrm>
          <a:off x="6705111" y="95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153085</xdr:rowOff>
    </xdr:from>
    <xdr:to>
      <xdr:col>55</xdr:col>
      <xdr:colOff>0</xdr:colOff>
      <xdr:row>76</xdr:row>
      <xdr:rowOff>88494</xdr:rowOff>
    </xdr:to>
    <xdr:cxnSp macro="">
      <xdr:nvCxnSpPr>
        <xdr:cNvPr id="402" name="直線コネクタ 401"/>
        <xdr:cNvCxnSpPr/>
      </xdr:nvCxnSpPr>
      <xdr:spPr>
        <a:xfrm flipV="1">
          <a:off x="9639300" y="13011835"/>
          <a:ext cx="838200" cy="10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3" name="商工費平均値テキスト"/>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129769</xdr:rowOff>
    </xdr:from>
    <xdr:to>
      <xdr:col>50</xdr:col>
      <xdr:colOff>114300</xdr:colOff>
      <xdr:row>76</xdr:row>
      <xdr:rowOff>88494</xdr:rowOff>
    </xdr:to>
    <xdr:cxnSp macro="">
      <xdr:nvCxnSpPr>
        <xdr:cNvPr id="405" name="直線コネクタ 404"/>
        <xdr:cNvCxnSpPr/>
      </xdr:nvCxnSpPr>
      <xdr:spPr>
        <a:xfrm>
          <a:off x="8750300" y="12988519"/>
          <a:ext cx="8890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07" name="テキスト ボックス 406"/>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129769</xdr:rowOff>
    </xdr:from>
    <xdr:to>
      <xdr:col>45</xdr:col>
      <xdr:colOff>177800</xdr:colOff>
      <xdr:row>77</xdr:row>
      <xdr:rowOff>57886</xdr:rowOff>
    </xdr:to>
    <xdr:cxnSp macro="">
      <xdr:nvCxnSpPr>
        <xdr:cNvPr id="408" name="直線コネクタ 407"/>
        <xdr:cNvCxnSpPr/>
      </xdr:nvCxnSpPr>
      <xdr:spPr>
        <a:xfrm flipV="1">
          <a:off x="7861300" y="12988519"/>
          <a:ext cx="889000" cy="2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0" name="テキスト ボックス 409"/>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54584</xdr:rowOff>
    </xdr:from>
    <xdr:to>
      <xdr:col>41</xdr:col>
      <xdr:colOff>50800</xdr:colOff>
      <xdr:row>77</xdr:row>
      <xdr:rowOff>57886</xdr:rowOff>
    </xdr:to>
    <xdr:cxnSp macro="">
      <xdr:nvCxnSpPr>
        <xdr:cNvPr id="411" name="直線コネクタ 410"/>
        <xdr:cNvCxnSpPr/>
      </xdr:nvCxnSpPr>
      <xdr:spPr>
        <a:xfrm>
          <a:off x="6972300" y="1325623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2" name="フローチャート: 判断 411"/>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71683</xdr:rowOff>
    </xdr:from>
    <xdr:ext cx="534377" cy="259045"/>
    <xdr:sp macro="" textlink="">
      <xdr:nvSpPr>
        <xdr:cNvPr id="413" name="テキスト ボックス 412"/>
        <xdr:cNvSpPr txBox="1"/>
      </xdr:nvSpPr>
      <xdr:spPr>
        <a:xfrm>
          <a:off x="7594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4" name="フローチャート: 判断 413"/>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105160</xdr:rowOff>
    </xdr:from>
    <xdr:ext cx="534377" cy="259045"/>
    <xdr:sp macro="" textlink="">
      <xdr:nvSpPr>
        <xdr:cNvPr id="415" name="テキスト ボックス 414"/>
        <xdr:cNvSpPr txBox="1"/>
      </xdr:nvSpPr>
      <xdr:spPr>
        <a:xfrm>
          <a:off x="6705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102286</xdr:rowOff>
    </xdr:from>
    <xdr:to>
      <xdr:col>55</xdr:col>
      <xdr:colOff>50800</xdr:colOff>
      <xdr:row>76</xdr:row>
      <xdr:rowOff>32435</xdr:rowOff>
    </xdr:to>
    <xdr:sp macro="" textlink="">
      <xdr:nvSpPr>
        <xdr:cNvPr id="421" name="楕円 420"/>
        <xdr:cNvSpPr/>
      </xdr:nvSpPr>
      <xdr:spPr>
        <a:xfrm>
          <a:off x="10426700" y="12961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125163</xdr:rowOff>
    </xdr:from>
    <xdr:ext cx="534377" cy="259045"/>
    <xdr:sp macro="" textlink="">
      <xdr:nvSpPr>
        <xdr:cNvPr id="422" name="商工費該当値テキスト"/>
        <xdr:cNvSpPr txBox="1"/>
      </xdr:nvSpPr>
      <xdr:spPr>
        <a:xfrm>
          <a:off x="10528300" y="128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37694</xdr:rowOff>
    </xdr:from>
    <xdr:to>
      <xdr:col>50</xdr:col>
      <xdr:colOff>165100</xdr:colOff>
      <xdr:row>76</xdr:row>
      <xdr:rowOff>139294</xdr:rowOff>
    </xdr:to>
    <xdr:sp macro="" textlink="">
      <xdr:nvSpPr>
        <xdr:cNvPr id="423" name="楕円 422"/>
        <xdr:cNvSpPr/>
      </xdr:nvSpPr>
      <xdr:spPr>
        <a:xfrm>
          <a:off x="9588500" y="130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155821</xdr:rowOff>
    </xdr:from>
    <xdr:ext cx="534377" cy="259045"/>
    <xdr:sp macro="" textlink="">
      <xdr:nvSpPr>
        <xdr:cNvPr id="424" name="テキスト ボックス 423"/>
        <xdr:cNvSpPr txBox="1"/>
      </xdr:nvSpPr>
      <xdr:spPr>
        <a:xfrm>
          <a:off x="9372111" y="128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78969</xdr:rowOff>
    </xdr:from>
    <xdr:to>
      <xdr:col>46</xdr:col>
      <xdr:colOff>38100</xdr:colOff>
      <xdr:row>76</xdr:row>
      <xdr:rowOff>9119</xdr:rowOff>
    </xdr:to>
    <xdr:sp macro="" textlink="">
      <xdr:nvSpPr>
        <xdr:cNvPr id="425" name="楕円 424"/>
        <xdr:cNvSpPr/>
      </xdr:nvSpPr>
      <xdr:spPr>
        <a:xfrm>
          <a:off x="8699500" y="129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25646</xdr:rowOff>
    </xdr:from>
    <xdr:ext cx="534377" cy="259045"/>
    <xdr:sp macro="" textlink="">
      <xdr:nvSpPr>
        <xdr:cNvPr id="426" name="テキスト ボックス 425"/>
        <xdr:cNvSpPr txBox="1"/>
      </xdr:nvSpPr>
      <xdr:spPr>
        <a:xfrm>
          <a:off x="8483111" y="127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7086</xdr:rowOff>
    </xdr:from>
    <xdr:to>
      <xdr:col>41</xdr:col>
      <xdr:colOff>101600</xdr:colOff>
      <xdr:row>77</xdr:row>
      <xdr:rowOff>108686</xdr:rowOff>
    </xdr:to>
    <xdr:sp macro="" textlink="">
      <xdr:nvSpPr>
        <xdr:cNvPr id="427" name="楕円 426"/>
        <xdr:cNvSpPr/>
      </xdr:nvSpPr>
      <xdr:spPr>
        <a:xfrm>
          <a:off x="7810500" y="132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125213</xdr:rowOff>
    </xdr:from>
    <xdr:ext cx="534377" cy="259045"/>
    <xdr:sp macro="" textlink="">
      <xdr:nvSpPr>
        <xdr:cNvPr id="428" name="テキスト ボックス 427"/>
        <xdr:cNvSpPr txBox="1"/>
      </xdr:nvSpPr>
      <xdr:spPr>
        <a:xfrm>
          <a:off x="7594111" y="129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3784</xdr:rowOff>
    </xdr:from>
    <xdr:to>
      <xdr:col>36</xdr:col>
      <xdr:colOff>165100</xdr:colOff>
      <xdr:row>77</xdr:row>
      <xdr:rowOff>105384</xdr:rowOff>
    </xdr:to>
    <xdr:sp macro="" textlink="">
      <xdr:nvSpPr>
        <xdr:cNvPr id="429" name="楕円 428"/>
        <xdr:cNvSpPr/>
      </xdr:nvSpPr>
      <xdr:spPr>
        <a:xfrm>
          <a:off x="6921500" y="132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121911</xdr:rowOff>
    </xdr:from>
    <xdr:ext cx="534377" cy="259045"/>
    <xdr:sp macro="" textlink="">
      <xdr:nvSpPr>
        <xdr:cNvPr id="430" name="テキスト ボックス 429"/>
        <xdr:cNvSpPr txBox="1"/>
      </xdr:nvSpPr>
      <xdr:spPr>
        <a:xfrm>
          <a:off x="6705111" y="129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92511</xdr:rowOff>
    </xdr:from>
    <xdr:to>
      <xdr:col>55</xdr:col>
      <xdr:colOff>0</xdr:colOff>
      <xdr:row>94</xdr:row>
      <xdr:rowOff>112233</xdr:rowOff>
    </xdr:to>
    <xdr:cxnSp macro="">
      <xdr:nvCxnSpPr>
        <xdr:cNvPr id="455" name="直線コネクタ 454"/>
        <xdr:cNvCxnSpPr/>
      </xdr:nvCxnSpPr>
      <xdr:spPr>
        <a:xfrm flipV="1">
          <a:off x="9639300" y="16208811"/>
          <a:ext cx="8382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56"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112233</xdr:rowOff>
    </xdr:from>
    <xdr:to>
      <xdr:col>50</xdr:col>
      <xdr:colOff>114300</xdr:colOff>
      <xdr:row>95</xdr:row>
      <xdr:rowOff>45380</xdr:rowOff>
    </xdr:to>
    <xdr:cxnSp macro="">
      <xdr:nvCxnSpPr>
        <xdr:cNvPr id="458" name="直線コネクタ 457"/>
        <xdr:cNvCxnSpPr/>
      </xdr:nvCxnSpPr>
      <xdr:spPr>
        <a:xfrm flipV="1">
          <a:off x="8750300" y="16228533"/>
          <a:ext cx="889000" cy="1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0" name="テキスト ボックス 459"/>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45380</xdr:rowOff>
    </xdr:from>
    <xdr:to>
      <xdr:col>45</xdr:col>
      <xdr:colOff>177800</xdr:colOff>
      <xdr:row>95</xdr:row>
      <xdr:rowOff>47546</xdr:rowOff>
    </xdr:to>
    <xdr:cxnSp macro="">
      <xdr:nvCxnSpPr>
        <xdr:cNvPr id="461" name="直線コネクタ 460"/>
        <xdr:cNvCxnSpPr/>
      </xdr:nvCxnSpPr>
      <xdr:spPr>
        <a:xfrm flipV="1">
          <a:off x="7861300" y="16333130"/>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3" name="テキスト ボックス 462"/>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35213</xdr:rowOff>
    </xdr:from>
    <xdr:to>
      <xdr:col>41</xdr:col>
      <xdr:colOff>50800</xdr:colOff>
      <xdr:row>95</xdr:row>
      <xdr:rowOff>47546</xdr:rowOff>
    </xdr:to>
    <xdr:cxnSp macro="">
      <xdr:nvCxnSpPr>
        <xdr:cNvPr id="464" name="直線コネクタ 463"/>
        <xdr:cNvCxnSpPr/>
      </xdr:nvCxnSpPr>
      <xdr:spPr>
        <a:xfrm>
          <a:off x="6972300" y="16322963"/>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5" name="フローチャート: 判断 464"/>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68870</xdr:rowOff>
    </xdr:from>
    <xdr:ext cx="534377" cy="259045"/>
    <xdr:sp macro="" textlink="">
      <xdr:nvSpPr>
        <xdr:cNvPr id="466" name="テキスト ボックス 465"/>
        <xdr:cNvSpPr txBox="1"/>
      </xdr:nvSpPr>
      <xdr:spPr>
        <a:xfrm>
          <a:off x="7594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67" name="フローチャート: 判断 466"/>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90924</xdr:rowOff>
    </xdr:from>
    <xdr:ext cx="534377" cy="259045"/>
    <xdr:sp macro="" textlink="">
      <xdr:nvSpPr>
        <xdr:cNvPr id="468" name="テキスト ボックス 467"/>
        <xdr:cNvSpPr txBox="1"/>
      </xdr:nvSpPr>
      <xdr:spPr>
        <a:xfrm>
          <a:off x="6705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41711</xdr:rowOff>
    </xdr:from>
    <xdr:to>
      <xdr:col>55</xdr:col>
      <xdr:colOff>50800</xdr:colOff>
      <xdr:row>94</xdr:row>
      <xdr:rowOff>143311</xdr:rowOff>
    </xdr:to>
    <xdr:sp macro="" textlink="">
      <xdr:nvSpPr>
        <xdr:cNvPr id="474" name="楕円 473"/>
        <xdr:cNvSpPr/>
      </xdr:nvSpPr>
      <xdr:spPr>
        <a:xfrm>
          <a:off x="10426700" y="161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64588</xdr:rowOff>
    </xdr:from>
    <xdr:ext cx="599010" cy="259045"/>
    <xdr:sp macro="" textlink="">
      <xdr:nvSpPr>
        <xdr:cNvPr id="475" name="土木費該当値テキスト"/>
        <xdr:cNvSpPr txBox="1"/>
      </xdr:nvSpPr>
      <xdr:spPr>
        <a:xfrm>
          <a:off x="10528300" y="1600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61433</xdr:rowOff>
    </xdr:from>
    <xdr:to>
      <xdr:col>50</xdr:col>
      <xdr:colOff>165100</xdr:colOff>
      <xdr:row>94</xdr:row>
      <xdr:rowOff>163033</xdr:rowOff>
    </xdr:to>
    <xdr:sp macro="" textlink="">
      <xdr:nvSpPr>
        <xdr:cNvPr id="476" name="楕円 475"/>
        <xdr:cNvSpPr/>
      </xdr:nvSpPr>
      <xdr:spPr>
        <a:xfrm>
          <a:off x="9588500" y="1617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8110</xdr:rowOff>
    </xdr:from>
    <xdr:ext cx="599010" cy="259045"/>
    <xdr:sp macro="" textlink="">
      <xdr:nvSpPr>
        <xdr:cNvPr id="477" name="テキスト ボックス 476"/>
        <xdr:cNvSpPr txBox="1"/>
      </xdr:nvSpPr>
      <xdr:spPr>
        <a:xfrm>
          <a:off x="9339795" y="15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166030</xdr:rowOff>
    </xdr:from>
    <xdr:to>
      <xdr:col>46</xdr:col>
      <xdr:colOff>38100</xdr:colOff>
      <xdr:row>95</xdr:row>
      <xdr:rowOff>96180</xdr:rowOff>
    </xdr:to>
    <xdr:sp macro="" textlink="">
      <xdr:nvSpPr>
        <xdr:cNvPr id="478" name="楕円 477"/>
        <xdr:cNvSpPr/>
      </xdr:nvSpPr>
      <xdr:spPr>
        <a:xfrm>
          <a:off x="8699500" y="162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112707</xdr:rowOff>
    </xdr:from>
    <xdr:ext cx="534377" cy="259045"/>
    <xdr:sp macro="" textlink="">
      <xdr:nvSpPr>
        <xdr:cNvPr id="479" name="テキスト ボックス 478"/>
        <xdr:cNvSpPr txBox="1"/>
      </xdr:nvSpPr>
      <xdr:spPr>
        <a:xfrm>
          <a:off x="8483111" y="1605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168196</xdr:rowOff>
    </xdr:from>
    <xdr:to>
      <xdr:col>41</xdr:col>
      <xdr:colOff>101600</xdr:colOff>
      <xdr:row>95</xdr:row>
      <xdr:rowOff>98346</xdr:rowOff>
    </xdr:to>
    <xdr:sp macro="" textlink="">
      <xdr:nvSpPr>
        <xdr:cNvPr id="480" name="楕円 479"/>
        <xdr:cNvSpPr/>
      </xdr:nvSpPr>
      <xdr:spPr>
        <a:xfrm>
          <a:off x="7810500" y="162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114873</xdr:rowOff>
    </xdr:from>
    <xdr:ext cx="534377" cy="259045"/>
    <xdr:sp macro="" textlink="">
      <xdr:nvSpPr>
        <xdr:cNvPr id="481" name="テキスト ボックス 480"/>
        <xdr:cNvSpPr txBox="1"/>
      </xdr:nvSpPr>
      <xdr:spPr>
        <a:xfrm>
          <a:off x="7594111" y="160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155863</xdr:rowOff>
    </xdr:from>
    <xdr:to>
      <xdr:col>36</xdr:col>
      <xdr:colOff>165100</xdr:colOff>
      <xdr:row>95</xdr:row>
      <xdr:rowOff>86013</xdr:rowOff>
    </xdr:to>
    <xdr:sp macro="" textlink="">
      <xdr:nvSpPr>
        <xdr:cNvPr id="482" name="楕円 481"/>
        <xdr:cNvSpPr/>
      </xdr:nvSpPr>
      <xdr:spPr>
        <a:xfrm>
          <a:off x="6921500" y="162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102540</xdr:rowOff>
    </xdr:from>
    <xdr:ext cx="534377" cy="259045"/>
    <xdr:sp macro="" textlink="">
      <xdr:nvSpPr>
        <xdr:cNvPr id="483" name="テキスト ボックス 482"/>
        <xdr:cNvSpPr txBox="1"/>
      </xdr:nvSpPr>
      <xdr:spPr>
        <a:xfrm>
          <a:off x="6705111" y="160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120743</xdr:rowOff>
    </xdr:from>
    <xdr:to>
      <xdr:col>85</xdr:col>
      <xdr:colOff>127000</xdr:colOff>
      <xdr:row>36</xdr:row>
      <xdr:rowOff>138998</xdr:rowOff>
    </xdr:to>
    <xdr:cxnSp macro="">
      <xdr:nvCxnSpPr>
        <xdr:cNvPr id="514" name="直線コネクタ 513"/>
        <xdr:cNvCxnSpPr/>
      </xdr:nvCxnSpPr>
      <xdr:spPr>
        <a:xfrm flipV="1">
          <a:off x="15481300" y="6292943"/>
          <a:ext cx="8382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5"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138998</xdr:rowOff>
    </xdr:from>
    <xdr:to>
      <xdr:col>81</xdr:col>
      <xdr:colOff>50800</xdr:colOff>
      <xdr:row>37</xdr:row>
      <xdr:rowOff>548</xdr:rowOff>
    </xdr:to>
    <xdr:cxnSp macro="">
      <xdr:nvCxnSpPr>
        <xdr:cNvPr id="517" name="直線コネクタ 516"/>
        <xdr:cNvCxnSpPr/>
      </xdr:nvCxnSpPr>
      <xdr:spPr>
        <a:xfrm flipV="1">
          <a:off x="14592300" y="6311198"/>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19" name="テキスト ボックス 518"/>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155196</xdr:rowOff>
    </xdr:from>
    <xdr:to>
      <xdr:col>76</xdr:col>
      <xdr:colOff>114300</xdr:colOff>
      <xdr:row>37</xdr:row>
      <xdr:rowOff>548</xdr:rowOff>
    </xdr:to>
    <xdr:cxnSp macro="">
      <xdr:nvCxnSpPr>
        <xdr:cNvPr id="520" name="直線コネクタ 519"/>
        <xdr:cNvCxnSpPr/>
      </xdr:nvCxnSpPr>
      <xdr:spPr>
        <a:xfrm>
          <a:off x="13703300" y="632739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155196</xdr:rowOff>
    </xdr:from>
    <xdr:to>
      <xdr:col>71</xdr:col>
      <xdr:colOff>177800</xdr:colOff>
      <xdr:row>37</xdr:row>
      <xdr:rowOff>9284</xdr:rowOff>
    </xdr:to>
    <xdr:cxnSp macro="">
      <xdr:nvCxnSpPr>
        <xdr:cNvPr id="523" name="直線コネクタ 522"/>
        <xdr:cNvCxnSpPr/>
      </xdr:nvCxnSpPr>
      <xdr:spPr>
        <a:xfrm flipV="1">
          <a:off x="12814300" y="6327396"/>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4" name="フローチャート: 判断 523"/>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75589</xdr:rowOff>
    </xdr:from>
    <xdr:ext cx="534377" cy="259045"/>
    <xdr:sp macro="" textlink="">
      <xdr:nvSpPr>
        <xdr:cNvPr id="525" name="テキスト ボックス 524"/>
        <xdr:cNvSpPr txBox="1"/>
      </xdr:nvSpPr>
      <xdr:spPr>
        <a:xfrm>
          <a:off x="13436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26" name="フローチャート: 判断 525"/>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80733</xdr:rowOff>
    </xdr:from>
    <xdr:ext cx="534377" cy="259045"/>
    <xdr:sp macro="" textlink="">
      <xdr:nvSpPr>
        <xdr:cNvPr id="527" name="テキスト ボックス 526"/>
        <xdr:cNvSpPr txBox="1"/>
      </xdr:nvSpPr>
      <xdr:spPr>
        <a:xfrm>
          <a:off x="12547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69943</xdr:rowOff>
    </xdr:from>
    <xdr:to>
      <xdr:col>85</xdr:col>
      <xdr:colOff>177800</xdr:colOff>
      <xdr:row>37</xdr:row>
      <xdr:rowOff>93</xdr:rowOff>
    </xdr:to>
    <xdr:sp macro="" textlink="">
      <xdr:nvSpPr>
        <xdr:cNvPr id="533" name="楕円 532"/>
        <xdr:cNvSpPr/>
      </xdr:nvSpPr>
      <xdr:spPr>
        <a:xfrm>
          <a:off x="16268700" y="6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92820</xdr:rowOff>
    </xdr:from>
    <xdr:ext cx="534377" cy="259045"/>
    <xdr:sp macro="" textlink="">
      <xdr:nvSpPr>
        <xdr:cNvPr id="534" name="消防費該当値テキスト"/>
        <xdr:cNvSpPr txBox="1"/>
      </xdr:nvSpPr>
      <xdr:spPr>
        <a:xfrm>
          <a:off x="16370300" y="60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88198</xdr:rowOff>
    </xdr:from>
    <xdr:to>
      <xdr:col>81</xdr:col>
      <xdr:colOff>101600</xdr:colOff>
      <xdr:row>37</xdr:row>
      <xdr:rowOff>18348</xdr:rowOff>
    </xdr:to>
    <xdr:sp macro="" textlink="">
      <xdr:nvSpPr>
        <xdr:cNvPr id="535" name="楕円 534"/>
        <xdr:cNvSpPr/>
      </xdr:nvSpPr>
      <xdr:spPr>
        <a:xfrm>
          <a:off x="15430500" y="62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34875</xdr:rowOff>
    </xdr:from>
    <xdr:ext cx="534377" cy="259045"/>
    <xdr:sp macro="" textlink="">
      <xdr:nvSpPr>
        <xdr:cNvPr id="536" name="テキスト ボックス 535"/>
        <xdr:cNvSpPr txBox="1"/>
      </xdr:nvSpPr>
      <xdr:spPr>
        <a:xfrm>
          <a:off x="15214111" y="60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121198</xdr:rowOff>
    </xdr:from>
    <xdr:to>
      <xdr:col>76</xdr:col>
      <xdr:colOff>165100</xdr:colOff>
      <xdr:row>37</xdr:row>
      <xdr:rowOff>51348</xdr:rowOff>
    </xdr:to>
    <xdr:sp macro="" textlink="">
      <xdr:nvSpPr>
        <xdr:cNvPr id="537" name="楕円 536"/>
        <xdr:cNvSpPr/>
      </xdr:nvSpPr>
      <xdr:spPr>
        <a:xfrm>
          <a:off x="14541500" y="6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42475</xdr:rowOff>
    </xdr:from>
    <xdr:ext cx="534377" cy="259045"/>
    <xdr:sp macro="" textlink="">
      <xdr:nvSpPr>
        <xdr:cNvPr id="538" name="テキスト ボックス 537"/>
        <xdr:cNvSpPr txBox="1"/>
      </xdr:nvSpPr>
      <xdr:spPr>
        <a:xfrm>
          <a:off x="14325111" y="638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104396</xdr:rowOff>
    </xdr:from>
    <xdr:to>
      <xdr:col>72</xdr:col>
      <xdr:colOff>38100</xdr:colOff>
      <xdr:row>37</xdr:row>
      <xdr:rowOff>34546</xdr:rowOff>
    </xdr:to>
    <xdr:sp macro="" textlink="">
      <xdr:nvSpPr>
        <xdr:cNvPr id="539" name="楕円 538"/>
        <xdr:cNvSpPr/>
      </xdr:nvSpPr>
      <xdr:spPr>
        <a:xfrm>
          <a:off x="13652500" y="6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51073</xdr:rowOff>
    </xdr:from>
    <xdr:ext cx="534377" cy="259045"/>
    <xdr:sp macro="" textlink="">
      <xdr:nvSpPr>
        <xdr:cNvPr id="540" name="テキスト ボックス 539"/>
        <xdr:cNvSpPr txBox="1"/>
      </xdr:nvSpPr>
      <xdr:spPr>
        <a:xfrm>
          <a:off x="13436111" y="60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129934</xdr:rowOff>
    </xdr:from>
    <xdr:to>
      <xdr:col>67</xdr:col>
      <xdr:colOff>101600</xdr:colOff>
      <xdr:row>37</xdr:row>
      <xdr:rowOff>60084</xdr:rowOff>
    </xdr:to>
    <xdr:sp macro="" textlink="">
      <xdr:nvSpPr>
        <xdr:cNvPr id="541" name="楕円 540"/>
        <xdr:cNvSpPr/>
      </xdr:nvSpPr>
      <xdr:spPr>
        <a:xfrm>
          <a:off x="12763500" y="63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76611</xdr:rowOff>
    </xdr:from>
    <xdr:ext cx="534377" cy="259045"/>
    <xdr:sp macro="" textlink="">
      <xdr:nvSpPr>
        <xdr:cNvPr id="542" name="テキスト ボックス 541"/>
        <xdr:cNvSpPr txBox="1"/>
      </xdr:nvSpPr>
      <xdr:spPr>
        <a:xfrm>
          <a:off x="12547111" y="60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113319</xdr:rowOff>
    </xdr:from>
    <xdr:to>
      <xdr:col>85</xdr:col>
      <xdr:colOff>127000</xdr:colOff>
      <xdr:row>55</xdr:row>
      <xdr:rowOff>138557</xdr:rowOff>
    </xdr:to>
    <xdr:cxnSp macro="">
      <xdr:nvCxnSpPr>
        <xdr:cNvPr id="569" name="直線コネクタ 568"/>
        <xdr:cNvCxnSpPr/>
      </xdr:nvCxnSpPr>
      <xdr:spPr>
        <a:xfrm>
          <a:off x="15481300" y="9200169"/>
          <a:ext cx="838200" cy="3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0" name="教育費平均値テキスト"/>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113319</xdr:rowOff>
    </xdr:from>
    <xdr:to>
      <xdr:col>81</xdr:col>
      <xdr:colOff>50800</xdr:colOff>
      <xdr:row>54</xdr:row>
      <xdr:rowOff>145758</xdr:rowOff>
    </xdr:to>
    <xdr:cxnSp macro="">
      <xdr:nvCxnSpPr>
        <xdr:cNvPr id="572" name="直線コネクタ 571"/>
        <xdr:cNvCxnSpPr/>
      </xdr:nvCxnSpPr>
      <xdr:spPr>
        <a:xfrm flipV="1">
          <a:off x="14592300" y="9200169"/>
          <a:ext cx="889000" cy="20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4" name="テキスト ボックス 573"/>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145758</xdr:rowOff>
    </xdr:from>
    <xdr:to>
      <xdr:col>76</xdr:col>
      <xdr:colOff>114300</xdr:colOff>
      <xdr:row>56</xdr:row>
      <xdr:rowOff>100532</xdr:rowOff>
    </xdr:to>
    <xdr:cxnSp macro="">
      <xdr:nvCxnSpPr>
        <xdr:cNvPr id="575" name="直線コネクタ 574"/>
        <xdr:cNvCxnSpPr/>
      </xdr:nvCxnSpPr>
      <xdr:spPr>
        <a:xfrm flipV="1">
          <a:off x="13703300" y="9404058"/>
          <a:ext cx="889000" cy="29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77" name="テキスト ボックス 576"/>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100532</xdr:rowOff>
    </xdr:from>
    <xdr:to>
      <xdr:col>71</xdr:col>
      <xdr:colOff>177800</xdr:colOff>
      <xdr:row>56</xdr:row>
      <xdr:rowOff>156904</xdr:rowOff>
    </xdr:to>
    <xdr:cxnSp macro="">
      <xdr:nvCxnSpPr>
        <xdr:cNvPr id="578" name="直線コネクタ 577"/>
        <xdr:cNvCxnSpPr/>
      </xdr:nvCxnSpPr>
      <xdr:spPr>
        <a:xfrm flipV="1">
          <a:off x="12814300" y="9701732"/>
          <a:ext cx="889000" cy="5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79" name="フローチャート: 判断 578"/>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66212</xdr:rowOff>
    </xdr:from>
    <xdr:ext cx="534377" cy="259045"/>
    <xdr:sp macro="" textlink="">
      <xdr:nvSpPr>
        <xdr:cNvPr id="580" name="テキスト ボックス 579"/>
        <xdr:cNvSpPr txBox="1"/>
      </xdr:nvSpPr>
      <xdr:spPr>
        <a:xfrm>
          <a:off x="13436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1" name="フローチャート: 判断 580"/>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68991</xdr:rowOff>
    </xdr:from>
    <xdr:ext cx="534377" cy="259045"/>
    <xdr:sp macro="" textlink="">
      <xdr:nvSpPr>
        <xdr:cNvPr id="582" name="テキスト ボックス 581"/>
        <xdr:cNvSpPr txBox="1"/>
      </xdr:nvSpPr>
      <xdr:spPr>
        <a:xfrm>
          <a:off x="12547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87757</xdr:rowOff>
    </xdr:from>
    <xdr:to>
      <xdr:col>85</xdr:col>
      <xdr:colOff>177800</xdr:colOff>
      <xdr:row>56</xdr:row>
      <xdr:rowOff>17907</xdr:rowOff>
    </xdr:to>
    <xdr:sp macro="" textlink="">
      <xdr:nvSpPr>
        <xdr:cNvPr id="588" name="楕円 587"/>
        <xdr:cNvSpPr/>
      </xdr:nvSpPr>
      <xdr:spPr>
        <a:xfrm>
          <a:off x="16268700" y="9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110634</xdr:rowOff>
    </xdr:from>
    <xdr:ext cx="599010" cy="259045"/>
    <xdr:sp macro="" textlink="">
      <xdr:nvSpPr>
        <xdr:cNvPr id="589" name="教育費該当値テキスト"/>
        <xdr:cNvSpPr txBox="1"/>
      </xdr:nvSpPr>
      <xdr:spPr>
        <a:xfrm>
          <a:off x="16370300" y="936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62519</xdr:rowOff>
    </xdr:from>
    <xdr:to>
      <xdr:col>81</xdr:col>
      <xdr:colOff>101600</xdr:colOff>
      <xdr:row>53</xdr:row>
      <xdr:rowOff>164119</xdr:rowOff>
    </xdr:to>
    <xdr:sp macro="" textlink="">
      <xdr:nvSpPr>
        <xdr:cNvPr id="590" name="楕円 589"/>
        <xdr:cNvSpPr/>
      </xdr:nvSpPr>
      <xdr:spPr>
        <a:xfrm>
          <a:off x="15430500" y="91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9196</xdr:rowOff>
    </xdr:from>
    <xdr:ext cx="599010" cy="259045"/>
    <xdr:sp macro="" textlink="">
      <xdr:nvSpPr>
        <xdr:cNvPr id="591" name="テキスト ボックス 590"/>
        <xdr:cNvSpPr txBox="1"/>
      </xdr:nvSpPr>
      <xdr:spPr>
        <a:xfrm>
          <a:off x="15181795" y="892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94958</xdr:rowOff>
    </xdr:from>
    <xdr:to>
      <xdr:col>76</xdr:col>
      <xdr:colOff>165100</xdr:colOff>
      <xdr:row>55</xdr:row>
      <xdr:rowOff>25108</xdr:rowOff>
    </xdr:to>
    <xdr:sp macro="" textlink="">
      <xdr:nvSpPr>
        <xdr:cNvPr id="592" name="楕円 591"/>
        <xdr:cNvSpPr/>
      </xdr:nvSpPr>
      <xdr:spPr>
        <a:xfrm>
          <a:off x="14541500" y="9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41635</xdr:rowOff>
    </xdr:from>
    <xdr:ext cx="599010" cy="259045"/>
    <xdr:sp macro="" textlink="">
      <xdr:nvSpPr>
        <xdr:cNvPr id="593" name="テキスト ボックス 592"/>
        <xdr:cNvSpPr txBox="1"/>
      </xdr:nvSpPr>
      <xdr:spPr>
        <a:xfrm>
          <a:off x="14292795" y="912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49732</xdr:rowOff>
    </xdr:from>
    <xdr:to>
      <xdr:col>72</xdr:col>
      <xdr:colOff>38100</xdr:colOff>
      <xdr:row>56</xdr:row>
      <xdr:rowOff>151332</xdr:rowOff>
    </xdr:to>
    <xdr:sp macro="" textlink="">
      <xdr:nvSpPr>
        <xdr:cNvPr id="594" name="楕円 593"/>
        <xdr:cNvSpPr/>
      </xdr:nvSpPr>
      <xdr:spPr>
        <a:xfrm>
          <a:off x="13652500" y="96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167859</xdr:rowOff>
    </xdr:from>
    <xdr:ext cx="534377" cy="259045"/>
    <xdr:sp macro="" textlink="">
      <xdr:nvSpPr>
        <xdr:cNvPr id="595" name="テキスト ボックス 594"/>
        <xdr:cNvSpPr txBox="1"/>
      </xdr:nvSpPr>
      <xdr:spPr>
        <a:xfrm>
          <a:off x="13436111" y="94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106104</xdr:rowOff>
    </xdr:from>
    <xdr:to>
      <xdr:col>67</xdr:col>
      <xdr:colOff>101600</xdr:colOff>
      <xdr:row>57</xdr:row>
      <xdr:rowOff>36254</xdr:rowOff>
    </xdr:to>
    <xdr:sp macro="" textlink="">
      <xdr:nvSpPr>
        <xdr:cNvPr id="596" name="楕円 595"/>
        <xdr:cNvSpPr/>
      </xdr:nvSpPr>
      <xdr:spPr>
        <a:xfrm>
          <a:off x="12763500" y="97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52781</xdr:rowOff>
    </xdr:from>
    <xdr:ext cx="534377" cy="259045"/>
    <xdr:sp macro="" textlink="">
      <xdr:nvSpPr>
        <xdr:cNvPr id="597" name="テキスト ボックス 596"/>
        <xdr:cNvSpPr txBox="1"/>
      </xdr:nvSpPr>
      <xdr:spPr>
        <a:xfrm>
          <a:off x="12547111" y="94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38469</xdr:rowOff>
    </xdr:from>
    <xdr:to>
      <xdr:col>85</xdr:col>
      <xdr:colOff>127000</xdr:colOff>
      <xdr:row>79</xdr:row>
      <xdr:rowOff>27267</xdr:rowOff>
    </xdr:to>
    <xdr:cxnSp macro="">
      <xdr:nvCxnSpPr>
        <xdr:cNvPr id="626" name="直線コネクタ 625"/>
        <xdr:cNvCxnSpPr/>
      </xdr:nvCxnSpPr>
      <xdr:spPr>
        <a:xfrm flipV="1">
          <a:off x="15481300" y="13411569"/>
          <a:ext cx="838200" cy="1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27" name="災害復旧費平均値テキスト"/>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153530</xdr:rowOff>
    </xdr:from>
    <xdr:to>
      <xdr:col>81</xdr:col>
      <xdr:colOff>50800</xdr:colOff>
      <xdr:row>79</xdr:row>
      <xdr:rowOff>27267</xdr:rowOff>
    </xdr:to>
    <xdr:cxnSp macro="">
      <xdr:nvCxnSpPr>
        <xdr:cNvPr id="629" name="直線コネクタ 628"/>
        <xdr:cNvCxnSpPr/>
      </xdr:nvCxnSpPr>
      <xdr:spPr>
        <a:xfrm>
          <a:off x="14592300" y="13526630"/>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153530</xdr:rowOff>
    </xdr:from>
    <xdr:to>
      <xdr:col>76</xdr:col>
      <xdr:colOff>114300</xdr:colOff>
      <xdr:row>79</xdr:row>
      <xdr:rowOff>5283</xdr:rowOff>
    </xdr:to>
    <xdr:cxnSp macro="">
      <xdr:nvCxnSpPr>
        <xdr:cNvPr id="632" name="直線コネクタ 631"/>
        <xdr:cNvCxnSpPr/>
      </xdr:nvCxnSpPr>
      <xdr:spPr>
        <a:xfrm flipV="1">
          <a:off x="13703300" y="13526630"/>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5283</xdr:rowOff>
    </xdr:from>
    <xdr:to>
      <xdr:col>71</xdr:col>
      <xdr:colOff>177800</xdr:colOff>
      <xdr:row>79</xdr:row>
      <xdr:rowOff>44450</xdr:rowOff>
    </xdr:to>
    <xdr:cxnSp macro="">
      <xdr:nvCxnSpPr>
        <xdr:cNvPr id="635" name="直線コネクタ 634"/>
        <xdr:cNvCxnSpPr/>
      </xdr:nvCxnSpPr>
      <xdr:spPr>
        <a:xfrm flipV="1">
          <a:off x="12814300" y="13549833"/>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36" name="フローチャート: 判断 635"/>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167612</xdr:rowOff>
    </xdr:from>
    <xdr:ext cx="469744" cy="259045"/>
    <xdr:sp macro="" textlink="">
      <xdr:nvSpPr>
        <xdr:cNvPr id="637" name="テキスト ボックス 636"/>
        <xdr:cNvSpPr txBox="1"/>
      </xdr:nvSpPr>
      <xdr:spPr>
        <a:xfrm>
          <a:off x="13468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38" name="フローチャート: 判断 637"/>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39349</xdr:rowOff>
    </xdr:from>
    <xdr:ext cx="469744" cy="259045"/>
    <xdr:sp macro="" textlink="">
      <xdr:nvSpPr>
        <xdr:cNvPr id="639" name="テキスト ボックス 638"/>
        <xdr:cNvSpPr txBox="1"/>
      </xdr:nvSpPr>
      <xdr:spPr>
        <a:xfrm>
          <a:off x="12579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159119</xdr:rowOff>
    </xdr:from>
    <xdr:to>
      <xdr:col>85</xdr:col>
      <xdr:colOff>177800</xdr:colOff>
      <xdr:row>78</xdr:row>
      <xdr:rowOff>89269</xdr:rowOff>
    </xdr:to>
    <xdr:sp macro="" textlink="">
      <xdr:nvSpPr>
        <xdr:cNvPr id="645" name="楕円 644"/>
        <xdr:cNvSpPr/>
      </xdr:nvSpPr>
      <xdr:spPr>
        <a:xfrm>
          <a:off x="16268700" y="13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10546</xdr:rowOff>
    </xdr:from>
    <xdr:ext cx="469744" cy="259045"/>
    <xdr:sp macro="" textlink="">
      <xdr:nvSpPr>
        <xdr:cNvPr id="646" name="災害復旧費該当値テキスト"/>
        <xdr:cNvSpPr txBox="1"/>
      </xdr:nvSpPr>
      <xdr:spPr>
        <a:xfrm>
          <a:off x="16370300" y="1321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147917</xdr:rowOff>
    </xdr:from>
    <xdr:to>
      <xdr:col>81</xdr:col>
      <xdr:colOff>101600</xdr:colOff>
      <xdr:row>79</xdr:row>
      <xdr:rowOff>78067</xdr:rowOff>
    </xdr:to>
    <xdr:sp macro="" textlink="">
      <xdr:nvSpPr>
        <xdr:cNvPr id="647" name="楕円 646"/>
        <xdr:cNvSpPr/>
      </xdr:nvSpPr>
      <xdr:spPr>
        <a:xfrm>
          <a:off x="154305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69194</xdr:rowOff>
    </xdr:from>
    <xdr:ext cx="378565" cy="259045"/>
    <xdr:sp macro="" textlink="">
      <xdr:nvSpPr>
        <xdr:cNvPr id="648" name="テキスト ボックス 647"/>
        <xdr:cNvSpPr txBox="1"/>
      </xdr:nvSpPr>
      <xdr:spPr>
        <a:xfrm>
          <a:off x="15292017" y="1361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102730</xdr:rowOff>
    </xdr:from>
    <xdr:to>
      <xdr:col>76</xdr:col>
      <xdr:colOff>165100</xdr:colOff>
      <xdr:row>79</xdr:row>
      <xdr:rowOff>32880</xdr:rowOff>
    </xdr:to>
    <xdr:sp macro="" textlink="">
      <xdr:nvSpPr>
        <xdr:cNvPr id="649" name="楕円 648"/>
        <xdr:cNvSpPr/>
      </xdr:nvSpPr>
      <xdr:spPr>
        <a:xfrm>
          <a:off x="14541500" y="13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24007</xdr:rowOff>
    </xdr:from>
    <xdr:ext cx="469744" cy="259045"/>
    <xdr:sp macro="" textlink="">
      <xdr:nvSpPr>
        <xdr:cNvPr id="650" name="テキスト ボックス 649"/>
        <xdr:cNvSpPr txBox="1"/>
      </xdr:nvSpPr>
      <xdr:spPr>
        <a:xfrm>
          <a:off x="14357428" y="135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125933</xdr:rowOff>
    </xdr:from>
    <xdr:to>
      <xdr:col>72</xdr:col>
      <xdr:colOff>38100</xdr:colOff>
      <xdr:row>79</xdr:row>
      <xdr:rowOff>56083</xdr:rowOff>
    </xdr:to>
    <xdr:sp macro="" textlink="">
      <xdr:nvSpPr>
        <xdr:cNvPr id="651" name="楕円 650"/>
        <xdr:cNvSpPr/>
      </xdr:nvSpPr>
      <xdr:spPr>
        <a:xfrm>
          <a:off x="13652500" y="134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47210</xdr:rowOff>
    </xdr:from>
    <xdr:ext cx="469744" cy="259045"/>
    <xdr:sp macro="" textlink="">
      <xdr:nvSpPr>
        <xdr:cNvPr id="652" name="テキスト ボックス 651"/>
        <xdr:cNvSpPr txBox="1"/>
      </xdr:nvSpPr>
      <xdr:spPr>
        <a:xfrm>
          <a:off x="13468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122579</xdr:rowOff>
    </xdr:from>
    <xdr:to>
      <xdr:col>85</xdr:col>
      <xdr:colOff>127000</xdr:colOff>
      <xdr:row>95</xdr:row>
      <xdr:rowOff>126030</xdr:rowOff>
    </xdr:to>
    <xdr:cxnSp macro="">
      <xdr:nvCxnSpPr>
        <xdr:cNvPr id="683" name="直線コネクタ 682"/>
        <xdr:cNvCxnSpPr/>
      </xdr:nvCxnSpPr>
      <xdr:spPr>
        <a:xfrm flipV="1">
          <a:off x="15481300" y="16410329"/>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4"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126030</xdr:rowOff>
    </xdr:from>
    <xdr:to>
      <xdr:col>81</xdr:col>
      <xdr:colOff>50800</xdr:colOff>
      <xdr:row>95</xdr:row>
      <xdr:rowOff>162224</xdr:rowOff>
    </xdr:to>
    <xdr:cxnSp macro="">
      <xdr:nvCxnSpPr>
        <xdr:cNvPr id="686" name="直線コネクタ 685"/>
        <xdr:cNvCxnSpPr/>
      </xdr:nvCxnSpPr>
      <xdr:spPr>
        <a:xfrm flipV="1">
          <a:off x="14592300" y="1641378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88" name="テキスト ボックス 687"/>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162224</xdr:rowOff>
    </xdr:from>
    <xdr:to>
      <xdr:col>76</xdr:col>
      <xdr:colOff>114300</xdr:colOff>
      <xdr:row>96</xdr:row>
      <xdr:rowOff>13421</xdr:rowOff>
    </xdr:to>
    <xdr:cxnSp macro="">
      <xdr:nvCxnSpPr>
        <xdr:cNvPr id="689" name="直線コネクタ 688"/>
        <xdr:cNvCxnSpPr/>
      </xdr:nvCxnSpPr>
      <xdr:spPr>
        <a:xfrm flipV="1">
          <a:off x="13703300" y="16449974"/>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1" name="テキスト ボックス 690"/>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13421</xdr:rowOff>
    </xdr:from>
    <xdr:to>
      <xdr:col>71</xdr:col>
      <xdr:colOff>177800</xdr:colOff>
      <xdr:row>96</xdr:row>
      <xdr:rowOff>24143</xdr:rowOff>
    </xdr:to>
    <xdr:cxnSp macro="">
      <xdr:nvCxnSpPr>
        <xdr:cNvPr id="692" name="直線コネクタ 691"/>
        <xdr:cNvCxnSpPr/>
      </xdr:nvCxnSpPr>
      <xdr:spPr>
        <a:xfrm flipV="1">
          <a:off x="12814300" y="1647262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3" name="フローチャート: 判断 692"/>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694" name="テキスト ボックス 693"/>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5" name="フローチャート: 判断 694"/>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696" name="テキスト ボックス 695"/>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71779</xdr:rowOff>
    </xdr:from>
    <xdr:to>
      <xdr:col>85</xdr:col>
      <xdr:colOff>177800</xdr:colOff>
      <xdr:row>96</xdr:row>
      <xdr:rowOff>1929</xdr:rowOff>
    </xdr:to>
    <xdr:sp macro="" textlink="">
      <xdr:nvSpPr>
        <xdr:cNvPr id="702" name="楕円 701"/>
        <xdr:cNvSpPr/>
      </xdr:nvSpPr>
      <xdr:spPr>
        <a:xfrm>
          <a:off x="16268700" y="163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94656</xdr:rowOff>
    </xdr:from>
    <xdr:ext cx="534377" cy="259045"/>
    <xdr:sp macro="" textlink="">
      <xdr:nvSpPr>
        <xdr:cNvPr id="703" name="公債費該当値テキスト"/>
        <xdr:cNvSpPr txBox="1"/>
      </xdr:nvSpPr>
      <xdr:spPr>
        <a:xfrm>
          <a:off x="16370300" y="162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75230</xdr:rowOff>
    </xdr:from>
    <xdr:to>
      <xdr:col>81</xdr:col>
      <xdr:colOff>101600</xdr:colOff>
      <xdr:row>96</xdr:row>
      <xdr:rowOff>5380</xdr:rowOff>
    </xdr:to>
    <xdr:sp macro="" textlink="">
      <xdr:nvSpPr>
        <xdr:cNvPr id="704" name="楕円 703"/>
        <xdr:cNvSpPr/>
      </xdr:nvSpPr>
      <xdr:spPr>
        <a:xfrm>
          <a:off x="15430500" y="163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21907</xdr:rowOff>
    </xdr:from>
    <xdr:ext cx="534377" cy="259045"/>
    <xdr:sp macro="" textlink="">
      <xdr:nvSpPr>
        <xdr:cNvPr id="705" name="テキスト ボックス 704"/>
        <xdr:cNvSpPr txBox="1"/>
      </xdr:nvSpPr>
      <xdr:spPr>
        <a:xfrm>
          <a:off x="15214111" y="1613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111424</xdr:rowOff>
    </xdr:from>
    <xdr:to>
      <xdr:col>76</xdr:col>
      <xdr:colOff>165100</xdr:colOff>
      <xdr:row>96</xdr:row>
      <xdr:rowOff>41574</xdr:rowOff>
    </xdr:to>
    <xdr:sp macro="" textlink="">
      <xdr:nvSpPr>
        <xdr:cNvPr id="706" name="楕円 705"/>
        <xdr:cNvSpPr/>
      </xdr:nvSpPr>
      <xdr:spPr>
        <a:xfrm>
          <a:off x="14541500" y="163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58101</xdr:rowOff>
    </xdr:from>
    <xdr:ext cx="534377" cy="259045"/>
    <xdr:sp macro="" textlink="">
      <xdr:nvSpPr>
        <xdr:cNvPr id="707" name="テキスト ボックス 706"/>
        <xdr:cNvSpPr txBox="1"/>
      </xdr:nvSpPr>
      <xdr:spPr>
        <a:xfrm>
          <a:off x="14325111" y="161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134071</xdr:rowOff>
    </xdr:from>
    <xdr:to>
      <xdr:col>72</xdr:col>
      <xdr:colOff>38100</xdr:colOff>
      <xdr:row>96</xdr:row>
      <xdr:rowOff>64221</xdr:rowOff>
    </xdr:to>
    <xdr:sp macro="" textlink="">
      <xdr:nvSpPr>
        <xdr:cNvPr id="708" name="楕円 707"/>
        <xdr:cNvSpPr/>
      </xdr:nvSpPr>
      <xdr:spPr>
        <a:xfrm>
          <a:off x="13652500" y="164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80748</xdr:rowOff>
    </xdr:from>
    <xdr:ext cx="534377" cy="259045"/>
    <xdr:sp macro="" textlink="">
      <xdr:nvSpPr>
        <xdr:cNvPr id="709" name="テキスト ボックス 708"/>
        <xdr:cNvSpPr txBox="1"/>
      </xdr:nvSpPr>
      <xdr:spPr>
        <a:xfrm>
          <a:off x="13436111" y="161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144793</xdr:rowOff>
    </xdr:from>
    <xdr:to>
      <xdr:col>67</xdr:col>
      <xdr:colOff>101600</xdr:colOff>
      <xdr:row>96</xdr:row>
      <xdr:rowOff>74943</xdr:rowOff>
    </xdr:to>
    <xdr:sp macro="" textlink="">
      <xdr:nvSpPr>
        <xdr:cNvPr id="710" name="楕円 709"/>
        <xdr:cNvSpPr/>
      </xdr:nvSpPr>
      <xdr:spPr>
        <a:xfrm>
          <a:off x="12763500" y="16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91470</xdr:rowOff>
    </xdr:from>
    <xdr:ext cx="534377" cy="259045"/>
    <xdr:sp macro="" textlink="">
      <xdr:nvSpPr>
        <xdr:cNvPr id="711" name="テキスト ボックス 710"/>
        <xdr:cNvSpPr txBox="1"/>
      </xdr:nvSpPr>
      <xdr:spPr>
        <a:xfrm>
          <a:off x="12547111" y="162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0" name="フローチャート: 判断 74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1" name="テキスト ボックス 75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2" name="フローチャート: 判断 751"/>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3" name="テキスト ボックス 752"/>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円となっており、類似団体平均と比較しても高い水準にある。議会費の構成は、議会運営費、調査研修費、議員報酬等及び職員人件費で、議員報酬等が議会費の約７割を占めている。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45,446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円となっており、類似団体平均と比較して上回っている。前年度からの増加の主な要因は、新型コロナウイルス感染症対策事業の継続と燃料・物価高騰対策事業の増によるものである。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112,750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令和元年度から着手した統合中学校整備事業が令和３年度の新校舎完成により事業のピークを越えたため前年度から大幅に減少した。今後２～３年は小学校の統合や施設の長寿命化を予定していることから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円となっており、前年度および類似団体平均を上回った要因は、令和４年３月福島県沖地震と令和４年８月豪雨による災害復旧事業によるものである。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財政調整基金は、平成３０年度以降は災害復旧事業等に取り崩しを行ったが、令和４年度は決算余剰金の積み立てにより財政調整基金の残高は増加となり、標準財政規模比は前年度から</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6.50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ポイント増の</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29.55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しかしながら、大規模事業である統合中学校整備事業には、特定目的基金のみならず、財政調整基金も繰入れざるを得ない状況であることから、今後は財政調整基金残高は減少し、実質単年度収支も下降することが見込まれるため、事務事業の見直し、統廃合等を推進し、健全な行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令和４年度決算は、実質収支額が一般会計で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308,853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千円、国民健康保険特別会計で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7,878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千円、介護保険特別会計で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64,224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千円、後期高齢者医療特別会計で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376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千円の黒字となった。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また、公営企業会計においては、水道事業が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632,053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千円、病院事業が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4,034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千円、下水道事業会計の公共下水道事業が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16,708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千円、特別環境保全下水道事業が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13,026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千円、農業集落排水事業が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12,170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千円の資金余剰額があり、連結実質赤字は生じていないものの、引き続き健全な経営に努める。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17" sqref="W17:AB1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9678575</v>
      </c>
      <c r="BO4" s="371"/>
      <c r="BP4" s="371"/>
      <c r="BQ4" s="371"/>
      <c r="BR4" s="371"/>
      <c r="BS4" s="371"/>
      <c r="BT4" s="371"/>
      <c r="BU4" s="372"/>
      <c r="BV4" s="370">
        <v>10632702</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5.4</v>
      </c>
      <c r="CU4" s="377"/>
      <c r="CV4" s="377"/>
      <c r="CW4" s="377"/>
      <c r="CX4" s="377"/>
      <c r="CY4" s="377"/>
      <c r="CZ4" s="377"/>
      <c r="DA4" s="378"/>
      <c r="DB4" s="376">
        <v>5.3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9350838</v>
      </c>
      <c r="BO5" s="439"/>
      <c r="BP5" s="439"/>
      <c r="BQ5" s="439"/>
      <c r="BR5" s="439"/>
      <c r="BS5" s="439"/>
      <c r="BT5" s="439"/>
      <c r="BU5" s="440"/>
      <c r="BV5" s="438">
        <v>10319408</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88.6</v>
      </c>
      <c r="CU5" s="405"/>
      <c r="CV5" s="405"/>
      <c r="CW5" s="405"/>
      <c r="CX5" s="405"/>
      <c r="CY5" s="405"/>
      <c r="CZ5" s="405"/>
      <c r="DA5" s="406"/>
      <c r="DB5" s="404">
        <v>85</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327737</v>
      </c>
      <c r="BO6" s="439"/>
      <c r="BP6" s="439"/>
      <c r="BQ6" s="439"/>
      <c r="BR6" s="439"/>
      <c r="BS6" s="439"/>
      <c r="BT6" s="439"/>
      <c r="BU6" s="440"/>
      <c r="BV6" s="438">
        <v>313294</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89.7</v>
      </c>
      <c r="CU6" s="445"/>
      <c r="CV6" s="445"/>
      <c r="CW6" s="445"/>
      <c r="CX6" s="445"/>
      <c r="CY6" s="445"/>
      <c r="CZ6" s="445"/>
      <c r="DA6" s="446"/>
      <c r="DB6" s="444">
        <v>87.7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98</v>
      </c>
      <c r="AV7" s="434"/>
      <c r="AW7" s="434"/>
      <c r="AX7" s="434"/>
      <c r="AY7" s="435" t="s">
        <v>109</v>
      </c>
      <c r="AZ7" s="436"/>
      <c r="BA7" s="436"/>
      <c r="BB7" s="436"/>
      <c r="BC7" s="436"/>
      <c r="BD7" s="436"/>
      <c r="BE7" s="436"/>
      <c r="BF7" s="436"/>
      <c r="BG7" s="436"/>
      <c r="BH7" s="436"/>
      <c r="BI7" s="436"/>
      <c r="BJ7" s="436"/>
      <c r="BK7" s="436"/>
      <c r="BL7" s="436"/>
      <c r="BM7" s="437"/>
      <c r="BN7" s="438">
        <v>18884</v>
      </c>
      <c r="BO7" s="439"/>
      <c r="BP7" s="439"/>
      <c r="BQ7" s="439"/>
      <c r="BR7" s="439"/>
      <c r="BS7" s="439"/>
      <c r="BT7" s="439"/>
      <c r="BU7" s="440"/>
      <c r="BV7" s="438">
        <v>5694</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5677866</v>
      </c>
      <c r="CU7" s="439"/>
      <c r="CV7" s="439"/>
      <c r="CW7" s="439"/>
      <c r="CX7" s="439"/>
      <c r="CY7" s="439"/>
      <c r="CZ7" s="439"/>
      <c r="DA7" s="440"/>
      <c r="DB7" s="438">
        <v>5823301</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308853</v>
      </c>
      <c r="BO8" s="439"/>
      <c r="BP8" s="439"/>
      <c r="BQ8" s="439"/>
      <c r="BR8" s="439"/>
      <c r="BS8" s="439"/>
      <c r="BT8" s="439"/>
      <c r="BU8" s="440"/>
      <c r="BV8" s="438">
        <v>307600</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0.37</v>
      </c>
      <c r="CU8" s="448"/>
      <c r="CV8" s="448"/>
      <c r="CW8" s="448"/>
      <c r="CX8" s="448"/>
      <c r="CY8" s="448"/>
      <c r="CZ8" s="448"/>
      <c r="DA8" s="449"/>
      <c r="DB8" s="447">
        <v>0.38</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13552</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98</v>
      </c>
      <c r="AV9" s="434"/>
      <c r="AW9" s="434"/>
      <c r="AX9" s="434"/>
      <c r="AY9" s="435" t="s">
        <v>119</v>
      </c>
      <c r="AZ9" s="436"/>
      <c r="BA9" s="436"/>
      <c r="BB9" s="436"/>
      <c r="BC9" s="436"/>
      <c r="BD9" s="436"/>
      <c r="BE9" s="436"/>
      <c r="BF9" s="436"/>
      <c r="BG9" s="436"/>
      <c r="BH9" s="436"/>
      <c r="BI9" s="436"/>
      <c r="BJ9" s="436"/>
      <c r="BK9" s="436"/>
      <c r="BL9" s="436"/>
      <c r="BM9" s="437"/>
      <c r="BN9" s="438">
        <v>1253</v>
      </c>
      <c r="BO9" s="439"/>
      <c r="BP9" s="439"/>
      <c r="BQ9" s="439"/>
      <c r="BR9" s="439"/>
      <c r="BS9" s="439"/>
      <c r="BT9" s="439"/>
      <c r="BU9" s="440"/>
      <c r="BV9" s="438">
        <v>9450</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13.9</v>
      </c>
      <c r="CU9" s="405"/>
      <c r="CV9" s="405"/>
      <c r="CW9" s="405"/>
      <c r="CX9" s="405"/>
      <c r="CY9" s="405"/>
      <c r="CZ9" s="405"/>
      <c r="DA9" s="406"/>
      <c r="DB9" s="404">
        <v>14.5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15037</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335859</v>
      </c>
      <c r="BO10" s="439"/>
      <c r="BP10" s="439"/>
      <c r="BQ10" s="439"/>
      <c r="BR10" s="439"/>
      <c r="BS10" s="439"/>
      <c r="BT10" s="439"/>
      <c r="BU10" s="440"/>
      <c r="BV10" s="438">
        <v>399707</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123</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13145</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13046</v>
      </c>
      <c r="S13" s="492"/>
      <c r="T13" s="492"/>
      <c r="U13" s="492"/>
      <c r="V13" s="493"/>
      <c r="W13" s="417" t="s">
        <v>143</v>
      </c>
      <c r="X13" s="418"/>
      <c r="Y13" s="418"/>
      <c r="Z13" s="418"/>
      <c r="AA13" s="418"/>
      <c r="AB13" s="408"/>
      <c r="AC13" s="458">
        <v>835</v>
      </c>
      <c r="AD13" s="459"/>
      <c r="AE13" s="459"/>
      <c r="AF13" s="459"/>
      <c r="AG13" s="501"/>
      <c r="AH13" s="458">
        <v>923</v>
      </c>
      <c r="AI13" s="459"/>
      <c r="AJ13" s="459"/>
      <c r="AK13" s="459"/>
      <c r="AL13" s="460"/>
      <c r="AM13" s="430" t="s">
        <v>144</v>
      </c>
      <c r="AN13" s="431"/>
      <c r="AO13" s="431"/>
      <c r="AP13" s="431"/>
      <c r="AQ13" s="431"/>
      <c r="AR13" s="431"/>
      <c r="AS13" s="431"/>
      <c r="AT13" s="432"/>
      <c r="AU13" s="433" t="s">
        <v>123</v>
      </c>
      <c r="AV13" s="434"/>
      <c r="AW13" s="434"/>
      <c r="AX13" s="434"/>
      <c r="AY13" s="435" t="s">
        <v>145</v>
      </c>
      <c r="AZ13" s="436"/>
      <c r="BA13" s="436"/>
      <c r="BB13" s="436"/>
      <c r="BC13" s="436"/>
      <c r="BD13" s="436"/>
      <c r="BE13" s="436"/>
      <c r="BF13" s="436"/>
      <c r="BG13" s="436"/>
      <c r="BH13" s="436"/>
      <c r="BI13" s="436"/>
      <c r="BJ13" s="436"/>
      <c r="BK13" s="436"/>
      <c r="BL13" s="436"/>
      <c r="BM13" s="437"/>
      <c r="BN13" s="438">
        <v>337112</v>
      </c>
      <c r="BO13" s="439"/>
      <c r="BP13" s="439"/>
      <c r="BQ13" s="439"/>
      <c r="BR13" s="439"/>
      <c r="BS13" s="439"/>
      <c r="BT13" s="439"/>
      <c r="BU13" s="440"/>
      <c r="BV13" s="438">
        <v>409157</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10</v>
      </c>
      <c r="CU13" s="405"/>
      <c r="CV13" s="405"/>
      <c r="CW13" s="405"/>
      <c r="CX13" s="405"/>
      <c r="CY13" s="405"/>
      <c r="CZ13" s="405"/>
      <c r="DA13" s="406"/>
      <c r="DB13" s="404">
        <v>10.3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13387</v>
      </c>
      <c r="S14" s="492"/>
      <c r="T14" s="492"/>
      <c r="U14" s="492"/>
      <c r="V14" s="493"/>
      <c r="W14" s="397"/>
      <c r="X14" s="398"/>
      <c r="Y14" s="398"/>
      <c r="Z14" s="398"/>
      <c r="AA14" s="398"/>
      <c r="AB14" s="387"/>
      <c r="AC14" s="494">
        <v>12.6</v>
      </c>
      <c r="AD14" s="495"/>
      <c r="AE14" s="495"/>
      <c r="AF14" s="495"/>
      <c r="AG14" s="496"/>
      <c r="AH14" s="494">
        <v>12.6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27.7</v>
      </c>
      <c r="CU14" s="506"/>
      <c r="CV14" s="506"/>
      <c r="CW14" s="506"/>
      <c r="CX14" s="506"/>
      <c r="CY14" s="506"/>
      <c r="CZ14" s="506"/>
      <c r="DA14" s="507"/>
      <c r="DB14" s="505">
        <v>35.6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13317</v>
      </c>
      <c r="S15" s="492"/>
      <c r="T15" s="492"/>
      <c r="U15" s="492"/>
      <c r="V15" s="493"/>
      <c r="W15" s="417" t="s">
        <v>150</v>
      </c>
      <c r="X15" s="418"/>
      <c r="Y15" s="418"/>
      <c r="Z15" s="418"/>
      <c r="AA15" s="418"/>
      <c r="AB15" s="408"/>
      <c r="AC15" s="458">
        <v>1304</v>
      </c>
      <c r="AD15" s="459"/>
      <c r="AE15" s="459"/>
      <c r="AF15" s="459"/>
      <c r="AG15" s="501"/>
      <c r="AH15" s="458">
        <v>1446</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1896475</v>
      </c>
      <c r="BO15" s="371"/>
      <c r="BP15" s="371"/>
      <c r="BQ15" s="371"/>
      <c r="BR15" s="371"/>
      <c r="BS15" s="371"/>
      <c r="BT15" s="371"/>
      <c r="BU15" s="372"/>
      <c r="BV15" s="370">
        <v>1853671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19.7</v>
      </c>
      <c r="AD16" s="495"/>
      <c r="AE16" s="495"/>
      <c r="AF16" s="495"/>
      <c r="AG16" s="496"/>
      <c r="AH16" s="494">
        <v>19.7</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5111238</v>
      </c>
      <c r="BO16" s="439"/>
      <c r="BP16" s="439"/>
      <c r="BQ16" s="439"/>
      <c r="BR16" s="439"/>
      <c r="BS16" s="439"/>
      <c r="BT16" s="439"/>
      <c r="BU16" s="440"/>
      <c r="BV16" s="438">
        <v>5089161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4486</v>
      </c>
      <c r="AD17" s="459"/>
      <c r="AE17" s="459"/>
      <c r="AF17" s="459"/>
      <c r="AG17" s="501"/>
      <c r="AH17" s="458">
        <v>4984</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2388954</v>
      </c>
      <c r="BO17" s="439"/>
      <c r="BP17" s="439"/>
      <c r="BQ17" s="439"/>
      <c r="BR17" s="439"/>
      <c r="BS17" s="439"/>
      <c r="BT17" s="439"/>
      <c r="BU17" s="440"/>
      <c r="BV17" s="438">
        <v>2332624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394.85</v>
      </c>
      <c r="M18" s="523"/>
      <c r="N18" s="523"/>
      <c r="O18" s="523"/>
      <c r="P18" s="523"/>
      <c r="Q18" s="523"/>
      <c r="R18" s="524"/>
      <c r="S18" s="524"/>
      <c r="T18" s="524"/>
      <c r="U18" s="524"/>
      <c r="V18" s="525"/>
      <c r="W18" s="419"/>
      <c r="X18" s="420"/>
      <c r="Y18" s="420"/>
      <c r="Z18" s="420"/>
      <c r="AA18" s="420"/>
      <c r="AB18" s="411"/>
      <c r="AC18" s="526">
        <v>67.7</v>
      </c>
      <c r="AD18" s="527"/>
      <c r="AE18" s="527"/>
      <c r="AF18" s="527"/>
      <c r="AG18" s="528"/>
      <c r="AH18" s="526">
        <v>67.8</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5075671</v>
      </c>
      <c r="BO18" s="439"/>
      <c r="BP18" s="439"/>
      <c r="BQ18" s="439"/>
      <c r="BR18" s="439"/>
      <c r="BS18" s="439"/>
      <c r="BT18" s="439"/>
      <c r="BU18" s="440"/>
      <c r="BV18" s="438">
        <v>4974518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34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7194296</v>
      </c>
      <c r="BO19" s="439"/>
      <c r="BP19" s="439"/>
      <c r="BQ19" s="439"/>
      <c r="BR19" s="439"/>
      <c r="BS19" s="439"/>
      <c r="BT19" s="439"/>
      <c r="BU19" s="440"/>
      <c r="BV19" s="438">
        <v>6984260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4718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8685996</v>
      </c>
      <c r="BO22" s="371"/>
      <c r="BP22" s="371"/>
      <c r="BQ22" s="371"/>
      <c r="BR22" s="371"/>
      <c r="BS22" s="371"/>
      <c r="BT22" s="371"/>
      <c r="BU22" s="372"/>
      <c r="BV22" s="370">
        <v>8820411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8267439</v>
      </c>
      <c r="BO23" s="439"/>
      <c r="BP23" s="439"/>
      <c r="BQ23" s="439"/>
      <c r="BR23" s="439"/>
      <c r="BS23" s="439"/>
      <c r="BT23" s="439"/>
      <c r="BU23" s="440"/>
      <c r="BV23" s="438">
        <v>8376980</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7820</v>
      </c>
      <c r="R24" s="459"/>
      <c r="S24" s="459"/>
      <c r="T24" s="459"/>
      <c r="U24" s="459"/>
      <c r="V24" s="501"/>
      <c r="W24" s="566"/>
      <c r="X24" s="554"/>
      <c r="Y24" s="555"/>
      <c r="Z24" s="457" t="s">
        <v>175</v>
      </c>
      <c r="AA24" s="431"/>
      <c r="AB24" s="431"/>
      <c r="AC24" s="431"/>
      <c r="AD24" s="431"/>
      <c r="AE24" s="431"/>
      <c r="AF24" s="431"/>
      <c r="AG24" s="432"/>
      <c r="AH24" s="458">
        <v>134</v>
      </c>
      <c r="AI24" s="459"/>
      <c r="AJ24" s="459"/>
      <c r="AK24" s="459"/>
      <c r="AL24" s="501"/>
      <c r="AM24" s="458">
        <v>412586</v>
      </c>
      <c r="AN24" s="459"/>
      <c r="AO24" s="459"/>
      <c r="AP24" s="459"/>
      <c r="AQ24" s="459"/>
      <c r="AR24" s="501"/>
      <c r="AS24" s="458">
        <v>3079</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5508550</v>
      </c>
      <c r="BO24" s="439"/>
      <c r="BP24" s="439"/>
      <c r="BQ24" s="439"/>
      <c r="BR24" s="439"/>
      <c r="BS24" s="439"/>
      <c r="BT24" s="439"/>
      <c r="BU24" s="440"/>
      <c r="BV24" s="438">
        <v>5395801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1</v>
      </c>
      <c r="M25" s="459"/>
      <c r="N25" s="459"/>
      <c r="O25" s="459"/>
      <c r="P25" s="501"/>
      <c r="Q25" s="458">
        <v>6260</v>
      </c>
      <c r="R25" s="459"/>
      <c r="S25" s="459"/>
      <c r="T25" s="459"/>
      <c r="U25" s="459"/>
      <c r="V25" s="501"/>
      <c r="W25" s="566"/>
      <c r="X25" s="554"/>
      <c r="Y25" s="555"/>
      <c r="Z25" s="457" t="s">
        <v>178</v>
      </c>
      <c r="AA25" s="431"/>
      <c r="AB25" s="431"/>
      <c r="AC25" s="431"/>
      <c r="AD25" s="431"/>
      <c r="AE25" s="431"/>
      <c r="AF25" s="431"/>
      <c r="AG25" s="432"/>
      <c r="AH25" s="458" t="s">
        <v>179</v>
      </c>
      <c r="AI25" s="459"/>
      <c r="AJ25" s="459"/>
      <c r="AK25" s="459"/>
      <c r="AL25" s="501"/>
      <c r="AM25" s="458" t="s">
        <v>132</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766363</v>
      </c>
      <c r="BO25" s="371"/>
      <c r="BP25" s="371"/>
      <c r="BQ25" s="371"/>
      <c r="BR25" s="371"/>
      <c r="BS25" s="371"/>
      <c r="BT25" s="371"/>
      <c r="BU25" s="372"/>
      <c r="BV25" s="370">
        <v>5421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181</v>
      </c>
      <c r="F26" s="431"/>
      <c r="G26" s="431"/>
      <c r="H26" s="431"/>
      <c r="I26" s="431"/>
      <c r="J26" s="431"/>
      <c r="K26" s="432"/>
      <c r="L26" s="458">
        <v>1</v>
      </c>
      <c r="M26" s="459"/>
      <c r="N26" s="459"/>
      <c r="O26" s="459"/>
      <c r="P26" s="501"/>
      <c r="Q26" s="458">
        <v>5870</v>
      </c>
      <c r="R26" s="459"/>
      <c r="S26" s="459"/>
      <c r="T26" s="459"/>
      <c r="U26" s="459"/>
      <c r="V26" s="501"/>
      <c r="W26" s="566"/>
      <c r="X26" s="554"/>
      <c r="Y26" s="555"/>
      <c r="Z26" s="457" t="s">
        <v>182</v>
      </c>
      <c r="AA26" s="578"/>
      <c r="AB26" s="578"/>
      <c r="AC26" s="578"/>
      <c r="AD26" s="578"/>
      <c r="AE26" s="578"/>
      <c r="AF26" s="578"/>
      <c r="AG26" s="579"/>
      <c r="AH26" s="458" t="s">
        <v>132</v>
      </c>
      <c r="AI26" s="459"/>
      <c r="AJ26" s="459"/>
      <c r="AK26" s="459"/>
      <c r="AL26" s="501"/>
      <c r="AM26" s="458" t="s">
        <v>141</v>
      </c>
      <c r="AN26" s="459"/>
      <c r="AO26" s="459"/>
      <c r="AP26" s="459"/>
      <c r="AQ26" s="459"/>
      <c r="AR26" s="501"/>
      <c r="AS26" s="458" t="s">
        <v>131</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132</v>
      </c>
      <c r="BO26" s="439"/>
      <c r="BP26" s="439"/>
      <c r="BQ26" s="439"/>
      <c r="BR26" s="439"/>
      <c r="BS26" s="439"/>
      <c r="BT26" s="439"/>
      <c r="BU26" s="440"/>
      <c r="BV26" s="438" t="s">
        <v>131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3130</v>
      </c>
      <c r="R27" s="459"/>
      <c r="S27" s="459"/>
      <c r="T27" s="459"/>
      <c r="U27" s="459"/>
      <c r="V27" s="501"/>
      <c r="W27" s="566"/>
      <c r="X27" s="554"/>
      <c r="Y27" s="555"/>
      <c r="Z27" s="457" t="s">
        <v>185</v>
      </c>
      <c r="AA27" s="431"/>
      <c r="AB27" s="431"/>
      <c r="AC27" s="431"/>
      <c r="AD27" s="431"/>
      <c r="AE27" s="431"/>
      <c r="AF27" s="431"/>
      <c r="AG27" s="432"/>
      <c r="AH27" s="458">
        <v>18</v>
      </c>
      <c r="AI27" s="459"/>
      <c r="AJ27" s="459"/>
      <c r="AK27" s="459"/>
      <c r="AL27" s="501"/>
      <c r="AM27" s="458">
        <v>53084</v>
      </c>
      <c r="AN27" s="459"/>
      <c r="AO27" s="459"/>
      <c r="AP27" s="459"/>
      <c r="AQ27" s="459"/>
      <c r="AR27" s="501"/>
      <c r="AS27" s="458">
        <v>2949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190232</v>
      </c>
      <c r="BO27" s="548"/>
      <c r="BP27" s="548"/>
      <c r="BQ27" s="548"/>
      <c r="BR27" s="548"/>
      <c r="BS27" s="548"/>
      <c r="BT27" s="548"/>
      <c r="BU27" s="549"/>
      <c r="BV27" s="547">
        <v>190225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2580</v>
      </c>
      <c r="R28" s="459"/>
      <c r="S28" s="459"/>
      <c r="T28" s="459"/>
      <c r="U28" s="459"/>
      <c r="V28" s="501"/>
      <c r="W28" s="566"/>
      <c r="X28" s="554"/>
      <c r="Y28" s="555"/>
      <c r="Z28" s="457" t="s">
        <v>188</v>
      </c>
      <c r="AA28" s="431"/>
      <c r="AB28" s="431"/>
      <c r="AC28" s="431"/>
      <c r="AD28" s="431"/>
      <c r="AE28" s="431"/>
      <c r="AF28" s="431"/>
      <c r="AG28" s="432"/>
      <c r="AH28" s="458" t="s">
        <v>141</v>
      </c>
      <c r="AI28" s="459"/>
      <c r="AJ28" s="459"/>
      <c r="AK28" s="459"/>
      <c r="AL28" s="501"/>
      <c r="AM28" s="458" t="s">
        <v>132</v>
      </c>
      <c r="AN28" s="459"/>
      <c r="AO28" s="459"/>
      <c r="AP28" s="459"/>
      <c r="AQ28" s="459"/>
      <c r="AR28" s="501"/>
      <c r="AS28" s="458" t="s">
        <v>141</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1677949</v>
      </c>
      <c r="BO28" s="371"/>
      <c r="BP28" s="371"/>
      <c r="BQ28" s="371"/>
      <c r="BR28" s="371"/>
      <c r="BS28" s="371"/>
      <c r="BT28" s="371"/>
      <c r="BU28" s="372"/>
      <c r="BV28" s="370">
        <v>1342090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12</v>
      </c>
      <c r="M29" s="459"/>
      <c r="N29" s="459"/>
      <c r="O29" s="459"/>
      <c r="P29" s="501"/>
      <c r="Q29" s="458">
        <v>2350</v>
      </c>
      <c r="R29" s="459"/>
      <c r="S29" s="459"/>
      <c r="T29" s="459"/>
      <c r="U29" s="459"/>
      <c r="V29" s="501"/>
      <c r="W29" s="567"/>
      <c r="X29" s="568"/>
      <c r="Y29" s="569"/>
      <c r="Z29" s="457" t="s">
        <v>191</v>
      </c>
      <c r="AA29" s="431"/>
      <c r="AB29" s="431"/>
      <c r="AC29" s="431"/>
      <c r="AD29" s="431"/>
      <c r="AE29" s="431"/>
      <c r="AF29" s="431"/>
      <c r="AG29" s="432"/>
      <c r="AH29" s="458">
        <v>152</v>
      </c>
      <c r="AI29" s="459"/>
      <c r="AJ29" s="459"/>
      <c r="AK29" s="459"/>
      <c r="AL29" s="501"/>
      <c r="AM29" s="458">
        <v>465670</v>
      </c>
      <c r="AN29" s="459"/>
      <c r="AO29" s="459"/>
      <c r="AP29" s="459"/>
      <c r="AQ29" s="459"/>
      <c r="AR29" s="501"/>
      <c r="AS29" s="458">
        <v>3064</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107449</v>
      </c>
      <c r="BO29" s="439"/>
      <c r="BP29" s="439"/>
      <c r="BQ29" s="439"/>
      <c r="BR29" s="439"/>
      <c r="BS29" s="439"/>
      <c r="BT29" s="439"/>
      <c r="BU29" s="440"/>
      <c r="BV29" s="438">
        <v>107447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859918</v>
      </c>
      <c r="BO30" s="548"/>
      <c r="BP30" s="548"/>
      <c r="BQ30" s="548"/>
      <c r="BR30" s="548"/>
      <c r="BS30" s="548"/>
      <c r="BT30" s="548"/>
      <c r="BU30" s="549"/>
      <c r="BV30" s="547">
        <v>804240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202</v>
      </c>
      <c r="X33" s="396"/>
      <c r="Y33" s="396"/>
      <c r="Z33" s="396"/>
      <c r="AA33" s="396"/>
      <c r="AB33" s="396"/>
      <c r="AC33" s="396"/>
      <c r="AD33" s="396"/>
      <c r="AE33" s="396"/>
      <c r="AF33" s="396"/>
      <c r="AG33" s="396"/>
      <c r="AH33" s="396"/>
      <c r="AI33" s="396"/>
      <c r="AJ33" s="396"/>
      <c r="AK33" s="396"/>
      <c r="AL33" s="206"/>
      <c r="AM33" s="425" t="s">
        <v>200</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会津若松地方広域市町村圏整備組合（一般会計）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猪苗代町振興公社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会津若松地方広域市町村圏整備組合（企業会計）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猪苗代地域開発株式会社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下水道事業会計（公共下水道事業）</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磐梯町外一市二町一ヶ村組合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表磐梯高原開発株式会社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8</v>
      </c>
      <c r="AN37" s="597"/>
      <c r="AO37" s="598" t="str">
        <f>IF('各会計、関係団体の財政状況及び健全化判断比率'!B34="","",'各会計、関係団体の財政状況及び健全化判断比率'!B34)</f>
        <v>下水道事業会計（特定環境保全公共下水道事業）</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福島県後期高齢者医療広域連合（一般会計）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横向高原開発株式会社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9</v>
      </c>
      <c r="AN38" s="597"/>
      <c r="AO38" s="598" t="str">
        <f>IF('各会計、関係団体の財政状況及び健全化判断比率'!B35="","",'各会計、関係団体の財政状況及び健全化判断比率'!B35)</f>
        <v>下水道事業会計（農業集落排水事業）</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福島県後期高齢者医療広域連合（後期高齢者医療特別会計）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株式会社まちづくり猪苗代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福島県市町村総合事務組合（一般会計）</v>
      </c>
      <c r="BZ39" s="598"/>
      <c r="CA39" s="598"/>
      <c r="CB39" s="598"/>
      <c r="CC39" s="598"/>
      <c r="CD39" s="598"/>
      <c r="CE39" s="598"/>
      <c r="CF39" s="598"/>
      <c r="CG39" s="598"/>
      <c r="CH39" s="598"/>
      <c r="CI39" s="598"/>
      <c r="CJ39" s="598"/>
      <c r="CK39" s="598"/>
      <c r="CL39" s="598"/>
      <c r="CM39" s="598"/>
      <c r="CN39" s="181"/>
      <c r="CO39" s="597">
        <f t="shared" si="3"/>
        <v>25</v>
      </c>
      <c r="CP39" s="597"/>
      <c r="CQ39" s="598" t="str">
        <f>IF('各会計、関係団体の財政状況及び健全化判断比率'!BS12="","",'各会計、関係団体の財政状況及び健全化判断比率'!BS12)</f>
        <v>マリーナレイク猪苗代株式会社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福島県市町村総合事務組合（消防補償等特別会計）</v>
      </c>
      <c r="BZ40" s="598"/>
      <c r="CA40" s="598"/>
      <c r="CB40" s="598"/>
      <c r="CC40" s="598"/>
      <c r="CD40" s="598"/>
      <c r="CE40" s="598"/>
      <c r="CF40" s="598"/>
      <c r="CG40" s="598"/>
      <c r="CH40" s="598"/>
      <c r="CI40" s="598"/>
      <c r="CJ40" s="598"/>
      <c r="CK40" s="598"/>
      <c r="CL40" s="598"/>
      <c r="CM40" s="598"/>
      <c r="CN40" s="181"/>
      <c r="CO40" s="597">
        <f t="shared" si="3"/>
        <v>26</v>
      </c>
      <c r="CP40" s="597"/>
      <c r="CQ40" s="598" t="str">
        <f>IF('各会計、関係団体の財政状況及び健全化判断比率'!BS13="","",'各会計、関係団体の財政状況及び健全化判断比率'!BS13)</f>
        <v>株式会社道の駅猪苗代</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福島県市町村総合事務組合（消防賞じゅつ金特別会計）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福島県市町村総合事務組合（非常勤職員公務災害補償特別会計）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福島県市町村総合事務組合（自治会館管理特別会計）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tc+rQKnJYBTuSzZC4EJHFBmBlSXamNcM/VAmDzDaWVqBeeSHbck8E2B789wHp5XbOEmhlDf8pB7a3cCtAvi/A==" saltValue="2qI2Czb1b26nKmQn/noR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5"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577</v>
      </c>
      <c r="D34" s="1151"/>
      <c r="E34" s="1152"/>
      <c r="F34" s="32">
        <v>13.65</v>
      </c>
      <c r="G34" s="33">
        <v>13.41</v>
      </c>
      <c r="H34" s="33">
        <v>13.36</v>
      </c>
      <c r="I34" s="33">
        <v>11.34</v>
      </c>
      <c r="J34" s="34">
        <v>11.13</v>
      </c>
      <c r="K34" s="22"/>
      <c r="L34" s="22"/>
      <c r="M34" s="22"/>
      <c r="N34" s="22"/>
      <c r="O34" s="22"/>
      <c r="P34" s="22"/>
    </row>
    <row r="35" spans="1:16" ht="39" customHeight="1" x14ac:dyDescent="0.15">
      <c r="A35" s="22"/>
      <c r="B35" s="35"/>
      <c r="C35" s="1145" t="s">
        <v>578</v>
      </c>
      <c r="D35" s="1146"/>
      <c r="E35" s="1147"/>
      <c r="F35" s="36">
        <v>5.82</v>
      </c>
      <c r="G35" s="37">
        <v>6.31</v>
      </c>
      <c r="H35" s="37">
        <v>5.43</v>
      </c>
      <c r="I35" s="37">
        <v>5.28</v>
      </c>
      <c r="J35" s="38">
        <v>5.43</v>
      </c>
      <c r="K35" s="22"/>
      <c r="L35" s="22"/>
      <c r="M35" s="22"/>
      <c r="N35" s="22"/>
      <c r="O35" s="22"/>
      <c r="P35" s="22"/>
    </row>
    <row r="36" spans="1:16" ht="39" customHeight="1" x14ac:dyDescent="0.15">
      <c r="A36" s="22"/>
      <c r="B36" s="35"/>
      <c r="C36" s="1145" t="s">
        <v>579</v>
      </c>
      <c r="D36" s="1146"/>
      <c r="E36" s="1147"/>
      <c r="F36" s="36">
        <v>0.9</v>
      </c>
      <c r="G36" s="37">
        <v>1.07</v>
      </c>
      <c r="H36" s="37">
        <v>1.1000000000000001</v>
      </c>
      <c r="I36" s="37">
        <v>1.86</v>
      </c>
      <c r="J36" s="38">
        <v>1.1299999999999999</v>
      </c>
      <c r="K36" s="22"/>
      <c r="L36" s="22"/>
      <c r="M36" s="22"/>
      <c r="N36" s="22"/>
      <c r="O36" s="22"/>
      <c r="P36" s="22"/>
    </row>
    <row r="37" spans="1:16" ht="39" customHeight="1" x14ac:dyDescent="0.15">
      <c r="A37" s="22"/>
      <c r="B37" s="35"/>
      <c r="C37" s="1145" t="s">
        <v>580</v>
      </c>
      <c r="D37" s="1146"/>
      <c r="E37" s="1147"/>
      <c r="F37" s="36" t="s">
        <v>530</v>
      </c>
      <c r="G37" s="37" t="s">
        <v>530</v>
      </c>
      <c r="H37" s="37" t="s">
        <v>530</v>
      </c>
      <c r="I37" s="37">
        <v>0.33</v>
      </c>
      <c r="J37" s="38">
        <v>0.28999999999999998</v>
      </c>
      <c r="K37" s="22"/>
      <c r="L37" s="22"/>
      <c r="M37" s="22"/>
      <c r="N37" s="22"/>
      <c r="O37" s="22"/>
      <c r="P37" s="22"/>
    </row>
    <row r="38" spans="1:16" ht="39" customHeight="1" x14ac:dyDescent="0.15">
      <c r="A38" s="22"/>
      <c r="B38" s="35"/>
      <c r="C38" s="1145" t="s">
        <v>581</v>
      </c>
      <c r="D38" s="1146"/>
      <c r="E38" s="1147"/>
      <c r="F38" s="36" t="s">
        <v>530</v>
      </c>
      <c r="G38" s="37" t="s">
        <v>530</v>
      </c>
      <c r="H38" s="37" t="s">
        <v>530</v>
      </c>
      <c r="I38" s="37">
        <v>0.44</v>
      </c>
      <c r="J38" s="38">
        <v>0.22</v>
      </c>
      <c r="K38" s="22"/>
      <c r="L38" s="22"/>
      <c r="M38" s="22"/>
      <c r="N38" s="22"/>
      <c r="O38" s="22"/>
      <c r="P38" s="22"/>
    </row>
    <row r="39" spans="1:16" ht="39" customHeight="1" x14ac:dyDescent="0.15">
      <c r="A39" s="22"/>
      <c r="B39" s="35"/>
      <c r="C39" s="1145" t="s">
        <v>582</v>
      </c>
      <c r="D39" s="1146"/>
      <c r="E39" s="1147"/>
      <c r="F39" s="36" t="s">
        <v>530</v>
      </c>
      <c r="G39" s="37" t="s">
        <v>530</v>
      </c>
      <c r="H39" s="37" t="s">
        <v>530</v>
      </c>
      <c r="I39" s="37">
        <v>0.15</v>
      </c>
      <c r="J39" s="38">
        <v>0.21</v>
      </c>
      <c r="K39" s="22"/>
      <c r="L39" s="22"/>
      <c r="M39" s="22"/>
      <c r="N39" s="22"/>
      <c r="O39" s="22"/>
      <c r="P39" s="22"/>
    </row>
    <row r="40" spans="1:16" ht="39" customHeight="1" x14ac:dyDescent="0.15">
      <c r="A40" s="22"/>
      <c r="B40" s="35"/>
      <c r="C40" s="1145" t="s">
        <v>583</v>
      </c>
      <c r="D40" s="1146"/>
      <c r="E40" s="1147"/>
      <c r="F40" s="36">
        <v>0.42</v>
      </c>
      <c r="G40" s="37">
        <v>0.35</v>
      </c>
      <c r="H40" s="37">
        <v>0.4</v>
      </c>
      <c r="I40" s="37">
        <v>0.17</v>
      </c>
      <c r="J40" s="38">
        <v>0.13</v>
      </c>
      <c r="K40" s="22"/>
      <c r="L40" s="22"/>
      <c r="M40" s="22"/>
      <c r="N40" s="22"/>
      <c r="O40" s="22"/>
      <c r="P40" s="22"/>
    </row>
    <row r="41" spans="1:16" ht="39" customHeight="1" x14ac:dyDescent="0.15">
      <c r="A41" s="22"/>
      <c r="B41" s="35"/>
      <c r="C41" s="1145" t="s">
        <v>584</v>
      </c>
      <c r="D41" s="1146"/>
      <c r="E41" s="1147"/>
      <c r="F41" s="36">
        <v>7.0000000000000007E-2</v>
      </c>
      <c r="G41" s="37">
        <v>7.0000000000000007E-2</v>
      </c>
      <c r="H41" s="37">
        <v>7.0000000000000007E-2</v>
      </c>
      <c r="I41" s="37">
        <v>0.06</v>
      </c>
      <c r="J41" s="38">
        <v>7.0000000000000007E-2</v>
      </c>
      <c r="K41" s="22"/>
      <c r="L41" s="22"/>
      <c r="M41" s="22"/>
      <c r="N41" s="22"/>
      <c r="O41" s="22"/>
      <c r="P41" s="22"/>
    </row>
    <row r="42" spans="1:16" ht="39" customHeight="1" x14ac:dyDescent="0.15">
      <c r="A42" s="22"/>
      <c r="B42" s="39"/>
      <c r="C42" s="1145" t="s">
        <v>585</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586</v>
      </c>
      <c r="D43" s="1149"/>
      <c r="E43" s="1150"/>
      <c r="F43" s="41">
        <v>0.31</v>
      </c>
      <c r="G43" s="42">
        <v>0.22</v>
      </c>
      <c r="H43" s="42">
        <v>0.27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EH2+39SwUQ2BtxPwcKeW/vg7XkDT6Dd1XKMkfuVfBafp7LsNJ06c/tzOUuWx+MoOTutVSJM0zhBMGT39sOc7w==" saltValue="I5vI8RkhPftGQI/+p8xn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O37" zoomScale="80" zoomScaleNormal="80"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1008</v>
      </c>
      <c r="L45" s="60">
        <v>998</v>
      </c>
      <c r="M45" s="60">
        <v>1019</v>
      </c>
      <c r="N45" s="60">
        <v>1062</v>
      </c>
      <c r="O45" s="61">
        <v>1048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15">
      <c r="A48" s="48"/>
      <c r="B48" s="1155"/>
      <c r="C48" s="1156"/>
      <c r="D48" s="62"/>
      <c r="E48" s="1161" t="s">
        <v>15</v>
      </c>
      <c r="F48" s="1161"/>
      <c r="G48" s="1161"/>
      <c r="H48" s="1161"/>
      <c r="I48" s="1161"/>
      <c r="J48" s="1162"/>
      <c r="K48" s="63">
        <v>372</v>
      </c>
      <c r="L48" s="64">
        <v>344</v>
      </c>
      <c r="M48" s="64">
        <v>359</v>
      </c>
      <c r="N48" s="64">
        <v>341</v>
      </c>
      <c r="O48" s="65">
        <v>323</v>
      </c>
      <c r="P48" s="48"/>
      <c r="Q48" s="48"/>
      <c r="R48" s="48"/>
      <c r="S48" s="48"/>
      <c r="T48" s="48"/>
      <c r="U48" s="48"/>
    </row>
    <row r="49" spans="1:21" ht="30.75" customHeight="1" x14ac:dyDescent="0.15">
      <c r="A49" s="48"/>
      <c r="B49" s="1155"/>
      <c r="C49" s="1156"/>
      <c r="D49" s="62"/>
      <c r="E49" s="1161" t="s">
        <v>16</v>
      </c>
      <c r="F49" s="1161"/>
      <c r="G49" s="1161"/>
      <c r="H49" s="1161"/>
      <c r="I49" s="1161"/>
      <c r="J49" s="1162"/>
      <c r="K49" s="63">
        <v>8</v>
      </c>
      <c r="L49" s="64">
        <v>8</v>
      </c>
      <c r="M49" s="64">
        <v>8</v>
      </c>
      <c r="N49" s="64">
        <v>8</v>
      </c>
      <c r="O49" s="65">
        <v>8</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530</v>
      </c>
      <c r="L50" s="64" t="s">
        <v>530</v>
      </c>
      <c r="M50" s="64" t="s">
        <v>530</v>
      </c>
      <c r="N50" s="64" t="s">
        <v>530</v>
      </c>
      <c r="O50" s="65" t="s">
        <v>530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t="s">
        <v>530</v>
      </c>
      <c r="O51" s="65" t="s">
        <v>530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893</v>
      </c>
      <c r="L52" s="64">
        <v>891</v>
      </c>
      <c r="M52" s="64">
        <v>903</v>
      </c>
      <c r="N52" s="64">
        <v>900</v>
      </c>
      <c r="O52" s="65">
        <v>923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495</v>
      </c>
      <c r="L53" s="69">
        <v>459</v>
      </c>
      <c r="M53" s="69">
        <v>483</v>
      </c>
      <c r="N53" s="69">
        <v>511</v>
      </c>
      <c r="O53" s="70">
        <v>456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4+8WjRHZobH/kVT05TJz2tnmBqlkavQtFnkjFfSEWPsOI0JCsoCbAINf3+mvoGxdNQRuSGy2qZ27aS5ZVix9A==" saltValue="60foYwYMKr7pA2IZANlV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M28"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4" t="s">
        <v>32</v>
      </c>
      <c r="C41" s="1185"/>
      <c r="D41" s="105"/>
      <c r="E41" s="1190" t="s">
        <v>33</v>
      </c>
      <c r="F41" s="1190"/>
      <c r="G41" s="1190"/>
      <c r="H41" s="1191"/>
      <c r="I41" s="355">
        <v>8803</v>
      </c>
      <c r="J41" s="356">
        <v>8544</v>
      </c>
      <c r="K41" s="356">
        <v>8735</v>
      </c>
      <c r="L41" s="356">
        <v>8820</v>
      </c>
      <c r="M41" s="357">
        <v>8686</v>
      </c>
    </row>
    <row r="42" spans="2:13" ht="27.75" customHeight="1" x14ac:dyDescent="0.15">
      <c r="B42" s="1186"/>
      <c r="C42" s="1187"/>
      <c r="D42" s="106"/>
      <c r="E42" s="1192" t="s">
        <v>34</v>
      </c>
      <c r="F42" s="1192"/>
      <c r="G42" s="1192"/>
      <c r="H42" s="1193"/>
      <c r="I42" s="358">
        <v>1</v>
      </c>
      <c r="J42" s="359" t="s">
        <v>530</v>
      </c>
      <c r="K42" s="359" t="s">
        <v>530</v>
      </c>
      <c r="L42" s="359" t="s">
        <v>530</v>
      </c>
      <c r="M42" s="360" t="s">
        <v>530</v>
      </c>
    </row>
    <row r="43" spans="2:13" ht="27.75" customHeight="1" x14ac:dyDescent="0.15">
      <c r="B43" s="1186"/>
      <c r="C43" s="1187"/>
      <c r="D43" s="106"/>
      <c r="E43" s="1192" t="s">
        <v>35</v>
      </c>
      <c r="F43" s="1192"/>
      <c r="G43" s="1192"/>
      <c r="H43" s="1193"/>
      <c r="I43" s="358">
        <v>4009</v>
      </c>
      <c r="J43" s="359">
        <v>4017</v>
      </c>
      <c r="K43" s="359">
        <v>4038</v>
      </c>
      <c r="L43" s="359">
        <v>3774</v>
      </c>
      <c r="M43" s="360">
        <v>3609</v>
      </c>
    </row>
    <row r="44" spans="2:13" ht="27.75" customHeight="1" x14ac:dyDescent="0.15">
      <c r="B44" s="1186"/>
      <c r="C44" s="1187"/>
      <c r="D44" s="106"/>
      <c r="E44" s="1192" t="s">
        <v>36</v>
      </c>
      <c r="F44" s="1192"/>
      <c r="G44" s="1192"/>
      <c r="H44" s="1193"/>
      <c r="I44" s="358">
        <v>29</v>
      </c>
      <c r="J44" s="359">
        <v>28</v>
      </c>
      <c r="K44" s="359">
        <v>30</v>
      </c>
      <c r="L44" s="359">
        <v>44</v>
      </c>
      <c r="M44" s="360">
        <v>44</v>
      </c>
    </row>
    <row r="45" spans="2:13" ht="27.75" customHeight="1" x14ac:dyDescent="0.15">
      <c r="B45" s="1186"/>
      <c r="C45" s="1187"/>
      <c r="D45" s="106"/>
      <c r="E45" s="1192" t="s">
        <v>37</v>
      </c>
      <c r="F45" s="1192"/>
      <c r="G45" s="1192"/>
      <c r="H45" s="1193"/>
      <c r="I45" s="358">
        <v>812</v>
      </c>
      <c r="J45" s="359">
        <v>919</v>
      </c>
      <c r="K45" s="359">
        <v>842</v>
      </c>
      <c r="L45" s="359">
        <v>782</v>
      </c>
      <c r="M45" s="360">
        <v>720</v>
      </c>
    </row>
    <row r="46" spans="2:13" ht="27.75" customHeight="1" x14ac:dyDescent="0.15">
      <c r="B46" s="1186"/>
      <c r="C46" s="1187"/>
      <c r="D46" s="107"/>
      <c r="E46" s="1192" t="s">
        <v>38</v>
      </c>
      <c r="F46" s="1192"/>
      <c r="G46" s="1192"/>
      <c r="H46" s="1193"/>
      <c r="I46" s="358" t="s">
        <v>530</v>
      </c>
      <c r="J46" s="359" t="s">
        <v>530</v>
      </c>
      <c r="K46" s="359" t="s">
        <v>530</v>
      </c>
      <c r="L46" s="359" t="s">
        <v>530</v>
      </c>
      <c r="M46" s="360" t="s">
        <v>530</v>
      </c>
    </row>
    <row r="47" spans="2:13" ht="27.75" customHeight="1" x14ac:dyDescent="0.15">
      <c r="B47" s="1186"/>
      <c r="C47" s="1187"/>
      <c r="D47" s="108"/>
      <c r="E47" s="1194" t="s">
        <v>39</v>
      </c>
      <c r="F47" s="1195"/>
      <c r="G47" s="1195"/>
      <c r="H47" s="1196"/>
      <c r="I47" s="358" t="s">
        <v>530</v>
      </c>
      <c r="J47" s="359" t="s">
        <v>530</v>
      </c>
      <c r="K47" s="359" t="s">
        <v>530</v>
      </c>
      <c r="L47" s="359" t="s">
        <v>530</v>
      </c>
      <c r="M47" s="360" t="s">
        <v>530</v>
      </c>
    </row>
    <row r="48" spans="2:13" ht="27.75" customHeight="1" x14ac:dyDescent="0.15">
      <c r="B48" s="1186"/>
      <c r="C48" s="1187"/>
      <c r="D48" s="106"/>
      <c r="E48" s="1192" t="s">
        <v>40</v>
      </c>
      <c r="F48" s="1192"/>
      <c r="G48" s="1192"/>
      <c r="H48" s="1193"/>
      <c r="I48" s="358" t="s">
        <v>530</v>
      </c>
      <c r="J48" s="359" t="s">
        <v>530</v>
      </c>
      <c r="K48" s="359" t="s">
        <v>530</v>
      </c>
      <c r="L48" s="359" t="s">
        <v>530</v>
      </c>
      <c r="M48" s="360" t="s">
        <v>530</v>
      </c>
    </row>
    <row r="49" spans="2:13" ht="27.75" customHeight="1" x14ac:dyDescent="0.15">
      <c r="B49" s="1188"/>
      <c r="C49" s="1189"/>
      <c r="D49" s="106"/>
      <c r="E49" s="1192" t="s">
        <v>41</v>
      </c>
      <c r="F49" s="1192"/>
      <c r="G49" s="1192"/>
      <c r="H49" s="1193"/>
      <c r="I49" s="358" t="s">
        <v>530</v>
      </c>
      <c r="J49" s="359" t="s">
        <v>530</v>
      </c>
      <c r="K49" s="359" t="s">
        <v>530</v>
      </c>
      <c r="L49" s="359" t="s">
        <v>530</v>
      </c>
      <c r="M49" s="360" t="s">
        <v>530</v>
      </c>
    </row>
    <row r="50" spans="2:13" ht="27.75" customHeight="1" x14ac:dyDescent="0.15">
      <c r="B50" s="1197" t="s">
        <v>42</v>
      </c>
      <c r="C50" s="1198"/>
      <c r="D50" s="109"/>
      <c r="E50" s="1192" t="s">
        <v>43</v>
      </c>
      <c r="F50" s="1192"/>
      <c r="G50" s="1192"/>
      <c r="H50" s="1193"/>
      <c r="I50" s="358">
        <v>1796</v>
      </c>
      <c r="J50" s="359">
        <v>2054</v>
      </c>
      <c r="K50" s="359">
        <v>2359</v>
      </c>
      <c r="L50" s="359">
        <v>2570</v>
      </c>
      <c r="M50" s="360">
        <v>2953</v>
      </c>
    </row>
    <row r="51" spans="2:13" ht="27.75" customHeight="1" x14ac:dyDescent="0.15">
      <c r="B51" s="1186"/>
      <c r="C51" s="1187"/>
      <c r="D51" s="106"/>
      <c r="E51" s="1192" t="s">
        <v>44</v>
      </c>
      <c r="F51" s="1192"/>
      <c r="G51" s="1192"/>
      <c r="H51" s="1193"/>
      <c r="I51" s="358">
        <v>472</v>
      </c>
      <c r="J51" s="359">
        <v>404</v>
      </c>
      <c r="K51" s="359">
        <v>358</v>
      </c>
      <c r="L51" s="359">
        <v>311</v>
      </c>
      <c r="M51" s="360">
        <v>272</v>
      </c>
    </row>
    <row r="52" spans="2:13" ht="27.75" customHeight="1" x14ac:dyDescent="0.15">
      <c r="B52" s="1188"/>
      <c r="C52" s="1189"/>
      <c r="D52" s="106"/>
      <c r="E52" s="1192" t="s">
        <v>45</v>
      </c>
      <c r="F52" s="1192"/>
      <c r="G52" s="1192"/>
      <c r="H52" s="1193"/>
      <c r="I52" s="358">
        <v>8816</v>
      </c>
      <c r="J52" s="359">
        <v>8675</v>
      </c>
      <c r="K52" s="359">
        <v>8758</v>
      </c>
      <c r="L52" s="359">
        <v>8767</v>
      </c>
      <c r="M52" s="360">
        <v>8500</v>
      </c>
    </row>
    <row r="53" spans="2:13" ht="27.75" customHeight="1" thickBot="1" x14ac:dyDescent="0.2">
      <c r="B53" s="1199" t="s">
        <v>46</v>
      </c>
      <c r="C53" s="1200"/>
      <c r="D53" s="110"/>
      <c r="E53" s="1201" t="s">
        <v>47</v>
      </c>
      <c r="F53" s="1201"/>
      <c r="G53" s="1201"/>
      <c r="H53" s="1202"/>
      <c r="I53" s="361">
        <v>2571</v>
      </c>
      <c r="J53" s="362">
        <v>2375</v>
      </c>
      <c r="K53" s="362">
        <v>2171</v>
      </c>
      <c r="L53" s="362">
        <v>1773</v>
      </c>
      <c r="M53" s="363">
        <v>1334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qy147agee3lPWGAS5f8hy9RZbIiegE0t7x/Us/TtVje4/etUSo7sHyCFfBKJYXZ2TQQloGr6oMeMtcYArrz5w==" saltValue="rWtjN4WPdhe+BTnYt7hP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60" zoomScaleNormal="60" zoomScaleSheetLayoutView="100" workbookViewId="0">
      <selection activeCell="F58" sqref="F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942</v>
      </c>
      <c r="G55" s="122">
        <v>1342</v>
      </c>
      <c r="H55" s="123">
        <v>1678</v>
      </c>
    </row>
    <row r="56" spans="2:8" ht="52.5" customHeight="1" x14ac:dyDescent="0.15">
      <c r="B56" s="124"/>
      <c r="C56" s="1213" t="s">
        <v>51</v>
      </c>
      <c r="D56" s="1213"/>
      <c r="E56" s="1214"/>
      <c r="F56" s="125">
        <v>107</v>
      </c>
      <c r="G56" s="125">
        <v>107</v>
      </c>
      <c r="H56" s="126">
        <v>107</v>
      </c>
    </row>
    <row r="57" spans="2:8" ht="53.25" customHeight="1" x14ac:dyDescent="0.15">
      <c r="B57" s="124"/>
      <c r="C57" s="1215" t="s">
        <v>52</v>
      </c>
      <c r="D57" s="1215"/>
      <c r="E57" s="1216"/>
      <c r="F57" s="127">
        <v>1015</v>
      </c>
      <c r="G57" s="127">
        <v>804</v>
      </c>
      <c r="H57" s="128">
        <v>860</v>
      </c>
    </row>
    <row r="58" spans="2:8" ht="45.75" customHeight="1" x14ac:dyDescent="0.15">
      <c r="B58" s="129"/>
      <c r="C58" s="1203" t="s">
        <v>53</v>
      </c>
      <c r="D58" s="1204"/>
      <c r="E58" s="1205"/>
      <c r="F58" s="130">
        <v>805</v>
      </c>
      <c r="G58" s="130">
        <v>582</v>
      </c>
      <c r="H58" s="131">
        <v>632</v>
      </c>
    </row>
    <row r="59" spans="2:8" ht="45.75" customHeight="1" x14ac:dyDescent="0.15">
      <c r="B59" s="129"/>
      <c r="C59" s="1203" t="s">
        <v>54</v>
      </c>
      <c r="D59" s="1204"/>
      <c r="E59" s="1205"/>
      <c r="F59" s="130">
        <v>141</v>
      </c>
      <c r="G59" s="130">
        <v>142</v>
      </c>
      <c r="H59" s="131">
        <v>142</v>
      </c>
    </row>
    <row r="60" spans="2:8" ht="45.75" customHeight="1" x14ac:dyDescent="0.15">
      <c r="B60" s="129"/>
      <c r="C60" s="1203" t="s">
        <v>54</v>
      </c>
      <c r="D60" s="1204"/>
      <c r="E60" s="1205"/>
      <c r="F60" s="130">
        <v>17</v>
      </c>
      <c r="G60" s="130">
        <v>27</v>
      </c>
      <c r="H60" s="131">
        <v>36</v>
      </c>
    </row>
    <row r="61" spans="2:8" ht="45.75" customHeight="1" x14ac:dyDescent="0.15">
      <c r="B61" s="129"/>
      <c r="C61" s="1203" t="s">
        <v>54</v>
      </c>
      <c r="D61" s="1204"/>
      <c r="E61" s="1205"/>
      <c r="F61" s="130">
        <v>17</v>
      </c>
      <c r="G61" s="130">
        <v>17</v>
      </c>
      <c r="H61" s="131">
        <v>18</v>
      </c>
    </row>
    <row r="62" spans="2:8" ht="45.75" customHeight="1" thickBot="1" x14ac:dyDescent="0.2">
      <c r="B62" s="132"/>
      <c r="C62" s="1206" t="s">
        <v>54</v>
      </c>
      <c r="D62" s="1207"/>
      <c r="E62" s="1208"/>
      <c r="F62" s="133">
        <v>11</v>
      </c>
      <c r="G62" s="133">
        <v>11</v>
      </c>
      <c r="H62" s="134">
        <v>11</v>
      </c>
    </row>
    <row r="63" spans="2:8" ht="52.5" customHeight="1" thickBot="1" x14ac:dyDescent="0.2">
      <c r="B63" s="135"/>
      <c r="C63" s="1209" t="s">
        <v>55</v>
      </c>
      <c r="D63" s="1209"/>
      <c r="E63" s="1210"/>
      <c r="F63" s="136">
        <v>2065</v>
      </c>
      <c r="G63" s="136">
        <v>2254</v>
      </c>
      <c r="H63" s="137">
        <v>2645</v>
      </c>
    </row>
    <row r="64" spans="2:8" x14ac:dyDescent="0.15"/>
  </sheetData>
  <sheetProtection algorithmName="SHA-512" hashValue="J38S2xI08yHIls8+DnJxptJP4XTZ1xBGuUu+5EJ1JgpYQQ0yrwxHwT7HQ5D0pnuTf245vFztFMQG5UjHXVib5w==" saltValue="jX/icRUNuE6AJWJ4o3a9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569</v>
      </c>
      <c r="G2" s="151"/>
      <c r="H2" s="152"/>
    </row>
    <row r="3" spans="1:8" x14ac:dyDescent="0.15">
      <c r="A3" s="148" t="s">
        <v>562</v>
      </c>
      <c r="B3" s="153"/>
      <c r="C3" s="154"/>
      <c r="D3" s="155">
        <v>42190</v>
      </c>
      <c r="E3" s="156"/>
      <c r="F3" s="157">
        <v>73475</v>
      </c>
      <c r="G3" s="158"/>
      <c r="H3" s="159"/>
    </row>
    <row r="4" spans="1:8" x14ac:dyDescent="0.15">
      <c r="A4" s="160"/>
      <c r="B4" s="161"/>
      <c r="C4" s="162"/>
      <c r="D4" s="163">
        <v>25968</v>
      </c>
      <c r="E4" s="164"/>
      <c r="F4" s="165">
        <v>43072</v>
      </c>
      <c r="G4" s="166"/>
      <c r="H4" s="167"/>
    </row>
    <row r="5" spans="1:8" x14ac:dyDescent="0.15">
      <c r="A5" s="148" t="s">
        <v>564</v>
      </c>
      <c r="B5" s="153"/>
      <c r="C5" s="154"/>
      <c r="D5" s="155">
        <v>67199</v>
      </c>
      <c r="E5" s="156"/>
      <c r="F5" s="157">
        <v>87464</v>
      </c>
      <c r="G5" s="158"/>
      <c r="H5" s="159"/>
    </row>
    <row r="6" spans="1:8" x14ac:dyDescent="0.15">
      <c r="A6" s="160"/>
      <c r="B6" s="161"/>
      <c r="C6" s="162"/>
      <c r="D6" s="163">
        <v>29428</v>
      </c>
      <c r="E6" s="164"/>
      <c r="F6" s="165">
        <v>47479</v>
      </c>
      <c r="G6" s="166"/>
      <c r="H6" s="167"/>
    </row>
    <row r="7" spans="1:8" x14ac:dyDescent="0.15">
      <c r="A7" s="148" t="s">
        <v>565</v>
      </c>
      <c r="B7" s="153"/>
      <c r="C7" s="154"/>
      <c r="D7" s="155">
        <v>106392</v>
      </c>
      <c r="E7" s="156"/>
      <c r="F7" s="157">
        <v>117234</v>
      </c>
      <c r="G7" s="158"/>
      <c r="H7" s="159"/>
    </row>
    <row r="8" spans="1:8" x14ac:dyDescent="0.15">
      <c r="A8" s="160"/>
      <c r="B8" s="161"/>
      <c r="C8" s="162"/>
      <c r="D8" s="163">
        <v>26601</v>
      </c>
      <c r="E8" s="164"/>
      <c r="F8" s="165">
        <v>59796</v>
      </c>
      <c r="G8" s="166"/>
      <c r="H8" s="167"/>
    </row>
    <row r="9" spans="1:8" x14ac:dyDescent="0.15">
      <c r="A9" s="148" t="s">
        <v>566</v>
      </c>
      <c r="B9" s="153"/>
      <c r="C9" s="154"/>
      <c r="D9" s="155">
        <v>157265</v>
      </c>
      <c r="E9" s="156"/>
      <c r="F9" s="157">
        <v>97758</v>
      </c>
      <c r="G9" s="158"/>
      <c r="H9" s="159"/>
    </row>
    <row r="10" spans="1:8" x14ac:dyDescent="0.15">
      <c r="A10" s="160"/>
      <c r="B10" s="161"/>
      <c r="C10" s="162"/>
      <c r="D10" s="163">
        <v>38184</v>
      </c>
      <c r="E10" s="164"/>
      <c r="F10" s="165">
        <v>45946</v>
      </c>
      <c r="G10" s="166"/>
      <c r="H10" s="167"/>
    </row>
    <row r="11" spans="1:8" x14ac:dyDescent="0.15">
      <c r="A11" s="148" t="s">
        <v>567</v>
      </c>
      <c r="B11" s="153"/>
      <c r="C11" s="154"/>
      <c r="D11" s="155">
        <v>85396</v>
      </c>
      <c r="E11" s="156"/>
      <c r="F11" s="157">
        <v>91338</v>
      </c>
      <c r="G11" s="158"/>
      <c r="H11" s="159"/>
    </row>
    <row r="12" spans="1:8" x14ac:dyDescent="0.15">
      <c r="A12" s="160"/>
      <c r="B12" s="161"/>
      <c r="C12" s="168"/>
      <c r="D12" s="163">
        <v>58243</v>
      </c>
      <c r="E12" s="164"/>
      <c r="F12" s="165">
        <v>43989</v>
      </c>
      <c r="G12" s="166"/>
      <c r="H12" s="167"/>
    </row>
    <row r="13" spans="1:8" x14ac:dyDescent="0.15">
      <c r="A13" s="148"/>
      <c r="B13" s="153"/>
      <c r="C13" s="169"/>
      <c r="D13" s="170">
        <v>91688</v>
      </c>
      <c r="E13" s="171"/>
      <c r="F13" s="172">
        <v>93454</v>
      </c>
      <c r="G13" s="173"/>
      <c r="H13" s="159"/>
    </row>
    <row r="14" spans="1:8" x14ac:dyDescent="0.15">
      <c r="A14" s="160"/>
      <c r="B14" s="161"/>
      <c r="C14" s="162"/>
      <c r="D14" s="163">
        <v>35685</v>
      </c>
      <c r="E14" s="164"/>
      <c r="F14" s="165">
        <v>48056</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5.82</v>
      </c>
      <c r="C19" s="174">
        <f>ROUND(VALUE(SUBSTITUTE(実質収支比率等に係る経年分析!G$48,"▲","-")),2)</f>
        <v>6.31</v>
      </c>
      <c r="D19" s="174">
        <f>ROUND(VALUE(SUBSTITUTE(実質収支比率等に係る経年分析!H$48,"▲","-")),2)</f>
        <v>5.43</v>
      </c>
      <c r="E19" s="174">
        <f>ROUND(VALUE(SUBSTITUTE(実質収支比率等に係る経年分析!I$48,"▲","-")),2)</f>
        <v>5.28</v>
      </c>
      <c r="F19" s="174">
        <f>ROUND(VALUE(SUBSTITUTE(実質収支比率等に係る経年分析!J$48,"▲","-")),2)</f>
        <v>5.44</v>
      </c>
    </row>
    <row r="20" spans="1:11" x14ac:dyDescent="0.15">
      <c r="A20" s="174" t="s">
        <v>59</v>
      </c>
      <c r="B20" s="174">
        <f>ROUND(VALUE(SUBSTITUTE(実質収支比率等に係る経年分析!F$47,"▲","-")),2)</f>
        <v>16.329999999999998</v>
      </c>
      <c r="C20" s="174">
        <f>ROUND(VALUE(SUBSTITUTE(実質収支比率等に係る経年分析!G$47,"▲","-")),2)</f>
        <v>16.11</v>
      </c>
      <c r="D20" s="174">
        <f>ROUND(VALUE(SUBSTITUTE(実質収支比率等に係る経年分析!H$47,"▲","-")),2)</f>
        <v>17.170000000000002</v>
      </c>
      <c r="E20" s="174">
        <f>ROUND(VALUE(SUBSTITUTE(実質収支比率等に係る経年分析!I$47,"▲","-")),2)</f>
        <v>23.05</v>
      </c>
      <c r="F20" s="174">
        <f>ROUND(VALUE(SUBSTITUTE(実質収支比率等に係る経年分析!J$47,"▲","-")),2)</f>
        <v>29.55</v>
      </c>
    </row>
    <row r="21" spans="1:11" x14ac:dyDescent="0.15">
      <c r="A21" s="174" t="s">
        <v>60</v>
      </c>
      <c r="B21" s="174">
        <f>IF(ISNUMBER(VALUE(SUBSTITUTE(実質収支比率等に係る経年分析!F$49,"▲","-"))),ROUND(VALUE(SUBSTITUTE(実質収支比率等に係る経年分析!F$49,"▲","-")),2),NA())</f>
        <v>1.69</v>
      </c>
      <c r="C21" s="174">
        <f>IF(ISNUMBER(VALUE(SUBSTITUTE(実質収支比率等に係る経年分析!G$49,"▲","-"))),ROUND(VALUE(SUBSTITUTE(実質収支比率等に係る経年分析!G$49,"▲","-")),2),NA())</f>
        <v>0.42</v>
      </c>
      <c r="D21" s="174">
        <f>IF(ISNUMBER(VALUE(SUBSTITUTE(実質収支比率等に係る経年分析!H$49,"▲","-"))),ROUND(VALUE(SUBSTITUTE(実質収支比率等に係る経年分析!H$49,"▲","-")),2),NA())</f>
        <v>1.21</v>
      </c>
      <c r="E21" s="174">
        <f>IF(ISNUMBER(VALUE(SUBSTITUTE(実質収支比率等に係る経年分析!I$49,"▲","-"))),ROUND(VALUE(SUBSTITUTE(実質収支比率等に係る経年分析!I$49,"▲","-")),2),NA())</f>
        <v>7.03</v>
      </c>
      <c r="F21" s="174">
        <f>IF(ISNUMBER(VALUE(SUBSTITUTE(実質収支比率等に係る経年分析!J$49,"▲","-"))),ROUND(VALUE(SUBSTITUTE(実質収支比率等に係る経年分析!J$49,"▲","-")),2),NA())</f>
        <v>5.94</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病院事業会計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下水道事業会計（農業集落排水事業）</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15">
      <c r="A32" s="175" t="str">
        <f>IF(連結実質赤字比率に係る赤字・黒字の構成分析!C$38="",NA(),連結実質赤字比率に係る赤字・黒字の構成分析!C$38)</f>
        <v>下水道事業会計（特定環境保全公共下水道事業）</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15">
      <c r="A33" s="175" t="str">
        <f>IF(連結実質赤字比率に係る赤字・黒字の構成分析!C$37="",NA(),連結実質赤字比率に係る赤字・黒字の構成分析!C$37)</f>
        <v>下水道事業会計（公共下水道事業）</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1.1299999999999999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11.13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893</v>
      </c>
      <c r="E42" s="176"/>
      <c r="F42" s="176"/>
      <c r="G42" s="176">
        <f>'実質公債費比率（分子）の構造'!L$52</f>
        <v>891</v>
      </c>
      <c r="H42" s="176"/>
      <c r="I42" s="176"/>
      <c r="J42" s="176">
        <f>'実質公債費比率（分子）の構造'!M$52</f>
        <v>903</v>
      </c>
      <c r="K42" s="176"/>
      <c r="L42" s="176"/>
      <c r="M42" s="176">
        <f>'実質公債費比率（分子）の構造'!N$52</f>
        <v>900</v>
      </c>
      <c r="N42" s="176"/>
      <c r="O42" s="176"/>
      <c r="P42" s="176">
        <f>'実質公債費比率（分子）の構造'!O$52</f>
        <v>923</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8</v>
      </c>
      <c r="C45" s="176"/>
      <c r="D45" s="176"/>
      <c r="E45" s="176">
        <f>'実質公債費比率（分子）の構造'!L$49</f>
        <v>8</v>
      </c>
      <c r="F45" s="176"/>
      <c r="G45" s="176"/>
      <c r="H45" s="176">
        <f>'実質公債費比率（分子）の構造'!M$49</f>
        <v>8</v>
      </c>
      <c r="I45" s="176"/>
      <c r="J45" s="176"/>
      <c r="K45" s="176">
        <f>'実質公債費比率（分子）の構造'!N$49</f>
        <v>8</v>
      </c>
      <c r="L45" s="176"/>
      <c r="M45" s="176"/>
      <c r="N45" s="176">
        <f>'実質公債費比率（分子）の構造'!O$49</f>
        <v>8</v>
      </c>
      <c r="O45" s="176"/>
      <c r="P45" s="176"/>
    </row>
    <row r="46" spans="1:16" x14ac:dyDescent="0.15">
      <c r="A46" s="176" t="s">
        <v>71</v>
      </c>
      <c r="B46" s="176">
        <f>'実質公債費比率（分子）の構造'!K$48</f>
        <v>372</v>
      </c>
      <c r="C46" s="176"/>
      <c r="D46" s="176"/>
      <c r="E46" s="176">
        <f>'実質公債費比率（分子）の構造'!L$48</f>
        <v>344</v>
      </c>
      <c r="F46" s="176"/>
      <c r="G46" s="176"/>
      <c r="H46" s="176">
        <f>'実質公債費比率（分子）の構造'!M$48</f>
        <v>359</v>
      </c>
      <c r="I46" s="176"/>
      <c r="J46" s="176"/>
      <c r="K46" s="176">
        <f>'実質公債費比率（分子）の構造'!N$48</f>
        <v>341</v>
      </c>
      <c r="L46" s="176"/>
      <c r="M46" s="176"/>
      <c r="N46" s="176">
        <f>'実質公債費比率（分子）の構造'!O$48</f>
        <v>323</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1008</v>
      </c>
      <c r="C49" s="176"/>
      <c r="D49" s="176"/>
      <c r="E49" s="176">
        <f>'実質公債費比率（分子）の構造'!L$45</f>
        <v>998</v>
      </c>
      <c r="F49" s="176"/>
      <c r="G49" s="176"/>
      <c r="H49" s="176">
        <f>'実質公債費比率（分子）の構造'!M$45</f>
        <v>1019</v>
      </c>
      <c r="I49" s="176"/>
      <c r="J49" s="176"/>
      <c r="K49" s="176">
        <f>'実質公債費比率（分子）の構造'!N$45</f>
        <v>1062</v>
      </c>
      <c r="L49" s="176"/>
      <c r="M49" s="176"/>
      <c r="N49" s="176">
        <f>'実質公債費比率（分子）の構造'!O$45</f>
        <v>1048</v>
      </c>
      <c r="O49" s="176"/>
      <c r="P49" s="176"/>
    </row>
    <row r="50" spans="1:16" x14ac:dyDescent="0.15">
      <c r="A50" s="176" t="s">
        <v>75</v>
      </c>
      <c r="B50" s="176" t="e">
        <f>NA()</f>
        <v>#N/A</v>
      </c>
      <c r="C50" s="176">
        <f>IF(ISNUMBER('実質公債費比率（分子）の構造'!K$53),'実質公債費比率（分子）の構造'!K$53,NA())</f>
        <v>495</v>
      </c>
      <c r="D50" s="176" t="e">
        <f>NA()</f>
        <v>#N/A</v>
      </c>
      <c r="E50" s="176" t="e">
        <f>NA()</f>
        <v>#N/A</v>
      </c>
      <c r="F50" s="176">
        <f>IF(ISNUMBER('実質公債費比率（分子）の構造'!L$53),'実質公債費比率（分子）の構造'!L$53,NA())</f>
        <v>459</v>
      </c>
      <c r="G50" s="176" t="e">
        <f>NA()</f>
        <v>#N/A</v>
      </c>
      <c r="H50" s="176" t="e">
        <f>NA()</f>
        <v>#N/A</v>
      </c>
      <c r="I50" s="176">
        <f>IF(ISNUMBER('実質公債費比率（分子）の構造'!M$53),'実質公債費比率（分子）の構造'!M$53,NA())</f>
        <v>483</v>
      </c>
      <c r="J50" s="176" t="e">
        <f>NA()</f>
        <v>#N/A</v>
      </c>
      <c r="K50" s="176" t="e">
        <f>NA()</f>
        <v>#N/A</v>
      </c>
      <c r="L50" s="176">
        <f>IF(ISNUMBER('実質公債費比率（分子）の構造'!N$53),'実質公債費比率（分子）の構造'!N$53,NA())</f>
        <v>511</v>
      </c>
      <c r="M50" s="176" t="e">
        <f>NA()</f>
        <v>#N/A</v>
      </c>
      <c r="N50" s="176" t="e">
        <f>NA()</f>
        <v>#N/A</v>
      </c>
      <c r="O50" s="176">
        <f>IF(ISNUMBER('実質公債費比率（分子）の構造'!O$53),'実質公債費比率（分子）の構造'!O$53,NA())</f>
        <v>456</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8816</v>
      </c>
      <c r="E56" s="175"/>
      <c r="F56" s="175"/>
      <c r="G56" s="175">
        <f>'将来負担比率（分子）の構造'!J$52</f>
        <v>8675</v>
      </c>
      <c r="H56" s="175"/>
      <c r="I56" s="175"/>
      <c r="J56" s="175">
        <f>'将来負担比率（分子）の構造'!K$52</f>
        <v>8758</v>
      </c>
      <c r="K56" s="175"/>
      <c r="L56" s="175"/>
      <c r="M56" s="175">
        <f>'将来負担比率（分子）の構造'!L$52</f>
        <v>8767</v>
      </c>
      <c r="N56" s="175"/>
      <c r="O56" s="175"/>
      <c r="P56" s="175">
        <f>'将来負担比率（分子）の構造'!M$52</f>
        <v>8500</v>
      </c>
    </row>
    <row r="57" spans="1:16" x14ac:dyDescent="0.15">
      <c r="A57" s="175" t="s">
        <v>44</v>
      </c>
      <c r="B57" s="175"/>
      <c r="C57" s="175"/>
      <c r="D57" s="175">
        <f>'将来負担比率（分子）の構造'!I$51</f>
        <v>472</v>
      </c>
      <c r="E57" s="175"/>
      <c r="F57" s="175"/>
      <c r="G57" s="175">
        <f>'将来負担比率（分子）の構造'!J$51</f>
        <v>404</v>
      </c>
      <c r="H57" s="175"/>
      <c r="I57" s="175"/>
      <c r="J57" s="175">
        <f>'将来負担比率（分子）の構造'!K$51</f>
        <v>358</v>
      </c>
      <c r="K57" s="175"/>
      <c r="L57" s="175"/>
      <c r="M57" s="175">
        <f>'将来負担比率（分子）の構造'!L$51</f>
        <v>311</v>
      </c>
      <c r="N57" s="175"/>
      <c r="O57" s="175"/>
      <c r="P57" s="175">
        <f>'将来負担比率（分子）の構造'!M$51</f>
        <v>272</v>
      </c>
    </row>
    <row r="58" spans="1:16" x14ac:dyDescent="0.15">
      <c r="A58" s="175" t="s">
        <v>43</v>
      </c>
      <c r="B58" s="175"/>
      <c r="C58" s="175"/>
      <c r="D58" s="175">
        <f>'将来負担比率（分子）の構造'!I$50</f>
        <v>1796</v>
      </c>
      <c r="E58" s="175"/>
      <c r="F58" s="175"/>
      <c r="G58" s="175">
        <f>'将来負担比率（分子）の構造'!J$50</f>
        <v>2054</v>
      </c>
      <c r="H58" s="175"/>
      <c r="I58" s="175"/>
      <c r="J58" s="175">
        <f>'将来負担比率（分子）の構造'!K$50</f>
        <v>2359</v>
      </c>
      <c r="K58" s="175"/>
      <c r="L58" s="175"/>
      <c r="M58" s="175">
        <f>'将来負担比率（分子）の構造'!L$50</f>
        <v>2570</v>
      </c>
      <c r="N58" s="175"/>
      <c r="O58" s="175"/>
      <c r="P58" s="175">
        <f>'将来負担比率（分子）の構造'!M$50</f>
        <v>2953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812</v>
      </c>
      <c r="C62" s="175"/>
      <c r="D62" s="175"/>
      <c r="E62" s="175">
        <f>'将来負担比率（分子）の構造'!J$45</f>
        <v>919</v>
      </c>
      <c r="F62" s="175"/>
      <c r="G62" s="175"/>
      <c r="H62" s="175">
        <f>'将来負担比率（分子）の構造'!K$45</f>
        <v>842</v>
      </c>
      <c r="I62" s="175"/>
      <c r="J62" s="175"/>
      <c r="K62" s="175">
        <f>'将来負担比率（分子）の構造'!L$45</f>
        <v>782</v>
      </c>
      <c r="L62" s="175"/>
      <c r="M62" s="175"/>
      <c r="N62" s="175">
        <f>'将来負担比率（分子）の構造'!M$45</f>
        <v>720</v>
      </c>
      <c r="O62" s="175"/>
      <c r="P62" s="175"/>
    </row>
    <row r="63" spans="1:16" x14ac:dyDescent="0.15">
      <c r="A63" s="175" t="s">
        <v>36</v>
      </c>
      <c r="B63" s="175">
        <f>'将来負担比率（分子）の構造'!I$44</f>
        <v>29</v>
      </c>
      <c r="C63" s="175"/>
      <c r="D63" s="175"/>
      <c r="E63" s="175">
        <f>'将来負担比率（分子）の構造'!J$44</f>
        <v>28</v>
      </c>
      <c r="F63" s="175"/>
      <c r="G63" s="175"/>
      <c r="H63" s="175">
        <f>'将来負担比率（分子）の構造'!K$44</f>
        <v>30</v>
      </c>
      <c r="I63" s="175"/>
      <c r="J63" s="175"/>
      <c r="K63" s="175">
        <f>'将来負担比率（分子）の構造'!L$44</f>
        <v>44</v>
      </c>
      <c r="L63" s="175"/>
      <c r="M63" s="175"/>
      <c r="N63" s="175">
        <f>'将来負担比率（分子）の構造'!M$44</f>
        <v>44</v>
      </c>
      <c r="O63" s="175"/>
      <c r="P63" s="175"/>
    </row>
    <row r="64" spans="1:16" x14ac:dyDescent="0.15">
      <c r="A64" s="175" t="s">
        <v>35</v>
      </c>
      <c r="B64" s="175">
        <f>'将来負担比率（分子）の構造'!I$43</f>
        <v>4009</v>
      </c>
      <c r="C64" s="175"/>
      <c r="D64" s="175"/>
      <c r="E64" s="175">
        <f>'将来負担比率（分子）の構造'!J$43</f>
        <v>4017</v>
      </c>
      <c r="F64" s="175"/>
      <c r="G64" s="175"/>
      <c r="H64" s="175">
        <f>'将来負担比率（分子）の構造'!K$43</f>
        <v>4038</v>
      </c>
      <c r="I64" s="175"/>
      <c r="J64" s="175"/>
      <c r="K64" s="175">
        <f>'将来負担比率（分子）の構造'!L$43</f>
        <v>3774</v>
      </c>
      <c r="L64" s="175"/>
      <c r="M64" s="175"/>
      <c r="N64" s="175">
        <f>'将来負担比率（分子）の構造'!M$43</f>
        <v>3609</v>
      </c>
      <c r="O64" s="175"/>
      <c r="P64" s="175"/>
    </row>
    <row r="65" spans="1:16" x14ac:dyDescent="0.15">
      <c r="A65" s="175" t="s">
        <v>34</v>
      </c>
      <c r="B65" s="175">
        <f>'将来負担比率（分子）の構造'!I$42</f>
        <v>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8803</v>
      </c>
      <c r="C66" s="175"/>
      <c r="D66" s="175"/>
      <c r="E66" s="175">
        <f>'将来負担比率（分子）の構造'!J$41</f>
        <v>8544</v>
      </c>
      <c r="F66" s="175"/>
      <c r="G66" s="175"/>
      <c r="H66" s="175">
        <f>'将来負担比率（分子）の構造'!K$41</f>
        <v>8735</v>
      </c>
      <c r="I66" s="175"/>
      <c r="J66" s="175"/>
      <c r="K66" s="175">
        <f>'将来負担比率（分子）の構造'!L$41</f>
        <v>8820</v>
      </c>
      <c r="L66" s="175"/>
      <c r="M66" s="175"/>
      <c r="N66" s="175">
        <f>'将来負担比率（分子）の構造'!M$41</f>
        <v>8686</v>
      </c>
      <c r="O66" s="175"/>
      <c r="P66" s="175"/>
    </row>
    <row r="67" spans="1:16" x14ac:dyDescent="0.15">
      <c r="A67" s="175" t="s">
        <v>79</v>
      </c>
      <c r="B67" s="175" t="e">
        <f>NA()</f>
        <v>#N/A</v>
      </c>
      <c r="C67" s="175">
        <f>IF(ISNUMBER('将来負担比率（分子）の構造'!I$53), IF('将来負担比率（分子）の構造'!I$53 &lt; 0, 0, '将来負担比率（分子）の構造'!I$53), NA())</f>
        <v>2571</v>
      </c>
      <c r="D67" s="175" t="e">
        <f>NA()</f>
        <v>#N/A</v>
      </c>
      <c r="E67" s="175" t="e">
        <f>NA()</f>
        <v>#N/A</v>
      </c>
      <c r="F67" s="175">
        <f>IF(ISNUMBER('将来負担比率（分子）の構造'!J$53), IF('将来負担比率（分子）の構造'!J$53 &lt; 0, 0, '将来負担比率（分子）の構造'!J$53), NA())</f>
        <v>2375</v>
      </c>
      <c r="G67" s="175" t="e">
        <f>NA()</f>
        <v>#N/A</v>
      </c>
      <c r="H67" s="175" t="e">
        <f>NA()</f>
        <v>#N/A</v>
      </c>
      <c r="I67" s="175">
        <f>IF(ISNUMBER('将来負担比率（分子）の構造'!K$53), IF('将来負担比率（分子）の構造'!K$53 &lt; 0, 0, '将来負担比率（分子）の構造'!K$53), NA())</f>
        <v>2171</v>
      </c>
      <c r="J67" s="175" t="e">
        <f>NA()</f>
        <v>#N/A</v>
      </c>
      <c r="K67" s="175" t="e">
        <f>NA()</f>
        <v>#N/A</v>
      </c>
      <c r="L67" s="175">
        <f>IF(ISNUMBER('将来負担比率（分子）の構造'!L$53), IF('将来負担比率（分子）の構造'!L$53 &lt; 0, 0, '将来負担比率（分子）の構造'!L$53), NA())</f>
        <v>1773</v>
      </c>
      <c r="M67" s="175" t="e">
        <f>NA()</f>
        <v>#N/A</v>
      </c>
      <c r="N67" s="175" t="e">
        <f>NA()</f>
        <v>#N/A</v>
      </c>
      <c r="O67" s="175">
        <f>IF(ISNUMBER('将来負担比率（分子）の構造'!M$53), IF('将来負担比率（分子）の構造'!M$53 &lt; 0, 0, '将来負担比率（分子）の構造'!M$53), NA())</f>
        <v>1334</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942</v>
      </c>
      <c r="C72" s="179">
        <f>基金残高に係る経年分析!G55</f>
        <v>1342</v>
      </c>
      <c r="D72" s="179">
        <f>基金残高に係る経年分析!H55</f>
        <v>1678</v>
      </c>
    </row>
    <row r="73" spans="1:16" x14ac:dyDescent="0.15">
      <c r="A73" s="178" t="s">
        <v>82</v>
      </c>
      <c r="B73" s="179">
        <f>基金残高に係る経年分析!F56</f>
        <v>107</v>
      </c>
      <c r="C73" s="179">
        <f>基金残高に係る経年分析!G56</f>
        <v>107</v>
      </c>
      <c r="D73" s="179">
        <f>基金残高に係る経年分析!H56</f>
        <v>107</v>
      </c>
    </row>
    <row r="74" spans="1:16" x14ac:dyDescent="0.15">
      <c r="A74" s="178" t="s">
        <v>83</v>
      </c>
      <c r="B74" s="179">
        <f>基金残高に係る経年分析!F57</f>
        <v>1015</v>
      </c>
      <c r="C74" s="179">
        <f>基金残高に係る経年分析!G57</f>
        <v>804</v>
      </c>
      <c r="D74" s="179">
        <f>基金残高に係る経年分析!H57</f>
        <v>860</v>
      </c>
    </row>
  </sheetData>
  <sheetProtection algorithmName="SHA-512" hashValue="3OTiHctyuWJYdNJRjmNn1VHe+1amhteFaC1Q8fwK0+oIrcCsDKSpqNDuxDTRxz+ZYPuZ1ArpNnmItIeaWPbWFQ==" saltValue="ly7q7PitZbTroOgtxDIU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1906816</v>
      </c>
      <c r="S5" s="613"/>
      <c r="T5" s="613"/>
      <c r="U5" s="613"/>
      <c r="V5" s="613"/>
      <c r="W5" s="613"/>
      <c r="X5" s="613"/>
      <c r="Y5" s="614"/>
      <c r="Z5" s="615">
        <v>19.7</v>
      </c>
      <c r="AA5" s="615"/>
      <c r="AB5" s="615"/>
      <c r="AC5" s="615"/>
      <c r="AD5" s="616">
        <v>1906816</v>
      </c>
      <c r="AE5" s="616"/>
      <c r="AF5" s="616"/>
      <c r="AG5" s="616"/>
      <c r="AH5" s="616"/>
      <c r="AI5" s="616"/>
      <c r="AJ5" s="616"/>
      <c r="AK5" s="616"/>
      <c r="AL5" s="617">
        <v>33.700000000000003</v>
      </c>
      <c r="AM5" s="618"/>
      <c r="AN5" s="618"/>
      <c r="AO5" s="619"/>
      <c r="AP5" s="609" t="s">
        <v>233</v>
      </c>
      <c r="AQ5" s="610"/>
      <c r="AR5" s="610"/>
      <c r="AS5" s="610"/>
      <c r="AT5" s="610"/>
      <c r="AU5" s="610"/>
      <c r="AV5" s="610"/>
      <c r="AW5" s="610"/>
      <c r="AX5" s="610"/>
      <c r="AY5" s="610"/>
      <c r="AZ5" s="610"/>
      <c r="BA5" s="610"/>
      <c r="BB5" s="610"/>
      <c r="BC5" s="610"/>
      <c r="BD5" s="610"/>
      <c r="BE5" s="610"/>
      <c r="BF5" s="611"/>
      <c r="BG5" s="623">
        <v>1883486</v>
      </c>
      <c r="BH5" s="624"/>
      <c r="BI5" s="624"/>
      <c r="BJ5" s="624"/>
      <c r="BK5" s="624"/>
      <c r="BL5" s="624"/>
      <c r="BM5" s="624"/>
      <c r="BN5" s="625"/>
      <c r="BO5" s="626">
        <v>98.8</v>
      </c>
      <c r="BP5" s="626"/>
      <c r="BQ5" s="626"/>
      <c r="BR5" s="626"/>
      <c r="BS5" s="627" t="s">
        <v>132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91356</v>
      </c>
      <c r="S6" s="624"/>
      <c r="T6" s="624"/>
      <c r="U6" s="624"/>
      <c r="V6" s="624"/>
      <c r="W6" s="624"/>
      <c r="X6" s="624"/>
      <c r="Y6" s="625"/>
      <c r="Z6" s="626">
        <v>0.9</v>
      </c>
      <c r="AA6" s="626"/>
      <c r="AB6" s="626"/>
      <c r="AC6" s="626"/>
      <c r="AD6" s="627">
        <v>91356</v>
      </c>
      <c r="AE6" s="627"/>
      <c r="AF6" s="627"/>
      <c r="AG6" s="627"/>
      <c r="AH6" s="627"/>
      <c r="AI6" s="627"/>
      <c r="AJ6" s="627"/>
      <c r="AK6" s="627"/>
      <c r="AL6" s="628">
        <v>1.6</v>
      </c>
      <c r="AM6" s="629"/>
      <c r="AN6" s="629"/>
      <c r="AO6" s="630"/>
      <c r="AP6" s="620" t="s">
        <v>238</v>
      </c>
      <c r="AQ6" s="621"/>
      <c r="AR6" s="621"/>
      <c r="AS6" s="621"/>
      <c r="AT6" s="621"/>
      <c r="AU6" s="621"/>
      <c r="AV6" s="621"/>
      <c r="AW6" s="621"/>
      <c r="AX6" s="621"/>
      <c r="AY6" s="621"/>
      <c r="AZ6" s="621"/>
      <c r="BA6" s="621"/>
      <c r="BB6" s="621"/>
      <c r="BC6" s="621"/>
      <c r="BD6" s="621"/>
      <c r="BE6" s="621"/>
      <c r="BF6" s="622"/>
      <c r="BG6" s="623">
        <v>1883486</v>
      </c>
      <c r="BH6" s="624"/>
      <c r="BI6" s="624"/>
      <c r="BJ6" s="624"/>
      <c r="BK6" s="624"/>
      <c r="BL6" s="624"/>
      <c r="BM6" s="624"/>
      <c r="BN6" s="625"/>
      <c r="BO6" s="626">
        <v>98.8</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98610</v>
      </c>
      <c r="CS6" s="624"/>
      <c r="CT6" s="624"/>
      <c r="CU6" s="624"/>
      <c r="CV6" s="624"/>
      <c r="CW6" s="624"/>
      <c r="CX6" s="624"/>
      <c r="CY6" s="625"/>
      <c r="CZ6" s="617">
        <v>1.1000000000000001</v>
      </c>
      <c r="DA6" s="618"/>
      <c r="DB6" s="618"/>
      <c r="DC6" s="634"/>
      <c r="DD6" s="632" t="s">
        <v>239</v>
      </c>
      <c r="DE6" s="624"/>
      <c r="DF6" s="624"/>
      <c r="DG6" s="624"/>
      <c r="DH6" s="624"/>
      <c r="DI6" s="624"/>
      <c r="DJ6" s="624"/>
      <c r="DK6" s="624"/>
      <c r="DL6" s="624"/>
      <c r="DM6" s="624"/>
      <c r="DN6" s="624"/>
      <c r="DO6" s="624"/>
      <c r="DP6" s="625"/>
      <c r="DQ6" s="632">
        <v>98610</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478</v>
      </c>
      <c r="S7" s="624"/>
      <c r="T7" s="624"/>
      <c r="U7" s="624"/>
      <c r="V7" s="624"/>
      <c r="W7" s="624"/>
      <c r="X7" s="624"/>
      <c r="Y7" s="625"/>
      <c r="Z7" s="626">
        <v>0</v>
      </c>
      <c r="AA7" s="626"/>
      <c r="AB7" s="626"/>
      <c r="AC7" s="626"/>
      <c r="AD7" s="627">
        <v>478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566752</v>
      </c>
      <c r="BH7" s="624"/>
      <c r="BI7" s="624"/>
      <c r="BJ7" s="624"/>
      <c r="BK7" s="624"/>
      <c r="BL7" s="624"/>
      <c r="BM7" s="624"/>
      <c r="BN7" s="625"/>
      <c r="BO7" s="626">
        <v>29.7</v>
      </c>
      <c r="BP7" s="626"/>
      <c r="BQ7" s="626"/>
      <c r="BR7" s="626"/>
      <c r="BS7" s="627" t="s">
        <v>132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1206441</v>
      </c>
      <c r="CS7" s="624"/>
      <c r="CT7" s="624"/>
      <c r="CU7" s="624"/>
      <c r="CV7" s="624"/>
      <c r="CW7" s="624"/>
      <c r="CX7" s="624"/>
      <c r="CY7" s="625"/>
      <c r="CZ7" s="626">
        <v>12.9</v>
      </c>
      <c r="DA7" s="626"/>
      <c r="DB7" s="626"/>
      <c r="DC7" s="626"/>
      <c r="DD7" s="632">
        <v>17516</v>
      </c>
      <c r="DE7" s="624"/>
      <c r="DF7" s="624"/>
      <c r="DG7" s="624"/>
      <c r="DH7" s="624"/>
      <c r="DI7" s="624"/>
      <c r="DJ7" s="624"/>
      <c r="DK7" s="624"/>
      <c r="DL7" s="624"/>
      <c r="DM7" s="624"/>
      <c r="DN7" s="624"/>
      <c r="DO7" s="624"/>
      <c r="DP7" s="625"/>
      <c r="DQ7" s="632">
        <v>1103874</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4707</v>
      </c>
      <c r="S8" s="624"/>
      <c r="T8" s="624"/>
      <c r="U8" s="624"/>
      <c r="V8" s="624"/>
      <c r="W8" s="624"/>
      <c r="X8" s="624"/>
      <c r="Y8" s="625"/>
      <c r="Z8" s="626">
        <v>0</v>
      </c>
      <c r="AA8" s="626"/>
      <c r="AB8" s="626"/>
      <c r="AC8" s="626"/>
      <c r="AD8" s="627">
        <v>4707</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25545</v>
      </c>
      <c r="BH8" s="624"/>
      <c r="BI8" s="624"/>
      <c r="BJ8" s="624"/>
      <c r="BK8" s="624"/>
      <c r="BL8" s="624"/>
      <c r="BM8" s="624"/>
      <c r="BN8" s="625"/>
      <c r="BO8" s="626">
        <v>1.3</v>
      </c>
      <c r="BP8" s="626"/>
      <c r="BQ8" s="626"/>
      <c r="BR8" s="626"/>
      <c r="BS8" s="627" t="s">
        <v>132</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1753490</v>
      </c>
      <c r="CS8" s="624"/>
      <c r="CT8" s="624"/>
      <c r="CU8" s="624"/>
      <c r="CV8" s="624"/>
      <c r="CW8" s="624"/>
      <c r="CX8" s="624"/>
      <c r="CY8" s="625"/>
      <c r="CZ8" s="626">
        <v>18.8</v>
      </c>
      <c r="DA8" s="626"/>
      <c r="DB8" s="626"/>
      <c r="DC8" s="626"/>
      <c r="DD8" s="632">
        <v>18615</v>
      </c>
      <c r="DE8" s="624"/>
      <c r="DF8" s="624"/>
      <c r="DG8" s="624"/>
      <c r="DH8" s="624"/>
      <c r="DI8" s="624"/>
      <c r="DJ8" s="624"/>
      <c r="DK8" s="624"/>
      <c r="DL8" s="624"/>
      <c r="DM8" s="624"/>
      <c r="DN8" s="624"/>
      <c r="DO8" s="624"/>
      <c r="DP8" s="625"/>
      <c r="DQ8" s="632">
        <v>1044661</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3295</v>
      </c>
      <c r="S9" s="624"/>
      <c r="T9" s="624"/>
      <c r="U9" s="624"/>
      <c r="V9" s="624"/>
      <c r="W9" s="624"/>
      <c r="X9" s="624"/>
      <c r="Y9" s="625"/>
      <c r="Z9" s="626">
        <v>0</v>
      </c>
      <c r="AA9" s="626"/>
      <c r="AB9" s="626"/>
      <c r="AC9" s="626"/>
      <c r="AD9" s="627">
        <v>3295</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463070</v>
      </c>
      <c r="BH9" s="624"/>
      <c r="BI9" s="624"/>
      <c r="BJ9" s="624"/>
      <c r="BK9" s="624"/>
      <c r="BL9" s="624"/>
      <c r="BM9" s="624"/>
      <c r="BN9" s="625"/>
      <c r="BO9" s="626">
        <v>24.3</v>
      </c>
      <c r="BP9" s="626"/>
      <c r="BQ9" s="626"/>
      <c r="BR9" s="626"/>
      <c r="BS9" s="627" t="s">
        <v>239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584805</v>
      </c>
      <c r="CS9" s="624"/>
      <c r="CT9" s="624"/>
      <c r="CU9" s="624"/>
      <c r="CV9" s="624"/>
      <c r="CW9" s="624"/>
      <c r="CX9" s="624"/>
      <c r="CY9" s="625"/>
      <c r="CZ9" s="626">
        <v>6.3</v>
      </c>
      <c r="DA9" s="626"/>
      <c r="DB9" s="626"/>
      <c r="DC9" s="626"/>
      <c r="DD9" s="632">
        <v>16989</v>
      </c>
      <c r="DE9" s="624"/>
      <c r="DF9" s="624"/>
      <c r="DG9" s="624"/>
      <c r="DH9" s="624"/>
      <c r="DI9" s="624"/>
      <c r="DJ9" s="624"/>
      <c r="DK9" s="624"/>
      <c r="DL9" s="624"/>
      <c r="DM9" s="624"/>
      <c r="DN9" s="624"/>
      <c r="DO9" s="624"/>
      <c r="DP9" s="625"/>
      <c r="DQ9" s="632">
        <v>410163</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132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58306</v>
      </c>
      <c r="BH10" s="624"/>
      <c r="BI10" s="624"/>
      <c r="BJ10" s="624"/>
      <c r="BK10" s="624"/>
      <c r="BL10" s="624"/>
      <c r="BM10" s="624"/>
      <c r="BN10" s="625"/>
      <c r="BO10" s="626">
        <v>3.1</v>
      </c>
      <c r="BP10" s="626"/>
      <c r="BQ10" s="626"/>
      <c r="BR10" s="626"/>
      <c r="BS10" s="627" t="s">
        <v>132</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19329</v>
      </c>
      <c r="CS10" s="624"/>
      <c r="CT10" s="624"/>
      <c r="CU10" s="624"/>
      <c r="CV10" s="624"/>
      <c r="CW10" s="624"/>
      <c r="CX10" s="624"/>
      <c r="CY10" s="625"/>
      <c r="CZ10" s="626">
        <v>0.2</v>
      </c>
      <c r="DA10" s="626"/>
      <c r="DB10" s="626"/>
      <c r="DC10" s="626"/>
      <c r="DD10" s="632" t="s">
        <v>132</v>
      </c>
      <c r="DE10" s="624"/>
      <c r="DF10" s="624"/>
      <c r="DG10" s="624"/>
      <c r="DH10" s="624"/>
      <c r="DI10" s="624"/>
      <c r="DJ10" s="624"/>
      <c r="DK10" s="624"/>
      <c r="DL10" s="624"/>
      <c r="DM10" s="624"/>
      <c r="DN10" s="624"/>
      <c r="DO10" s="624"/>
      <c r="DP10" s="625"/>
      <c r="DQ10" s="632">
        <v>19329</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348750</v>
      </c>
      <c r="S11" s="624"/>
      <c r="T11" s="624"/>
      <c r="U11" s="624"/>
      <c r="V11" s="624"/>
      <c r="W11" s="624"/>
      <c r="X11" s="624"/>
      <c r="Y11" s="625"/>
      <c r="Z11" s="628">
        <v>3.6</v>
      </c>
      <c r="AA11" s="629"/>
      <c r="AB11" s="629"/>
      <c r="AC11" s="635"/>
      <c r="AD11" s="632">
        <v>348750</v>
      </c>
      <c r="AE11" s="624"/>
      <c r="AF11" s="624"/>
      <c r="AG11" s="624"/>
      <c r="AH11" s="624"/>
      <c r="AI11" s="624"/>
      <c r="AJ11" s="624"/>
      <c r="AK11" s="625"/>
      <c r="AL11" s="628">
        <v>6.2</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19831</v>
      </c>
      <c r="BH11" s="624"/>
      <c r="BI11" s="624"/>
      <c r="BJ11" s="624"/>
      <c r="BK11" s="624"/>
      <c r="BL11" s="624"/>
      <c r="BM11" s="624"/>
      <c r="BN11" s="625"/>
      <c r="BO11" s="626">
        <v>1</v>
      </c>
      <c r="BP11" s="626"/>
      <c r="BQ11" s="626"/>
      <c r="BR11" s="626"/>
      <c r="BS11" s="627" t="s">
        <v>132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618461</v>
      </c>
      <c r="CS11" s="624"/>
      <c r="CT11" s="624"/>
      <c r="CU11" s="624"/>
      <c r="CV11" s="624"/>
      <c r="CW11" s="624"/>
      <c r="CX11" s="624"/>
      <c r="CY11" s="625"/>
      <c r="CZ11" s="626">
        <v>6.6</v>
      </c>
      <c r="DA11" s="626"/>
      <c r="DB11" s="626"/>
      <c r="DC11" s="626"/>
      <c r="DD11" s="632">
        <v>30530</v>
      </c>
      <c r="DE11" s="624"/>
      <c r="DF11" s="624"/>
      <c r="DG11" s="624"/>
      <c r="DH11" s="624"/>
      <c r="DI11" s="624"/>
      <c r="DJ11" s="624"/>
      <c r="DK11" s="624"/>
      <c r="DL11" s="624"/>
      <c r="DM11" s="624"/>
      <c r="DN11" s="624"/>
      <c r="DO11" s="624"/>
      <c r="DP11" s="625"/>
      <c r="DQ11" s="632">
        <v>453860</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22985</v>
      </c>
      <c r="S12" s="624"/>
      <c r="T12" s="624"/>
      <c r="U12" s="624"/>
      <c r="V12" s="624"/>
      <c r="W12" s="624"/>
      <c r="X12" s="624"/>
      <c r="Y12" s="625"/>
      <c r="Z12" s="626">
        <v>0.2</v>
      </c>
      <c r="AA12" s="626"/>
      <c r="AB12" s="626"/>
      <c r="AC12" s="626"/>
      <c r="AD12" s="627">
        <v>22985</v>
      </c>
      <c r="AE12" s="627"/>
      <c r="AF12" s="627"/>
      <c r="AG12" s="627"/>
      <c r="AH12" s="627"/>
      <c r="AI12" s="627"/>
      <c r="AJ12" s="627"/>
      <c r="AK12" s="627"/>
      <c r="AL12" s="628">
        <v>0.4</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1141509</v>
      </c>
      <c r="BH12" s="624"/>
      <c r="BI12" s="624"/>
      <c r="BJ12" s="624"/>
      <c r="BK12" s="624"/>
      <c r="BL12" s="624"/>
      <c r="BM12" s="624"/>
      <c r="BN12" s="625"/>
      <c r="BO12" s="626">
        <v>59.9</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597390</v>
      </c>
      <c r="CS12" s="624"/>
      <c r="CT12" s="624"/>
      <c r="CU12" s="624"/>
      <c r="CV12" s="624"/>
      <c r="CW12" s="624"/>
      <c r="CX12" s="624"/>
      <c r="CY12" s="625"/>
      <c r="CZ12" s="626">
        <v>6.4</v>
      </c>
      <c r="DA12" s="626"/>
      <c r="DB12" s="626"/>
      <c r="DC12" s="626"/>
      <c r="DD12" s="632">
        <v>40488</v>
      </c>
      <c r="DE12" s="624"/>
      <c r="DF12" s="624"/>
      <c r="DG12" s="624"/>
      <c r="DH12" s="624"/>
      <c r="DI12" s="624"/>
      <c r="DJ12" s="624"/>
      <c r="DK12" s="624"/>
      <c r="DL12" s="624"/>
      <c r="DM12" s="624"/>
      <c r="DN12" s="624"/>
      <c r="DO12" s="624"/>
      <c r="DP12" s="625"/>
      <c r="DQ12" s="632">
        <v>461663</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1127569</v>
      </c>
      <c r="BH13" s="624"/>
      <c r="BI13" s="624"/>
      <c r="BJ13" s="624"/>
      <c r="BK13" s="624"/>
      <c r="BL13" s="624"/>
      <c r="BM13" s="624"/>
      <c r="BN13" s="625"/>
      <c r="BO13" s="626">
        <v>59.1</v>
      </c>
      <c r="BP13" s="626"/>
      <c r="BQ13" s="626"/>
      <c r="BR13" s="626"/>
      <c r="BS13" s="627" t="s">
        <v>132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1423040</v>
      </c>
      <c r="CS13" s="624"/>
      <c r="CT13" s="624"/>
      <c r="CU13" s="624"/>
      <c r="CV13" s="624"/>
      <c r="CW13" s="624"/>
      <c r="CX13" s="624"/>
      <c r="CY13" s="625"/>
      <c r="CZ13" s="626">
        <v>15.2</v>
      </c>
      <c r="DA13" s="626"/>
      <c r="DB13" s="626"/>
      <c r="DC13" s="626"/>
      <c r="DD13" s="632">
        <v>498611</v>
      </c>
      <c r="DE13" s="624"/>
      <c r="DF13" s="624"/>
      <c r="DG13" s="624"/>
      <c r="DH13" s="624"/>
      <c r="DI13" s="624"/>
      <c r="DJ13" s="624"/>
      <c r="DK13" s="624"/>
      <c r="DL13" s="624"/>
      <c r="DM13" s="624"/>
      <c r="DN13" s="624"/>
      <c r="DO13" s="624"/>
      <c r="DP13" s="625"/>
      <c r="DQ13" s="632">
        <v>941553</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132</v>
      </c>
      <c r="AA14" s="626"/>
      <c r="AB14" s="626"/>
      <c r="AC14" s="626"/>
      <c r="AD14" s="627" t="s">
        <v>239</v>
      </c>
      <c r="AE14" s="627"/>
      <c r="AF14" s="627"/>
      <c r="AG14" s="627"/>
      <c r="AH14" s="627"/>
      <c r="AI14" s="627"/>
      <c r="AJ14" s="627"/>
      <c r="AK14" s="627"/>
      <c r="AL14" s="628" t="s">
        <v>132</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55041</v>
      </c>
      <c r="BH14" s="624"/>
      <c r="BI14" s="624"/>
      <c r="BJ14" s="624"/>
      <c r="BK14" s="624"/>
      <c r="BL14" s="624"/>
      <c r="BM14" s="624"/>
      <c r="BN14" s="625"/>
      <c r="BO14" s="626">
        <v>2.9</v>
      </c>
      <c r="BP14" s="626"/>
      <c r="BQ14" s="626"/>
      <c r="BR14" s="626"/>
      <c r="BS14" s="627" t="s">
        <v>239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396460</v>
      </c>
      <c r="CS14" s="624"/>
      <c r="CT14" s="624"/>
      <c r="CU14" s="624"/>
      <c r="CV14" s="624"/>
      <c r="CW14" s="624"/>
      <c r="CX14" s="624"/>
      <c r="CY14" s="625"/>
      <c r="CZ14" s="626">
        <v>4.2</v>
      </c>
      <c r="DA14" s="626"/>
      <c r="DB14" s="626"/>
      <c r="DC14" s="626"/>
      <c r="DD14" s="632">
        <v>13200</v>
      </c>
      <c r="DE14" s="624"/>
      <c r="DF14" s="624"/>
      <c r="DG14" s="624"/>
      <c r="DH14" s="624"/>
      <c r="DI14" s="624"/>
      <c r="DJ14" s="624"/>
      <c r="DK14" s="624"/>
      <c r="DL14" s="624"/>
      <c r="DM14" s="624"/>
      <c r="DN14" s="624"/>
      <c r="DO14" s="624"/>
      <c r="DP14" s="625"/>
      <c r="DQ14" s="632">
        <v>350056</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120184</v>
      </c>
      <c r="BH15" s="624"/>
      <c r="BI15" s="624"/>
      <c r="BJ15" s="624"/>
      <c r="BK15" s="624"/>
      <c r="BL15" s="624"/>
      <c r="BM15" s="624"/>
      <c r="BN15" s="625"/>
      <c r="BO15" s="626">
        <v>6.3</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1482101</v>
      </c>
      <c r="CS15" s="624"/>
      <c r="CT15" s="624"/>
      <c r="CU15" s="624"/>
      <c r="CV15" s="624"/>
      <c r="CW15" s="624"/>
      <c r="CX15" s="624"/>
      <c r="CY15" s="625"/>
      <c r="CZ15" s="626">
        <v>15.8</v>
      </c>
      <c r="DA15" s="626"/>
      <c r="DB15" s="626"/>
      <c r="DC15" s="626"/>
      <c r="DD15" s="632">
        <v>486581</v>
      </c>
      <c r="DE15" s="624"/>
      <c r="DF15" s="624"/>
      <c r="DG15" s="624"/>
      <c r="DH15" s="624"/>
      <c r="DI15" s="624"/>
      <c r="DJ15" s="624"/>
      <c r="DK15" s="624"/>
      <c r="DL15" s="624"/>
      <c r="DM15" s="624"/>
      <c r="DN15" s="624"/>
      <c r="DO15" s="624"/>
      <c r="DP15" s="625"/>
      <c r="DQ15" s="632">
        <v>962237</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5150</v>
      </c>
      <c r="S16" s="624"/>
      <c r="T16" s="624"/>
      <c r="U16" s="624"/>
      <c r="V16" s="624"/>
      <c r="W16" s="624"/>
      <c r="X16" s="624"/>
      <c r="Y16" s="625"/>
      <c r="Z16" s="626">
        <v>0.1</v>
      </c>
      <c r="AA16" s="626"/>
      <c r="AB16" s="626"/>
      <c r="AC16" s="626"/>
      <c r="AD16" s="627">
        <v>5150</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132</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122431</v>
      </c>
      <c r="CS16" s="624"/>
      <c r="CT16" s="624"/>
      <c r="CU16" s="624"/>
      <c r="CV16" s="624"/>
      <c r="CW16" s="624"/>
      <c r="CX16" s="624"/>
      <c r="CY16" s="625"/>
      <c r="CZ16" s="626">
        <v>1.3</v>
      </c>
      <c r="DA16" s="626"/>
      <c r="DB16" s="626"/>
      <c r="DC16" s="626"/>
      <c r="DD16" s="632" t="s">
        <v>239</v>
      </c>
      <c r="DE16" s="624"/>
      <c r="DF16" s="624"/>
      <c r="DG16" s="624"/>
      <c r="DH16" s="624"/>
      <c r="DI16" s="624"/>
      <c r="DJ16" s="624"/>
      <c r="DK16" s="624"/>
      <c r="DL16" s="624"/>
      <c r="DM16" s="624"/>
      <c r="DN16" s="624"/>
      <c r="DO16" s="624"/>
      <c r="DP16" s="625"/>
      <c r="DQ16" s="632">
        <v>16952</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22493</v>
      </c>
      <c r="S17" s="624"/>
      <c r="T17" s="624"/>
      <c r="U17" s="624"/>
      <c r="V17" s="624"/>
      <c r="W17" s="624"/>
      <c r="X17" s="624"/>
      <c r="Y17" s="625"/>
      <c r="Z17" s="626">
        <v>0.2</v>
      </c>
      <c r="AA17" s="626"/>
      <c r="AB17" s="626"/>
      <c r="AC17" s="626"/>
      <c r="AD17" s="627">
        <v>22493</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239</v>
      </c>
      <c r="BP17" s="626"/>
      <c r="BQ17" s="626"/>
      <c r="BR17" s="626"/>
      <c r="BS17" s="627" t="s">
        <v>132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1048280</v>
      </c>
      <c r="CS17" s="624"/>
      <c r="CT17" s="624"/>
      <c r="CU17" s="624"/>
      <c r="CV17" s="624"/>
      <c r="CW17" s="624"/>
      <c r="CX17" s="624"/>
      <c r="CY17" s="625"/>
      <c r="CZ17" s="626">
        <v>11.2</v>
      </c>
      <c r="DA17" s="626"/>
      <c r="DB17" s="626"/>
      <c r="DC17" s="626"/>
      <c r="DD17" s="632" t="s">
        <v>239</v>
      </c>
      <c r="DE17" s="624"/>
      <c r="DF17" s="624"/>
      <c r="DG17" s="624"/>
      <c r="DH17" s="624"/>
      <c r="DI17" s="624"/>
      <c r="DJ17" s="624"/>
      <c r="DK17" s="624"/>
      <c r="DL17" s="624"/>
      <c r="DM17" s="624"/>
      <c r="DN17" s="624"/>
      <c r="DO17" s="624"/>
      <c r="DP17" s="625"/>
      <c r="DQ17" s="632">
        <v>1003601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7916</v>
      </c>
      <c r="S18" s="624"/>
      <c r="T18" s="624"/>
      <c r="U18" s="624"/>
      <c r="V18" s="624"/>
      <c r="W18" s="624"/>
      <c r="X18" s="624"/>
      <c r="Y18" s="625"/>
      <c r="Z18" s="626">
        <v>0.1</v>
      </c>
      <c r="AA18" s="626"/>
      <c r="AB18" s="626"/>
      <c r="AC18" s="626"/>
      <c r="AD18" s="627">
        <v>7916</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239</v>
      </c>
      <c r="BP18" s="626"/>
      <c r="BQ18" s="626"/>
      <c r="BR18" s="626"/>
      <c r="BS18" s="627" t="s">
        <v>132</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7301</v>
      </c>
      <c r="S19" s="624"/>
      <c r="T19" s="624"/>
      <c r="U19" s="624"/>
      <c r="V19" s="624"/>
      <c r="W19" s="624"/>
      <c r="X19" s="624"/>
      <c r="Y19" s="625"/>
      <c r="Z19" s="626">
        <v>0.1</v>
      </c>
      <c r="AA19" s="626"/>
      <c r="AB19" s="626"/>
      <c r="AC19" s="626"/>
      <c r="AD19" s="627">
        <v>7301</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23330</v>
      </c>
      <c r="BH19" s="624"/>
      <c r="BI19" s="624"/>
      <c r="BJ19" s="624"/>
      <c r="BK19" s="624"/>
      <c r="BL19" s="624"/>
      <c r="BM19" s="624"/>
      <c r="BN19" s="625"/>
      <c r="BO19" s="626">
        <v>1.2</v>
      </c>
      <c r="BP19" s="626"/>
      <c r="BQ19" s="626"/>
      <c r="BR19" s="626"/>
      <c r="BS19" s="627" t="s">
        <v>132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132</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615</v>
      </c>
      <c r="S20" s="624"/>
      <c r="T20" s="624"/>
      <c r="U20" s="624"/>
      <c r="V20" s="624"/>
      <c r="W20" s="624"/>
      <c r="X20" s="624"/>
      <c r="Y20" s="625"/>
      <c r="Z20" s="626">
        <v>0</v>
      </c>
      <c r="AA20" s="626"/>
      <c r="AB20" s="626"/>
      <c r="AC20" s="626"/>
      <c r="AD20" s="627">
        <v>615</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23330</v>
      </c>
      <c r="BH20" s="624"/>
      <c r="BI20" s="624"/>
      <c r="BJ20" s="624"/>
      <c r="BK20" s="624"/>
      <c r="BL20" s="624"/>
      <c r="BM20" s="624"/>
      <c r="BN20" s="625"/>
      <c r="BO20" s="626">
        <v>1.2</v>
      </c>
      <c r="BP20" s="626"/>
      <c r="BQ20" s="626"/>
      <c r="BR20" s="626"/>
      <c r="BS20" s="627" t="s">
        <v>239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9350838</v>
      </c>
      <c r="CS20" s="624"/>
      <c r="CT20" s="624"/>
      <c r="CU20" s="624"/>
      <c r="CV20" s="624"/>
      <c r="CW20" s="624"/>
      <c r="CX20" s="624"/>
      <c r="CY20" s="625"/>
      <c r="CZ20" s="626">
        <v>100</v>
      </c>
      <c r="DA20" s="626"/>
      <c r="DB20" s="626"/>
      <c r="DC20" s="626"/>
      <c r="DD20" s="632">
        <v>1122530</v>
      </c>
      <c r="DE20" s="624"/>
      <c r="DF20" s="624"/>
      <c r="DG20" s="624"/>
      <c r="DH20" s="624"/>
      <c r="DI20" s="624"/>
      <c r="DJ20" s="624"/>
      <c r="DK20" s="624"/>
      <c r="DL20" s="624"/>
      <c r="DM20" s="624"/>
      <c r="DN20" s="624"/>
      <c r="DO20" s="624"/>
      <c r="DP20" s="625"/>
      <c r="DQ20" s="632">
        <v>6866559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3858897</v>
      </c>
      <c r="S21" s="624"/>
      <c r="T21" s="624"/>
      <c r="U21" s="624"/>
      <c r="V21" s="624"/>
      <c r="W21" s="624"/>
      <c r="X21" s="624"/>
      <c r="Y21" s="625"/>
      <c r="Z21" s="626">
        <v>39.9</v>
      </c>
      <c r="AA21" s="626"/>
      <c r="AB21" s="626"/>
      <c r="AC21" s="626"/>
      <c r="AD21" s="627">
        <v>3217264</v>
      </c>
      <c r="AE21" s="627"/>
      <c r="AF21" s="627"/>
      <c r="AG21" s="627"/>
      <c r="AH21" s="627"/>
      <c r="AI21" s="627"/>
      <c r="AJ21" s="627"/>
      <c r="AK21" s="627"/>
      <c r="AL21" s="628">
        <v>56.8</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23330</v>
      </c>
      <c r="BH21" s="624"/>
      <c r="BI21" s="624"/>
      <c r="BJ21" s="624"/>
      <c r="BK21" s="624"/>
      <c r="BL21" s="624"/>
      <c r="BM21" s="624"/>
      <c r="BN21" s="625"/>
      <c r="BO21" s="626">
        <v>1.2</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3217264</v>
      </c>
      <c r="S22" s="624"/>
      <c r="T22" s="624"/>
      <c r="U22" s="624"/>
      <c r="V22" s="624"/>
      <c r="W22" s="624"/>
      <c r="X22" s="624"/>
      <c r="Y22" s="625"/>
      <c r="Z22" s="626">
        <v>33.200000000000003</v>
      </c>
      <c r="AA22" s="626"/>
      <c r="AB22" s="626"/>
      <c r="AC22" s="626"/>
      <c r="AD22" s="627">
        <v>3217264</v>
      </c>
      <c r="AE22" s="627"/>
      <c r="AF22" s="627"/>
      <c r="AG22" s="627"/>
      <c r="AH22" s="627"/>
      <c r="AI22" s="627"/>
      <c r="AJ22" s="627"/>
      <c r="AK22" s="627"/>
      <c r="AL22" s="628">
        <v>56.8</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590712</v>
      </c>
      <c r="S23" s="624"/>
      <c r="T23" s="624"/>
      <c r="U23" s="624"/>
      <c r="V23" s="624"/>
      <c r="W23" s="624"/>
      <c r="X23" s="624"/>
      <c r="Y23" s="625"/>
      <c r="Z23" s="626">
        <v>6.1</v>
      </c>
      <c r="AA23" s="626"/>
      <c r="AB23" s="626"/>
      <c r="AC23" s="626"/>
      <c r="AD23" s="627" t="s">
        <v>132</v>
      </c>
      <c r="AE23" s="627"/>
      <c r="AF23" s="627"/>
      <c r="AG23" s="627"/>
      <c r="AH23" s="627"/>
      <c r="AI23" s="627"/>
      <c r="AJ23" s="627"/>
      <c r="AK23" s="627"/>
      <c r="AL23" s="628" t="s">
        <v>132</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50921</v>
      </c>
      <c r="S24" s="624"/>
      <c r="T24" s="624"/>
      <c r="U24" s="624"/>
      <c r="V24" s="624"/>
      <c r="W24" s="624"/>
      <c r="X24" s="624"/>
      <c r="Y24" s="625"/>
      <c r="Z24" s="626">
        <v>0.5</v>
      </c>
      <c r="AA24" s="626"/>
      <c r="AB24" s="626"/>
      <c r="AC24" s="626"/>
      <c r="AD24" s="627" t="s">
        <v>132</v>
      </c>
      <c r="AE24" s="627"/>
      <c r="AF24" s="627"/>
      <c r="AG24" s="627"/>
      <c r="AH24" s="627"/>
      <c r="AI24" s="627"/>
      <c r="AJ24" s="627"/>
      <c r="AK24" s="627"/>
      <c r="AL24" s="628" t="s">
        <v>132</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3325062</v>
      </c>
      <c r="CS24" s="613"/>
      <c r="CT24" s="613"/>
      <c r="CU24" s="613"/>
      <c r="CV24" s="613"/>
      <c r="CW24" s="613"/>
      <c r="CX24" s="613"/>
      <c r="CY24" s="614"/>
      <c r="CZ24" s="617">
        <v>35.6</v>
      </c>
      <c r="DA24" s="618"/>
      <c r="DB24" s="618"/>
      <c r="DC24" s="634"/>
      <c r="DD24" s="653">
        <v>2651128</v>
      </c>
      <c r="DE24" s="613"/>
      <c r="DF24" s="613"/>
      <c r="DG24" s="613"/>
      <c r="DH24" s="613"/>
      <c r="DI24" s="613"/>
      <c r="DJ24" s="613"/>
      <c r="DK24" s="614"/>
      <c r="DL24" s="653">
        <v>2560369</v>
      </c>
      <c r="DM24" s="613"/>
      <c r="DN24" s="613"/>
      <c r="DO24" s="613"/>
      <c r="DP24" s="613"/>
      <c r="DQ24" s="613"/>
      <c r="DR24" s="613"/>
      <c r="DS24" s="613"/>
      <c r="DT24" s="613"/>
      <c r="DU24" s="613"/>
      <c r="DV24" s="614"/>
      <c r="DW24" s="617">
        <v>44.7</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6272843</v>
      </c>
      <c r="S25" s="624"/>
      <c r="T25" s="624"/>
      <c r="U25" s="624"/>
      <c r="V25" s="624"/>
      <c r="W25" s="624"/>
      <c r="X25" s="624"/>
      <c r="Y25" s="625"/>
      <c r="Z25" s="626">
        <v>64.8</v>
      </c>
      <c r="AA25" s="626"/>
      <c r="AB25" s="626"/>
      <c r="AC25" s="626"/>
      <c r="AD25" s="627">
        <v>5631210</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1546832</v>
      </c>
      <c r="CS25" s="654"/>
      <c r="CT25" s="654"/>
      <c r="CU25" s="654"/>
      <c r="CV25" s="654"/>
      <c r="CW25" s="654"/>
      <c r="CX25" s="654"/>
      <c r="CY25" s="655"/>
      <c r="CZ25" s="628">
        <v>16.5</v>
      </c>
      <c r="DA25" s="656"/>
      <c r="DB25" s="656"/>
      <c r="DC25" s="658"/>
      <c r="DD25" s="632">
        <v>1435661</v>
      </c>
      <c r="DE25" s="654"/>
      <c r="DF25" s="654"/>
      <c r="DG25" s="654"/>
      <c r="DH25" s="654"/>
      <c r="DI25" s="654"/>
      <c r="DJ25" s="654"/>
      <c r="DK25" s="655"/>
      <c r="DL25" s="632">
        <v>1402838</v>
      </c>
      <c r="DM25" s="654"/>
      <c r="DN25" s="654"/>
      <c r="DO25" s="654"/>
      <c r="DP25" s="654"/>
      <c r="DQ25" s="654"/>
      <c r="DR25" s="654"/>
      <c r="DS25" s="654"/>
      <c r="DT25" s="654"/>
      <c r="DU25" s="654"/>
      <c r="DV25" s="655"/>
      <c r="DW25" s="628">
        <v>24.5</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1126</v>
      </c>
      <c r="S26" s="624"/>
      <c r="T26" s="624"/>
      <c r="U26" s="624"/>
      <c r="V26" s="624"/>
      <c r="W26" s="624"/>
      <c r="X26" s="624"/>
      <c r="Y26" s="625"/>
      <c r="Z26" s="626">
        <v>0</v>
      </c>
      <c r="AA26" s="626"/>
      <c r="AB26" s="626"/>
      <c r="AC26" s="626"/>
      <c r="AD26" s="627">
        <v>1126</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932810</v>
      </c>
      <c r="CS26" s="624"/>
      <c r="CT26" s="624"/>
      <c r="CU26" s="624"/>
      <c r="CV26" s="624"/>
      <c r="CW26" s="624"/>
      <c r="CX26" s="624"/>
      <c r="CY26" s="625"/>
      <c r="CZ26" s="628">
        <v>10</v>
      </c>
      <c r="DA26" s="656"/>
      <c r="DB26" s="656"/>
      <c r="DC26" s="658"/>
      <c r="DD26" s="632">
        <v>857603</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7864</v>
      </c>
      <c r="S27" s="624"/>
      <c r="T27" s="624"/>
      <c r="U27" s="624"/>
      <c r="V27" s="624"/>
      <c r="W27" s="624"/>
      <c r="X27" s="624"/>
      <c r="Y27" s="625"/>
      <c r="Z27" s="626">
        <v>0.1</v>
      </c>
      <c r="AA27" s="626"/>
      <c r="AB27" s="626"/>
      <c r="AC27" s="626"/>
      <c r="AD27" s="627" t="s">
        <v>132</v>
      </c>
      <c r="AE27" s="627"/>
      <c r="AF27" s="627"/>
      <c r="AG27" s="627"/>
      <c r="AH27" s="627"/>
      <c r="AI27" s="627"/>
      <c r="AJ27" s="627"/>
      <c r="AK27" s="627"/>
      <c r="AL27" s="628" t="s">
        <v>132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1906816</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729950</v>
      </c>
      <c r="CS27" s="654"/>
      <c r="CT27" s="654"/>
      <c r="CU27" s="654"/>
      <c r="CV27" s="654"/>
      <c r="CW27" s="654"/>
      <c r="CX27" s="654"/>
      <c r="CY27" s="655"/>
      <c r="CZ27" s="628">
        <v>7.8</v>
      </c>
      <c r="DA27" s="656"/>
      <c r="DB27" s="656"/>
      <c r="DC27" s="658"/>
      <c r="DD27" s="632">
        <v>211866</v>
      </c>
      <c r="DE27" s="654"/>
      <c r="DF27" s="654"/>
      <c r="DG27" s="654"/>
      <c r="DH27" s="654"/>
      <c r="DI27" s="654"/>
      <c r="DJ27" s="654"/>
      <c r="DK27" s="655"/>
      <c r="DL27" s="632">
        <v>153930</v>
      </c>
      <c r="DM27" s="654"/>
      <c r="DN27" s="654"/>
      <c r="DO27" s="654"/>
      <c r="DP27" s="654"/>
      <c r="DQ27" s="654"/>
      <c r="DR27" s="654"/>
      <c r="DS27" s="654"/>
      <c r="DT27" s="654"/>
      <c r="DU27" s="654"/>
      <c r="DV27" s="655"/>
      <c r="DW27" s="628">
        <v>2.7</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98539</v>
      </c>
      <c r="S28" s="624"/>
      <c r="T28" s="624"/>
      <c r="U28" s="624"/>
      <c r="V28" s="624"/>
      <c r="W28" s="624"/>
      <c r="X28" s="624"/>
      <c r="Y28" s="625"/>
      <c r="Z28" s="626">
        <v>1</v>
      </c>
      <c r="AA28" s="626"/>
      <c r="AB28" s="626"/>
      <c r="AC28" s="626"/>
      <c r="AD28" s="627">
        <v>8091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1048280</v>
      </c>
      <c r="CS28" s="624"/>
      <c r="CT28" s="624"/>
      <c r="CU28" s="624"/>
      <c r="CV28" s="624"/>
      <c r="CW28" s="624"/>
      <c r="CX28" s="624"/>
      <c r="CY28" s="625"/>
      <c r="CZ28" s="628">
        <v>11.2</v>
      </c>
      <c r="DA28" s="656"/>
      <c r="DB28" s="656"/>
      <c r="DC28" s="658"/>
      <c r="DD28" s="632">
        <v>1003601</v>
      </c>
      <c r="DE28" s="624"/>
      <c r="DF28" s="624"/>
      <c r="DG28" s="624"/>
      <c r="DH28" s="624"/>
      <c r="DI28" s="624"/>
      <c r="DJ28" s="624"/>
      <c r="DK28" s="625"/>
      <c r="DL28" s="632">
        <v>1003601</v>
      </c>
      <c r="DM28" s="624"/>
      <c r="DN28" s="624"/>
      <c r="DO28" s="624"/>
      <c r="DP28" s="624"/>
      <c r="DQ28" s="624"/>
      <c r="DR28" s="624"/>
      <c r="DS28" s="624"/>
      <c r="DT28" s="624"/>
      <c r="DU28" s="624"/>
      <c r="DV28" s="625"/>
      <c r="DW28" s="628">
        <v>17.5</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8240</v>
      </c>
      <c r="S29" s="624"/>
      <c r="T29" s="624"/>
      <c r="U29" s="624"/>
      <c r="V29" s="624"/>
      <c r="W29" s="624"/>
      <c r="X29" s="624"/>
      <c r="Y29" s="625"/>
      <c r="Z29" s="626">
        <v>0.1</v>
      </c>
      <c r="AA29" s="626"/>
      <c r="AB29" s="626"/>
      <c r="AC29" s="626"/>
      <c r="AD29" s="627">
        <v>2483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1048280</v>
      </c>
      <c r="CS29" s="654"/>
      <c r="CT29" s="654"/>
      <c r="CU29" s="654"/>
      <c r="CV29" s="654"/>
      <c r="CW29" s="654"/>
      <c r="CX29" s="654"/>
      <c r="CY29" s="655"/>
      <c r="CZ29" s="628">
        <v>11.2</v>
      </c>
      <c r="DA29" s="656"/>
      <c r="DB29" s="656"/>
      <c r="DC29" s="658"/>
      <c r="DD29" s="632">
        <v>1003601</v>
      </c>
      <c r="DE29" s="654"/>
      <c r="DF29" s="654"/>
      <c r="DG29" s="654"/>
      <c r="DH29" s="654"/>
      <c r="DI29" s="654"/>
      <c r="DJ29" s="654"/>
      <c r="DK29" s="655"/>
      <c r="DL29" s="632">
        <v>1003601</v>
      </c>
      <c r="DM29" s="654"/>
      <c r="DN29" s="654"/>
      <c r="DO29" s="654"/>
      <c r="DP29" s="654"/>
      <c r="DQ29" s="654"/>
      <c r="DR29" s="654"/>
      <c r="DS29" s="654"/>
      <c r="DT29" s="654"/>
      <c r="DU29" s="654"/>
      <c r="DV29" s="655"/>
      <c r="DW29" s="628">
        <v>17.5</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1115590</v>
      </c>
      <c r="S30" s="624"/>
      <c r="T30" s="624"/>
      <c r="U30" s="624"/>
      <c r="V30" s="624"/>
      <c r="W30" s="624"/>
      <c r="X30" s="624"/>
      <c r="Y30" s="625"/>
      <c r="Z30" s="626">
        <v>11.5</v>
      </c>
      <c r="AA30" s="626"/>
      <c r="AB30" s="626"/>
      <c r="AC30" s="626"/>
      <c r="AD30" s="627" t="s">
        <v>239</v>
      </c>
      <c r="AE30" s="627"/>
      <c r="AF30" s="627"/>
      <c r="AG30" s="627"/>
      <c r="AH30" s="627"/>
      <c r="AI30" s="627"/>
      <c r="AJ30" s="627"/>
      <c r="AK30" s="627"/>
      <c r="AL30" s="628" t="s">
        <v>132</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1019263</v>
      </c>
      <c r="CS30" s="624"/>
      <c r="CT30" s="624"/>
      <c r="CU30" s="624"/>
      <c r="CV30" s="624"/>
      <c r="CW30" s="624"/>
      <c r="CX30" s="624"/>
      <c r="CY30" s="625"/>
      <c r="CZ30" s="628">
        <v>10.9</v>
      </c>
      <c r="DA30" s="656"/>
      <c r="DB30" s="656"/>
      <c r="DC30" s="658"/>
      <c r="DD30" s="632">
        <v>974584</v>
      </c>
      <c r="DE30" s="624"/>
      <c r="DF30" s="624"/>
      <c r="DG30" s="624"/>
      <c r="DH30" s="624"/>
      <c r="DI30" s="624"/>
      <c r="DJ30" s="624"/>
      <c r="DK30" s="625"/>
      <c r="DL30" s="632">
        <v>974584</v>
      </c>
      <c r="DM30" s="624"/>
      <c r="DN30" s="624"/>
      <c r="DO30" s="624"/>
      <c r="DP30" s="624"/>
      <c r="DQ30" s="624"/>
      <c r="DR30" s="624"/>
      <c r="DS30" s="624"/>
      <c r="DT30" s="624"/>
      <c r="DU30" s="624"/>
      <c r="DV30" s="625"/>
      <c r="DW30" s="628">
        <v>17</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67" t="s">
        <v>317</v>
      </c>
      <c r="AQ31" s="668"/>
      <c r="AR31" s="668"/>
      <c r="AS31" s="668"/>
      <c r="AT31" s="673" t="s">
        <v>318</v>
      </c>
      <c r="AU31" s="218"/>
      <c r="AV31" s="218"/>
      <c r="AW31" s="218"/>
      <c r="AX31" s="609" t="s">
        <v>191</v>
      </c>
      <c r="AY31" s="610"/>
      <c r="AZ31" s="610"/>
      <c r="BA31" s="610"/>
      <c r="BB31" s="610"/>
      <c r="BC31" s="610"/>
      <c r="BD31" s="610"/>
      <c r="BE31" s="610"/>
      <c r="BF31" s="611"/>
      <c r="BG31" s="676">
        <v>95.8</v>
      </c>
      <c r="BH31" s="677"/>
      <c r="BI31" s="677"/>
      <c r="BJ31" s="677"/>
      <c r="BK31" s="677"/>
      <c r="BL31" s="677"/>
      <c r="BM31" s="618">
        <v>83.6</v>
      </c>
      <c r="BN31" s="677"/>
      <c r="BO31" s="677"/>
      <c r="BP31" s="677"/>
      <c r="BQ31" s="678"/>
      <c r="BR31" s="676">
        <v>96.8</v>
      </c>
      <c r="BS31" s="677"/>
      <c r="BT31" s="677"/>
      <c r="BU31" s="677"/>
      <c r="BV31" s="677"/>
      <c r="BW31" s="677"/>
      <c r="BX31" s="618">
        <v>82.6</v>
      </c>
      <c r="BY31" s="677"/>
      <c r="BZ31" s="677"/>
      <c r="CA31" s="677"/>
      <c r="CB31" s="678"/>
      <c r="CD31" s="663"/>
      <c r="CE31" s="664"/>
      <c r="CF31" s="620" t="s">
        <v>319</v>
      </c>
      <c r="CG31" s="621"/>
      <c r="CH31" s="621"/>
      <c r="CI31" s="621"/>
      <c r="CJ31" s="621"/>
      <c r="CK31" s="621"/>
      <c r="CL31" s="621"/>
      <c r="CM31" s="621"/>
      <c r="CN31" s="621"/>
      <c r="CO31" s="621"/>
      <c r="CP31" s="621"/>
      <c r="CQ31" s="622"/>
      <c r="CR31" s="623">
        <v>29017</v>
      </c>
      <c r="CS31" s="654"/>
      <c r="CT31" s="654"/>
      <c r="CU31" s="654"/>
      <c r="CV31" s="654"/>
      <c r="CW31" s="654"/>
      <c r="CX31" s="654"/>
      <c r="CY31" s="655"/>
      <c r="CZ31" s="628">
        <v>0.3</v>
      </c>
      <c r="DA31" s="656"/>
      <c r="DB31" s="656"/>
      <c r="DC31" s="658"/>
      <c r="DD31" s="632">
        <v>29017</v>
      </c>
      <c r="DE31" s="654"/>
      <c r="DF31" s="654"/>
      <c r="DG31" s="654"/>
      <c r="DH31" s="654"/>
      <c r="DI31" s="654"/>
      <c r="DJ31" s="654"/>
      <c r="DK31" s="655"/>
      <c r="DL31" s="632">
        <v>29017</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558057</v>
      </c>
      <c r="S32" s="624"/>
      <c r="T32" s="624"/>
      <c r="U32" s="624"/>
      <c r="V32" s="624"/>
      <c r="W32" s="624"/>
      <c r="X32" s="624"/>
      <c r="Y32" s="625"/>
      <c r="Z32" s="626">
        <v>5.8</v>
      </c>
      <c r="AA32" s="626"/>
      <c r="AB32" s="626"/>
      <c r="AC32" s="626"/>
      <c r="AD32" s="627" t="s">
        <v>239</v>
      </c>
      <c r="AE32" s="627"/>
      <c r="AF32" s="627"/>
      <c r="AG32" s="627"/>
      <c r="AH32" s="627"/>
      <c r="AI32" s="627"/>
      <c r="AJ32" s="627"/>
      <c r="AK32" s="627"/>
      <c r="AL32" s="628" t="s">
        <v>239</v>
      </c>
      <c r="AM32" s="629"/>
      <c r="AN32" s="629"/>
      <c r="AO32" s="630"/>
      <c r="AP32" s="669"/>
      <c r="AQ32" s="670"/>
      <c r="AR32" s="670"/>
      <c r="AS32" s="670"/>
      <c r="AT32" s="674"/>
      <c r="AU32" s="214" t="s">
        <v>321</v>
      </c>
      <c r="AX32" s="620" t="s">
        <v>322</v>
      </c>
      <c r="AY32" s="621"/>
      <c r="AZ32" s="621"/>
      <c r="BA32" s="621"/>
      <c r="BB32" s="621"/>
      <c r="BC32" s="621"/>
      <c r="BD32" s="621"/>
      <c r="BE32" s="621"/>
      <c r="BF32" s="622"/>
      <c r="BG32" s="679">
        <v>98.4</v>
      </c>
      <c r="BH32" s="654"/>
      <c r="BI32" s="654"/>
      <c r="BJ32" s="654"/>
      <c r="BK32" s="654"/>
      <c r="BL32" s="654"/>
      <c r="BM32" s="629">
        <v>95.1</v>
      </c>
      <c r="BN32" s="654"/>
      <c r="BO32" s="654"/>
      <c r="BP32" s="654"/>
      <c r="BQ32" s="680"/>
      <c r="BR32" s="679">
        <v>98.7</v>
      </c>
      <c r="BS32" s="654"/>
      <c r="BT32" s="654"/>
      <c r="BU32" s="654"/>
      <c r="BV32" s="654"/>
      <c r="BW32" s="654"/>
      <c r="BX32" s="629">
        <v>95.5</v>
      </c>
      <c r="BY32" s="654"/>
      <c r="BZ32" s="654"/>
      <c r="CA32" s="654"/>
      <c r="CB32" s="680"/>
      <c r="CD32" s="665"/>
      <c r="CE32" s="666"/>
      <c r="CF32" s="620" t="s">
        <v>323</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6"/>
      <c r="DB32" s="656"/>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48338</v>
      </c>
      <c r="S33" s="624"/>
      <c r="T33" s="624"/>
      <c r="U33" s="624"/>
      <c r="V33" s="624"/>
      <c r="W33" s="624"/>
      <c r="X33" s="624"/>
      <c r="Y33" s="625"/>
      <c r="Z33" s="626">
        <v>0.5</v>
      </c>
      <c r="AA33" s="626"/>
      <c r="AB33" s="626"/>
      <c r="AC33" s="626"/>
      <c r="AD33" s="627">
        <v>16033</v>
      </c>
      <c r="AE33" s="627"/>
      <c r="AF33" s="627"/>
      <c r="AG33" s="627"/>
      <c r="AH33" s="627"/>
      <c r="AI33" s="627"/>
      <c r="AJ33" s="627"/>
      <c r="AK33" s="627"/>
      <c r="AL33" s="628">
        <v>0.3</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93.8</v>
      </c>
      <c r="BH33" s="682"/>
      <c r="BI33" s="682"/>
      <c r="BJ33" s="682"/>
      <c r="BK33" s="682"/>
      <c r="BL33" s="682"/>
      <c r="BM33" s="683">
        <v>76.900000000000006</v>
      </c>
      <c r="BN33" s="682"/>
      <c r="BO33" s="682"/>
      <c r="BP33" s="682"/>
      <c r="BQ33" s="684"/>
      <c r="BR33" s="681">
        <v>95.3</v>
      </c>
      <c r="BS33" s="682"/>
      <c r="BT33" s="682"/>
      <c r="BU33" s="682"/>
      <c r="BV33" s="682"/>
      <c r="BW33" s="682"/>
      <c r="BX33" s="683">
        <v>74.7</v>
      </c>
      <c r="BY33" s="682"/>
      <c r="BZ33" s="682"/>
      <c r="CA33" s="682"/>
      <c r="CB33" s="684"/>
      <c r="CD33" s="620" t="s">
        <v>326</v>
      </c>
      <c r="CE33" s="621"/>
      <c r="CF33" s="621"/>
      <c r="CG33" s="621"/>
      <c r="CH33" s="621"/>
      <c r="CI33" s="621"/>
      <c r="CJ33" s="621"/>
      <c r="CK33" s="621"/>
      <c r="CL33" s="621"/>
      <c r="CM33" s="621"/>
      <c r="CN33" s="621"/>
      <c r="CO33" s="621"/>
      <c r="CP33" s="621"/>
      <c r="CQ33" s="622"/>
      <c r="CR33" s="623">
        <v>4780815</v>
      </c>
      <c r="CS33" s="654"/>
      <c r="CT33" s="654"/>
      <c r="CU33" s="654"/>
      <c r="CV33" s="654"/>
      <c r="CW33" s="654"/>
      <c r="CX33" s="654"/>
      <c r="CY33" s="655"/>
      <c r="CZ33" s="628">
        <v>51.1</v>
      </c>
      <c r="DA33" s="656"/>
      <c r="DB33" s="656"/>
      <c r="DC33" s="658"/>
      <c r="DD33" s="632">
        <v>4018123</v>
      </c>
      <c r="DE33" s="654"/>
      <c r="DF33" s="654"/>
      <c r="DG33" s="654"/>
      <c r="DH33" s="654"/>
      <c r="DI33" s="654"/>
      <c r="DJ33" s="654"/>
      <c r="DK33" s="655"/>
      <c r="DL33" s="632">
        <v>2515302</v>
      </c>
      <c r="DM33" s="654"/>
      <c r="DN33" s="654"/>
      <c r="DO33" s="654"/>
      <c r="DP33" s="654"/>
      <c r="DQ33" s="654"/>
      <c r="DR33" s="654"/>
      <c r="DS33" s="654"/>
      <c r="DT33" s="654"/>
      <c r="DU33" s="654"/>
      <c r="DV33" s="655"/>
      <c r="DW33" s="628">
        <v>43.9</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109026</v>
      </c>
      <c r="S34" s="624"/>
      <c r="T34" s="624"/>
      <c r="U34" s="624"/>
      <c r="V34" s="624"/>
      <c r="W34" s="624"/>
      <c r="X34" s="624"/>
      <c r="Y34" s="625"/>
      <c r="Z34" s="626">
        <v>1.1000000000000001</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1512949</v>
      </c>
      <c r="CS34" s="624"/>
      <c r="CT34" s="624"/>
      <c r="CU34" s="624"/>
      <c r="CV34" s="624"/>
      <c r="CW34" s="624"/>
      <c r="CX34" s="624"/>
      <c r="CY34" s="625"/>
      <c r="CZ34" s="628">
        <v>16.2</v>
      </c>
      <c r="DA34" s="656"/>
      <c r="DB34" s="656"/>
      <c r="DC34" s="658"/>
      <c r="DD34" s="632">
        <v>1187151</v>
      </c>
      <c r="DE34" s="624"/>
      <c r="DF34" s="624"/>
      <c r="DG34" s="624"/>
      <c r="DH34" s="624"/>
      <c r="DI34" s="624"/>
      <c r="DJ34" s="624"/>
      <c r="DK34" s="625"/>
      <c r="DL34" s="632">
        <v>903727</v>
      </c>
      <c r="DM34" s="624"/>
      <c r="DN34" s="624"/>
      <c r="DO34" s="624"/>
      <c r="DP34" s="624"/>
      <c r="DQ34" s="624"/>
      <c r="DR34" s="624"/>
      <c r="DS34" s="624"/>
      <c r="DT34" s="624"/>
      <c r="DU34" s="624"/>
      <c r="DV34" s="625"/>
      <c r="DW34" s="628">
        <v>15.8</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58160</v>
      </c>
      <c r="S35" s="624"/>
      <c r="T35" s="624"/>
      <c r="U35" s="624"/>
      <c r="V35" s="624"/>
      <c r="W35" s="624"/>
      <c r="X35" s="624"/>
      <c r="Y35" s="625"/>
      <c r="Z35" s="626">
        <v>0.6</v>
      </c>
      <c r="AA35" s="626"/>
      <c r="AB35" s="626"/>
      <c r="AC35" s="626"/>
      <c r="AD35" s="627" t="s">
        <v>132</v>
      </c>
      <c r="AE35" s="627"/>
      <c r="AF35" s="627"/>
      <c r="AG35" s="627"/>
      <c r="AH35" s="627"/>
      <c r="AI35" s="627"/>
      <c r="AJ35" s="627"/>
      <c r="AK35" s="627"/>
      <c r="AL35" s="628" t="s">
        <v>132</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457068</v>
      </c>
      <c r="CS35" s="654"/>
      <c r="CT35" s="654"/>
      <c r="CU35" s="654"/>
      <c r="CV35" s="654"/>
      <c r="CW35" s="654"/>
      <c r="CX35" s="654"/>
      <c r="CY35" s="655"/>
      <c r="CZ35" s="628">
        <v>4.9000000000000004</v>
      </c>
      <c r="DA35" s="656"/>
      <c r="DB35" s="656"/>
      <c r="DC35" s="658"/>
      <c r="DD35" s="632">
        <v>425823</v>
      </c>
      <c r="DE35" s="654"/>
      <c r="DF35" s="654"/>
      <c r="DG35" s="654"/>
      <c r="DH35" s="654"/>
      <c r="DI35" s="654"/>
      <c r="DJ35" s="654"/>
      <c r="DK35" s="655"/>
      <c r="DL35" s="632">
        <v>189537</v>
      </c>
      <c r="DM35" s="654"/>
      <c r="DN35" s="654"/>
      <c r="DO35" s="654"/>
      <c r="DP35" s="654"/>
      <c r="DQ35" s="654"/>
      <c r="DR35" s="654"/>
      <c r="DS35" s="654"/>
      <c r="DT35" s="654"/>
      <c r="DU35" s="654"/>
      <c r="DV35" s="655"/>
      <c r="DW35" s="628">
        <v>3.3</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313294</v>
      </c>
      <c r="S36" s="624"/>
      <c r="T36" s="624"/>
      <c r="U36" s="624"/>
      <c r="V36" s="624"/>
      <c r="W36" s="624"/>
      <c r="X36" s="624"/>
      <c r="Y36" s="625"/>
      <c r="Z36" s="626">
        <v>3.2</v>
      </c>
      <c r="AA36" s="626"/>
      <c r="AB36" s="626"/>
      <c r="AC36" s="626"/>
      <c r="AD36" s="627" t="s">
        <v>132</v>
      </c>
      <c r="AE36" s="627"/>
      <c r="AF36" s="627"/>
      <c r="AG36" s="627"/>
      <c r="AH36" s="627"/>
      <c r="AI36" s="627"/>
      <c r="AJ36" s="627"/>
      <c r="AK36" s="627"/>
      <c r="AL36" s="628" t="s">
        <v>132</v>
      </c>
      <c r="AM36" s="629"/>
      <c r="AN36" s="629"/>
      <c r="AO36" s="630"/>
      <c r="AP36" s="222"/>
      <c r="AQ36" s="685" t="s">
        <v>334</v>
      </c>
      <c r="AR36" s="686"/>
      <c r="AS36" s="686"/>
      <c r="AT36" s="686"/>
      <c r="AU36" s="686"/>
      <c r="AV36" s="686"/>
      <c r="AW36" s="686"/>
      <c r="AX36" s="686"/>
      <c r="AY36" s="687"/>
      <c r="AZ36" s="612">
        <v>925990</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7878</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1778419</v>
      </c>
      <c r="CS36" s="624"/>
      <c r="CT36" s="624"/>
      <c r="CU36" s="624"/>
      <c r="CV36" s="624"/>
      <c r="CW36" s="624"/>
      <c r="CX36" s="624"/>
      <c r="CY36" s="625"/>
      <c r="CZ36" s="628">
        <v>19</v>
      </c>
      <c r="DA36" s="656"/>
      <c r="DB36" s="656"/>
      <c r="DC36" s="658"/>
      <c r="DD36" s="632">
        <v>1618371</v>
      </c>
      <c r="DE36" s="624"/>
      <c r="DF36" s="624"/>
      <c r="DG36" s="624"/>
      <c r="DH36" s="624"/>
      <c r="DI36" s="624"/>
      <c r="DJ36" s="624"/>
      <c r="DK36" s="625"/>
      <c r="DL36" s="632">
        <v>1085207</v>
      </c>
      <c r="DM36" s="624"/>
      <c r="DN36" s="624"/>
      <c r="DO36" s="624"/>
      <c r="DP36" s="624"/>
      <c r="DQ36" s="624"/>
      <c r="DR36" s="624"/>
      <c r="DS36" s="624"/>
      <c r="DT36" s="624"/>
      <c r="DU36" s="624"/>
      <c r="DV36" s="625"/>
      <c r="DW36" s="628">
        <v>18.899999999999999</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202650</v>
      </c>
      <c r="S37" s="624"/>
      <c r="T37" s="624"/>
      <c r="U37" s="624"/>
      <c r="V37" s="624"/>
      <c r="W37" s="624"/>
      <c r="X37" s="624"/>
      <c r="Y37" s="625"/>
      <c r="Z37" s="626">
        <v>2.1</v>
      </c>
      <c r="AA37" s="626"/>
      <c r="AB37" s="626"/>
      <c r="AC37" s="626"/>
      <c r="AD37" s="627">
        <v>468</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398109</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3878</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620172</v>
      </c>
      <c r="CS37" s="654"/>
      <c r="CT37" s="654"/>
      <c r="CU37" s="654"/>
      <c r="CV37" s="654"/>
      <c r="CW37" s="654"/>
      <c r="CX37" s="654"/>
      <c r="CY37" s="655"/>
      <c r="CZ37" s="628">
        <v>6.6</v>
      </c>
      <c r="DA37" s="656"/>
      <c r="DB37" s="656"/>
      <c r="DC37" s="658"/>
      <c r="DD37" s="632">
        <v>586872</v>
      </c>
      <c r="DE37" s="654"/>
      <c r="DF37" s="654"/>
      <c r="DG37" s="654"/>
      <c r="DH37" s="654"/>
      <c r="DI37" s="654"/>
      <c r="DJ37" s="654"/>
      <c r="DK37" s="655"/>
      <c r="DL37" s="632">
        <v>579862</v>
      </c>
      <c r="DM37" s="654"/>
      <c r="DN37" s="654"/>
      <c r="DO37" s="654"/>
      <c r="DP37" s="654"/>
      <c r="DQ37" s="654"/>
      <c r="DR37" s="654"/>
      <c r="DS37" s="654"/>
      <c r="DT37" s="654"/>
      <c r="DU37" s="654"/>
      <c r="DV37" s="655"/>
      <c r="DW37" s="628">
        <v>10.1</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884848</v>
      </c>
      <c r="S38" s="624"/>
      <c r="T38" s="624"/>
      <c r="U38" s="624"/>
      <c r="V38" s="624"/>
      <c r="W38" s="624"/>
      <c r="X38" s="624"/>
      <c r="Y38" s="625"/>
      <c r="Z38" s="626">
        <v>9.1</v>
      </c>
      <c r="AA38" s="626"/>
      <c r="AB38" s="626"/>
      <c r="AC38" s="626"/>
      <c r="AD38" s="627" t="s">
        <v>132</v>
      </c>
      <c r="AE38" s="627"/>
      <c r="AF38" s="627"/>
      <c r="AG38" s="627"/>
      <c r="AH38" s="627"/>
      <c r="AI38" s="627"/>
      <c r="AJ38" s="627"/>
      <c r="AK38" s="627"/>
      <c r="AL38" s="628" t="s">
        <v>132</v>
      </c>
      <c r="AM38" s="629"/>
      <c r="AN38" s="629"/>
      <c r="AO38" s="630"/>
      <c r="AQ38" s="689" t="s">
        <v>342</v>
      </c>
      <c r="AR38" s="690"/>
      <c r="AS38" s="690"/>
      <c r="AT38" s="690"/>
      <c r="AU38" s="690"/>
      <c r="AV38" s="690"/>
      <c r="AW38" s="690"/>
      <c r="AX38" s="690"/>
      <c r="AY38" s="691"/>
      <c r="AZ38" s="623">
        <v>48325</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1943</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459931</v>
      </c>
      <c r="CS38" s="624"/>
      <c r="CT38" s="624"/>
      <c r="CU38" s="624"/>
      <c r="CV38" s="624"/>
      <c r="CW38" s="624"/>
      <c r="CX38" s="624"/>
      <c r="CY38" s="625"/>
      <c r="CZ38" s="628">
        <v>4.9000000000000004</v>
      </c>
      <c r="DA38" s="656"/>
      <c r="DB38" s="656"/>
      <c r="DC38" s="658"/>
      <c r="DD38" s="632">
        <v>340874</v>
      </c>
      <c r="DE38" s="624"/>
      <c r="DF38" s="624"/>
      <c r="DG38" s="624"/>
      <c r="DH38" s="624"/>
      <c r="DI38" s="624"/>
      <c r="DJ38" s="624"/>
      <c r="DK38" s="625"/>
      <c r="DL38" s="632">
        <v>336831</v>
      </c>
      <c r="DM38" s="624"/>
      <c r="DN38" s="624"/>
      <c r="DO38" s="624"/>
      <c r="DP38" s="624"/>
      <c r="DQ38" s="624"/>
      <c r="DR38" s="624"/>
      <c r="DS38" s="624"/>
      <c r="DT38" s="624"/>
      <c r="DU38" s="624"/>
      <c r="DV38" s="625"/>
      <c r="DW38" s="628">
        <v>5.9</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239</v>
      </c>
      <c r="AA39" s="626"/>
      <c r="AB39" s="626"/>
      <c r="AC39" s="626"/>
      <c r="AD39" s="627" t="s">
        <v>239</v>
      </c>
      <c r="AE39" s="627"/>
      <c r="AF39" s="627"/>
      <c r="AG39" s="627"/>
      <c r="AH39" s="627"/>
      <c r="AI39" s="627"/>
      <c r="AJ39" s="627"/>
      <c r="AK39" s="627"/>
      <c r="AL39" s="628" t="s">
        <v>132</v>
      </c>
      <c r="AM39" s="629"/>
      <c r="AN39" s="629"/>
      <c r="AO39" s="630"/>
      <c r="AQ39" s="689" t="s">
        <v>346</v>
      </c>
      <c r="AR39" s="690"/>
      <c r="AS39" s="690"/>
      <c r="AT39" s="690"/>
      <c r="AU39" s="690"/>
      <c r="AV39" s="690"/>
      <c r="AW39" s="690"/>
      <c r="AX39" s="690"/>
      <c r="AY39" s="691"/>
      <c r="AZ39" s="623">
        <v>19625</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3071</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448448</v>
      </c>
      <c r="CS39" s="654"/>
      <c r="CT39" s="654"/>
      <c r="CU39" s="654"/>
      <c r="CV39" s="654"/>
      <c r="CW39" s="654"/>
      <c r="CX39" s="654"/>
      <c r="CY39" s="655"/>
      <c r="CZ39" s="628">
        <v>4.8</v>
      </c>
      <c r="DA39" s="656"/>
      <c r="DB39" s="656"/>
      <c r="DC39" s="658"/>
      <c r="DD39" s="632">
        <v>445904</v>
      </c>
      <c r="DE39" s="654"/>
      <c r="DF39" s="654"/>
      <c r="DG39" s="654"/>
      <c r="DH39" s="654"/>
      <c r="DI39" s="654"/>
      <c r="DJ39" s="654"/>
      <c r="DK39" s="655"/>
      <c r="DL39" s="632" t="s">
        <v>132</v>
      </c>
      <c r="DM39" s="654"/>
      <c r="DN39" s="654"/>
      <c r="DO39" s="654"/>
      <c r="DP39" s="654"/>
      <c r="DQ39" s="654"/>
      <c r="DR39" s="654"/>
      <c r="DS39" s="654"/>
      <c r="DT39" s="654"/>
      <c r="DU39" s="654"/>
      <c r="DV39" s="655"/>
      <c r="DW39" s="628" t="s">
        <v>132</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71648</v>
      </c>
      <c r="S40" s="624"/>
      <c r="T40" s="624"/>
      <c r="U40" s="624"/>
      <c r="V40" s="624"/>
      <c r="W40" s="624"/>
      <c r="X40" s="624"/>
      <c r="Y40" s="625"/>
      <c r="Z40" s="626">
        <v>0.7</v>
      </c>
      <c r="AA40" s="626"/>
      <c r="AB40" s="626"/>
      <c r="AC40" s="626"/>
      <c r="AD40" s="627" t="s">
        <v>132</v>
      </c>
      <c r="AE40" s="627"/>
      <c r="AF40" s="627"/>
      <c r="AG40" s="627"/>
      <c r="AH40" s="627"/>
      <c r="AI40" s="627"/>
      <c r="AJ40" s="627"/>
      <c r="AK40" s="627"/>
      <c r="AL40" s="628" t="s">
        <v>132</v>
      </c>
      <c r="AM40" s="629"/>
      <c r="AN40" s="629"/>
      <c r="AO40" s="630"/>
      <c r="AQ40" s="689" t="s">
        <v>350</v>
      </c>
      <c r="AR40" s="690"/>
      <c r="AS40" s="690"/>
      <c r="AT40" s="690"/>
      <c r="AU40" s="690"/>
      <c r="AV40" s="690"/>
      <c r="AW40" s="690"/>
      <c r="AX40" s="690"/>
      <c r="AY40" s="691"/>
      <c r="AZ40" s="623" t="s">
        <v>132</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96</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124000</v>
      </c>
      <c r="CS40" s="624"/>
      <c r="CT40" s="624"/>
      <c r="CU40" s="624"/>
      <c r="CV40" s="624"/>
      <c r="CW40" s="624"/>
      <c r="CX40" s="624"/>
      <c r="CY40" s="625"/>
      <c r="CZ40" s="628">
        <v>1.3</v>
      </c>
      <c r="DA40" s="656"/>
      <c r="DB40" s="656"/>
      <c r="DC40" s="658"/>
      <c r="DD40" s="632" t="s">
        <v>239</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9678575</v>
      </c>
      <c r="S41" s="699"/>
      <c r="T41" s="699"/>
      <c r="U41" s="699"/>
      <c r="V41" s="699"/>
      <c r="W41" s="699"/>
      <c r="X41" s="699"/>
      <c r="Y41" s="700"/>
      <c r="Z41" s="701">
        <v>100</v>
      </c>
      <c r="AA41" s="701"/>
      <c r="AB41" s="701"/>
      <c r="AC41" s="701"/>
      <c r="AD41" s="702">
        <v>5659411</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117064</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132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132</v>
      </c>
      <c r="CS41" s="654"/>
      <c r="CT41" s="654"/>
      <c r="CU41" s="654"/>
      <c r="CV41" s="654"/>
      <c r="CW41" s="654"/>
      <c r="CX41" s="654"/>
      <c r="CY41" s="655"/>
      <c r="CZ41" s="628" t="s">
        <v>132</v>
      </c>
      <c r="DA41" s="656"/>
      <c r="DB41" s="656"/>
      <c r="DC41" s="658"/>
      <c r="DD41" s="632" t="s">
        <v>132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342867</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361</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1244961</v>
      </c>
      <c r="CS42" s="654"/>
      <c r="CT42" s="654"/>
      <c r="CU42" s="654"/>
      <c r="CV42" s="654"/>
      <c r="CW42" s="654"/>
      <c r="CX42" s="654"/>
      <c r="CY42" s="655"/>
      <c r="CZ42" s="628">
        <v>13.3</v>
      </c>
      <c r="DA42" s="656"/>
      <c r="DB42" s="656"/>
      <c r="DC42" s="658"/>
      <c r="DD42" s="632">
        <v>197308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54919</v>
      </c>
      <c r="CS43" s="654"/>
      <c r="CT43" s="654"/>
      <c r="CU43" s="654"/>
      <c r="CV43" s="654"/>
      <c r="CW43" s="654"/>
      <c r="CX43" s="654"/>
      <c r="CY43" s="655"/>
      <c r="CZ43" s="628">
        <v>0.6</v>
      </c>
      <c r="DA43" s="656"/>
      <c r="DB43" s="656"/>
      <c r="DC43" s="658"/>
      <c r="DD43" s="632">
        <v>54919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1122530</v>
      </c>
      <c r="CS44" s="624"/>
      <c r="CT44" s="624"/>
      <c r="CU44" s="624"/>
      <c r="CV44" s="624"/>
      <c r="CW44" s="624"/>
      <c r="CX44" s="624"/>
      <c r="CY44" s="625"/>
      <c r="CZ44" s="628">
        <v>12</v>
      </c>
      <c r="DA44" s="629"/>
      <c r="DB44" s="629"/>
      <c r="DC44" s="635"/>
      <c r="DD44" s="632">
        <v>180356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356930</v>
      </c>
      <c r="CS45" s="654"/>
      <c r="CT45" s="654"/>
      <c r="CU45" s="654"/>
      <c r="CV45" s="654"/>
      <c r="CW45" s="654"/>
      <c r="CX45" s="654"/>
      <c r="CY45" s="655"/>
      <c r="CZ45" s="628">
        <v>3.8</v>
      </c>
      <c r="DA45" s="656"/>
      <c r="DB45" s="656"/>
      <c r="DC45" s="658"/>
      <c r="DD45" s="632">
        <v>1382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765600</v>
      </c>
      <c r="CS46" s="624"/>
      <c r="CT46" s="624"/>
      <c r="CU46" s="624"/>
      <c r="CV46" s="624"/>
      <c r="CW46" s="624"/>
      <c r="CX46" s="624"/>
      <c r="CY46" s="625"/>
      <c r="CZ46" s="628">
        <v>8.1999999999999993</v>
      </c>
      <c r="DA46" s="629"/>
      <c r="DB46" s="629"/>
      <c r="DC46" s="635"/>
      <c r="DD46" s="632">
        <v>178974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122431</v>
      </c>
      <c r="CS47" s="654"/>
      <c r="CT47" s="654"/>
      <c r="CU47" s="654"/>
      <c r="CV47" s="654"/>
      <c r="CW47" s="654"/>
      <c r="CX47" s="654"/>
      <c r="CY47" s="655"/>
      <c r="CZ47" s="628">
        <v>1.3</v>
      </c>
      <c r="DA47" s="656"/>
      <c r="DB47" s="656"/>
      <c r="DC47" s="658"/>
      <c r="DD47" s="632">
        <v>16952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9350838</v>
      </c>
      <c r="CS49" s="682"/>
      <c r="CT49" s="682"/>
      <c r="CU49" s="682"/>
      <c r="CV49" s="682"/>
      <c r="CW49" s="682"/>
      <c r="CX49" s="682"/>
      <c r="CY49" s="711"/>
      <c r="CZ49" s="703">
        <v>100</v>
      </c>
      <c r="DA49" s="712"/>
      <c r="DB49" s="712"/>
      <c r="DC49" s="713"/>
      <c r="DD49" s="714">
        <v>6866559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cCQNhmawkbh3WBvBuNTzAkQRhrCL7wFmNKK21IRCZ4KHhs8Tr0a71TG8xCpm0BRR0dsgvTNyVowLfB8XQUKaQ==" saltValue="QCsyasGulTtk4HdF6JHmy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Q104" sqref="BQ104:DZ10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9679</v>
      </c>
      <c r="R7" s="764"/>
      <c r="S7" s="764"/>
      <c r="T7" s="764"/>
      <c r="U7" s="764"/>
      <c r="V7" s="764">
        <v>9351</v>
      </c>
      <c r="W7" s="764"/>
      <c r="X7" s="764"/>
      <c r="Y7" s="764"/>
      <c r="Z7" s="764"/>
      <c r="AA7" s="764">
        <v>328</v>
      </c>
      <c r="AB7" s="764"/>
      <c r="AC7" s="764"/>
      <c r="AD7" s="764"/>
      <c r="AE7" s="765"/>
      <c r="AF7" s="766">
        <v>309</v>
      </c>
      <c r="AG7" s="767"/>
      <c r="AH7" s="767"/>
      <c r="AI7" s="767"/>
      <c r="AJ7" s="768"/>
      <c r="AK7" s="769">
        <v>58</v>
      </c>
      <c r="AL7" s="770"/>
      <c r="AM7" s="770"/>
      <c r="AN7" s="770"/>
      <c r="AO7" s="770"/>
      <c r="AP7" s="770">
        <v>8686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603</v>
      </c>
      <c r="BT7" s="747"/>
      <c r="BU7" s="747"/>
      <c r="BV7" s="747"/>
      <c r="BW7" s="747"/>
      <c r="BX7" s="747"/>
      <c r="BY7" s="747"/>
      <c r="BZ7" s="747"/>
      <c r="CA7" s="747"/>
      <c r="CB7" s="747"/>
      <c r="CC7" s="747"/>
      <c r="CD7" s="747"/>
      <c r="CE7" s="747"/>
      <c r="CF7" s="747"/>
      <c r="CG7" s="773"/>
      <c r="CH7" s="743">
        <v>-6</v>
      </c>
      <c r="CI7" s="744"/>
      <c r="CJ7" s="744"/>
      <c r="CK7" s="744"/>
      <c r="CL7" s="745"/>
      <c r="CM7" s="743">
        <v>38</v>
      </c>
      <c r="CN7" s="744"/>
      <c r="CO7" s="744"/>
      <c r="CP7" s="744"/>
      <c r="CQ7" s="745"/>
      <c r="CR7" s="743">
        <v>20</v>
      </c>
      <c r="CS7" s="744"/>
      <c r="CT7" s="744"/>
      <c r="CU7" s="744"/>
      <c r="CV7" s="745"/>
      <c r="CW7" s="743" t="s">
        <v>530</v>
      </c>
      <c r="CX7" s="744"/>
      <c r="CY7" s="744"/>
      <c r="CZ7" s="744"/>
      <c r="DA7" s="745"/>
      <c r="DB7" s="743" t="s">
        <v>530</v>
      </c>
      <c r="DC7" s="744"/>
      <c r="DD7" s="744"/>
      <c r="DE7" s="744"/>
      <c r="DF7" s="745"/>
      <c r="DG7" s="743" t="s">
        <v>530</v>
      </c>
      <c r="DH7" s="744"/>
      <c r="DI7" s="744"/>
      <c r="DJ7" s="744"/>
      <c r="DK7" s="745"/>
      <c r="DL7" s="743" t="s">
        <v>530</v>
      </c>
      <c r="DM7" s="744"/>
      <c r="DN7" s="744"/>
      <c r="DO7" s="744"/>
      <c r="DP7" s="745"/>
      <c r="DQ7" s="743" t="s">
        <v>530</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604</v>
      </c>
      <c r="BT8" s="783"/>
      <c r="BU8" s="783"/>
      <c r="BV8" s="783"/>
      <c r="BW8" s="783"/>
      <c r="BX8" s="783"/>
      <c r="BY8" s="783"/>
      <c r="BZ8" s="783"/>
      <c r="CA8" s="783"/>
      <c r="CB8" s="783"/>
      <c r="CC8" s="783"/>
      <c r="CD8" s="783"/>
      <c r="CE8" s="783"/>
      <c r="CF8" s="783"/>
      <c r="CG8" s="784"/>
      <c r="CH8" s="785">
        <v>-7</v>
      </c>
      <c r="CI8" s="786"/>
      <c r="CJ8" s="786"/>
      <c r="CK8" s="786"/>
      <c r="CL8" s="787"/>
      <c r="CM8" s="785">
        <v>37</v>
      </c>
      <c r="CN8" s="786"/>
      <c r="CO8" s="786"/>
      <c r="CP8" s="786"/>
      <c r="CQ8" s="787"/>
      <c r="CR8" s="785">
        <v>26</v>
      </c>
      <c r="CS8" s="786"/>
      <c r="CT8" s="786"/>
      <c r="CU8" s="786"/>
      <c r="CV8" s="787"/>
      <c r="CW8" s="785" t="s">
        <v>530</v>
      </c>
      <c r="CX8" s="786"/>
      <c r="CY8" s="786"/>
      <c r="CZ8" s="786"/>
      <c r="DA8" s="787"/>
      <c r="DB8" s="785" t="s">
        <v>530</v>
      </c>
      <c r="DC8" s="786"/>
      <c r="DD8" s="786"/>
      <c r="DE8" s="786"/>
      <c r="DF8" s="787"/>
      <c r="DG8" s="785" t="s">
        <v>530</v>
      </c>
      <c r="DH8" s="786"/>
      <c r="DI8" s="786"/>
      <c r="DJ8" s="786"/>
      <c r="DK8" s="787"/>
      <c r="DL8" s="785" t="s">
        <v>530</v>
      </c>
      <c r="DM8" s="786"/>
      <c r="DN8" s="786"/>
      <c r="DO8" s="786"/>
      <c r="DP8" s="787"/>
      <c r="DQ8" s="785" t="s">
        <v>530</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605</v>
      </c>
      <c r="BT9" s="783"/>
      <c r="BU9" s="783"/>
      <c r="BV9" s="783"/>
      <c r="BW9" s="783"/>
      <c r="BX9" s="783"/>
      <c r="BY9" s="783"/>
      <c r="BZ9" s="783"/>
      <c r="CA9" s="783"/>
      <c r="CB9" s="783"/>
      <c r="CC9" s="783"/>
      <c r="CD9" s="783"/>
      <c r="CE9" s="783"/>
      <c r="CF9" s="783"/>
      <c r="CG9" s="784"/>
      <c r="CH9" s="785">
        <v>0</v>
      </c>
      <c r="CI9" s="786"/>
      <c r="CJ9" s="786"/>
      <c r="CK9" s="786"/>
      <c r="CL9" s="787"/>
      <c r="CM9" s="785">
        <v>50</v>
      </c>
      <c r="CN9" s="786"/>
      <c r="CO9" s="786"/>
      <c r="CP9" s="786"/>
      <c r="CQ9" s="787"/>
      <c r="CR9" s="785">
        <v>26</v>
      </c>
      <c r="CS9" s="786"/>
      <c r="CT9" s="786"/>
      <c r="CU9" s="786"/>
      <c r="CV9" s="787"/>
      <c r="CW9" s="785" t="s">
        <v>530</v>
      </c>
      <c r="CX9" s="786"/>
      <c r="CY9" s="786"/>
      <c r="CZ9" s="786"/>
      <c r="DA9" s="787"/>
      <c r="DB9" s="785" t="s">
        <v>530</v>
      </c>
      <c r="DC9" s="786"/>
      <c r="DD9" s="786"/>
      <c r="DE9" s="786"/>
      <c r="DF9" s="787"/>
      <c r="DG9" s="785" t="s">
        <v>530</v>
      </c>
      <c r="DH9" s="786"/>
      <c r="DI9" s="786"/>
      <c r="DJ9" s="786"/>
      <c r="DK9" s="787"/>
      <c r="DL9" s="785" t="s">
        <v>530</v>
      </c>
      <c r="DM9" s="786"/>
      <c r="DN9" s="786"/>
      <c r="DO9" s="786"/>
      <c r="DP9" s="787"/>
      <c r="DQ9" s="785" t="s">
        <v>530</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606</v>
      </c>
      <c r="BT10" s="783"/>
      <c r="BU10" s="783"/>
      <c r="BV10" s="783"/>
      <c r="BW10" s="783"/>
      <c r="BX10" s="783"/>
      <c r="BY10" s="783"/>
      <c r="BZ10" s="783"/>
      <c r="CA10" s="783"/>
      <c r="CB10" s="783"/>
      <c r="CC10" s="783"/>
      <c r="CD10" s="783"/>
      <c r="CE10" s="783"/>
      <c r="CF10" s="783"/>
      <c r="CG10" s="784"/>
      <c r="CH10" s="785">
        <v>-162</v>
      </c>
      <c r="CI10" s="786"/>
      <c r="CJ10" s="786"/>
      <c r="CK10" s="786"/>
      <c r="CL10" s="787"/>
      <c r="CM10" s="785">
        <v>-422</v>
      </c>
      <c r="CN10" s="786"/>
      <c r="CO10" s="786"/>
      <c r="CP10" s="786"/>
      <c r="CQ10" s="787"/>
      <c r="CR10" s="785">
        <v>16</v>
      </c>
      <c r="CS10" s="786"/>
      <c r="CT10" s="786"/>
      <c r="CU10" s="786"/>
      <c r="CV10" s="787"/>
      <c r="CW10" s="785" t="s">
        <v>530</v>
      </c>
      <c r="CX10" s="786"/>
      <c r="CY10" s="786"/>
      <c r="CZ10" s="786"/>
      <c r="DA10" s="787"/>
      <c r="DB10" s="785" t="s">
        <v>530</v>
      </c>
      <c r="DC10" s="786"/>
      <c r="DD10" s="786"/>
      <c r="DE10" s="786"/>
      <c r="DF10" s="787"/>
      <c r="DG10" s="785" t="s">
        <v>530</v>
      </c>
      <c r="DH10" s="786"/>
      <c r="DI10" s="786"/>
      <c r="DJ10" s="786"/>
      <c r="DK10" s="787"/>
      <c r="DL10" s="785" t="s">
        <v>530</v>
      </c>
      <c r="DM10" s="786"/>
      <c r="DN10" s="786"/>
      <c r="DO10" s="786"/>
      <c r="DP10" s="787"/>
      <c r="DQ10" s="785" t="s">
        <v>530</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607</v>
      </c>
      <c r="BT11" s="783"/>
      <c r="BU11" s="783"/>
      <c r="BV11" s="783"/>
      <c r="BW11" s="783"/>
      <c r="BX11" s="783"/>
      <c r="BY11" s="783"/>
      <c r="BZ11" s="783"/>
      <c r="CA11" s="783"/>
      <c r="CB11" s="783"/>
      <c r="CC11" s="783"/>
      <c r="CD11" s="783"/>
      <c r="CE11" s="783"/>
      <c r="CF11" s="783"/>
      <c r="CG11" s="784"/>
      <c r="CH11" s="785">
        <v>-2</v>
      </c>
      <c r="CI11" s="786"/>
      <c r="CJ11" s="786"/>
      <c r="CK11" s="786"/>
      <c r="CL11" s="787"/>
      <c r="CM11" s="785">
        <v>17</v>
      </c>
      <c r="CN11" s="786"/>
      <c r="CO11" s="786"/>
      <c r="CP11" s="786"/>
      <c r="CQ11" s="787"/>
      <c r="CR11" s="785">
        <v>21</v>
      </c>
      <c r="CS11" s="786"/>
      <c r="CT11" s="786"/>
      <c r="CU11" s="786"/>
      <c r="CV11" s="787"/>
      <c r="CW11" s="785" t="s">
        <v>530</v>
      </c>
      <c r="CX11" s="786"/>
      <c r="CY11" s="786"/>
      <c r="CZ11" s="786"/>
      <c r="DA11" s="787"/>
      <c r="DB11" s="785" t="s">
        <v>530</v>
      </c>
      <c r="DC11" s="786"/>
      <c r="DD11" s="786"/>
      <c r="DE11" s="786"/>
      <c r="DF11" s="787"/>
      <c r="DG11" s="785" t="s">
        <v>530</v>
      </c>
      <c r="DH11" s="786"/>
      <c r="DI11" s="786"/>
      <c r="DJ11" s="786"/>
      <c r="DK11" s="787"/>
      <c r="DL11" s="785" t="s">
        <v>530</v>
      </c>
      <c r="DM11" s="786"/>
      <c r="DN11" s="786"/>
      <c r="DO11" s="786"/>
      <c r="DP11" s="787"/>
      <c r="DQ11" s="785" t="s">
        <v>530</v>
      </c>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t="s">
        <v>608</v>
      </c>
      <c r="BT12" s="783"/>
      <c r="BU12" s="783"/>
      <c r="BV12" s="783"/>
      <c r="BW12" s="783"/>
      <c r="BX12" s="783"/>
      <c r="BY12" s="783"/>
      <c r="BZ12" s="783"/>
      <c r="CA12" s="783"/>
      <c r="CB12" s="783"/>
      <c r="CC12" s="783"/>
      <c r="CD12" s="783"/>
      <c r="CE12" s="783"/>
      <c r="CF12" s="783"/>
      <c r="CG12" s="784"/>
      <c r="CH12" s="785">
        <v>5</v>
      </c>
      <c r="CI12" s="786"/>
      <c r="CJ12" s="786"/>
      <c r="CK12" s="786"/>
      <c r="CL12" s="787"/>
      <c r="CM12" s="785">
        <v>125</v>
      </c>
      <c r="CN12" s="786"/>
      <c r="CO12" s="786"/>
      <c r="CP12" s="786"/>
      <c r="CQ12" s="787"/>
      <c r="CR12" s="785">
        <v>23</v>
      </c>
      <c r="CS12" s="786"/>
      <c r="CT12" s="786"/>
      <c r="CU12" s="786"/>
      <c r="CV12" s="787"/>
      <c r="CW12" s="785" t="s">
        <v>530</v>
      </c>
      <c r="CX12" s="786"/>
      <c r="CY12" s="786"/>
      <c r="CZ12" s="786"/>
      <c r="DA12" s="787"/>
      <c r="DB12" s="785" t="s">
        <v>530</v>
      </c>
      <c r="DC12" s="786"/>
      <c r="DD12" s="786"/>
      <c r="DE12" s="786"/>
      <c r="DF12" s="787"/>
      <c r="DG12" s="785" t="s">
        <v>530</v>
      </c>
      <c r="DH12" s="786"/>
      <c r="DI12" s="786"/>
      <c r="DJ12" s="786"/>
      <c r="DK12" s="787"/>
      <c r="DL12" s="785" t="s">
        <v>530</v>
      </c>
      <c r="DM12" s="786"/>
      <c r="DN12" s="786"/>
      <c r="DO12" s="786"/>
      <c r="DP12" s="787"/>
      <c r="DQ12" s="785" t="s">
        <v>530</v>
      </c>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t="s">
        <v>609</v>
      </c>
      <c r="BT13" s="783"/>
      <c r="BU13" s="783"/>
      <c r="BV13" s="783"/>
      <c r="BW13" s="783"/>
      <c r="BX13" s="783"/>
      <c r="BY13" s="783"/>
      <c r="BZ13" s="783"/>
      <c r="CA13" s="783"/>
      <c r="CB13" s="783"/>
      <c r="CC13" s="783"/>
      <c r="CD13" s="783"/>
      <c r="CE13" s="783"/>
      <c r="CF13" s="783"/>
      <c r="CG13" s="784"/>
      <c r="CH13" s="785">
        <v>70</v>
      </c>
      <c r="CI13" s="786"/>
      <c r="CJ13" s="786"/>
      <c r="CK13" s="786"/>
      <c r="CL13" s="787"/>
      <c r="CM13" s="785">
        <v>305</v>
      </c>
      <c r="CN13" s="786"/>
      <c r="CO13" s="786"/>
      <c r="CP13" s="786"/>
      <c r="CQ13" s="787"/>
      <c r="CR13" s="785">
        <v>50</v>
      </c>
      <c r="CS13" s="786"/>
      <c r="CT13" s="786"/>
      <c r="CU13" s="786"/>
      <c r="CV13" s="787"/>
      <c r="CW13" s="785" t="s">
        <v>530</v>
      </c>
      <c r="CX13" s="786"/>
      <c r="CY13" s="786"/>
      <c r="CZ13" s="786"/>
      <c r="DA13" s="787"/>
      <c r="DB13" s="785" t="s">
        <v>530</v>
      </c>
      <c r="DC13" s="786"/>
      <c r="DD13" s="786"/>
      <c r="DE13" s="786"/>
      <c r="DF13" s="787"/>
      <c r="DG13" s="785" t="s">
        <v>530</v>
      </c>
      <c r="DH13" s="786"/>
      <c r="DI13" s="786"/>
      <c r="DJ13" s="786"/>
      <c r="DK13" s="787"/>
      <c r="DL13" s="785" t="s">
        <v>530</v>
      </c>
      <c r="DM13" s="786"/>
      <c r="DN13" s="786"/>
      <c r="DO13" s="786"/>
      <c r="DP13" s="787"/>
      <c r="DQ13" s="785" t="s">
        <v>530</v>
      </c>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9679</v>
      </c>
      <c r="R23" s="793"/>
      <c r="S23" s="793"/>
      <c r="T23" s="793"/>
      <c r="U23" s="793"/>
      <c r="V23" s="793">
        <v>9351</v>
      </c>
      <c r="W23" s="793"/>
      <c r="X23" s="793"/>
      <c r="Y23" s="793"/>
      <c r="Z23" s="793"/>
      <c r="AA23" s="793">
        <v>328</v>
      </c>
      <c r="AB23" s="793"/>
      <c r="AC23" s="793"/>
      <c r="AD23" s="793"/>
      <c r="AE23" s="794"/>
      <c r="AF23" s="795">
        <v>309</v>
      </c>
      <c r="AG23" s="793"/>
      <c r="AH23" s="793"/>
      <c r="AI23" s="793"/>
      <c r="AJ23" s="796"/>
      <c r="AK23" s="797"/>
      <c r="AL23" s="798"/>
      <c r="AM23" s="798"/>
      <c r="AN23" s="798"/>
      <c r="AO23" s="798"/>
      <c r="AP23" s="793">
        <v>8686</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v>1593</v>
      </c>
      <c r="R28" s="823"/>
      <c r="S28" s="823"/>
      <c r="T28" s="823"/>
      <c r="U28" s="823"/>
      <c r="V28" s="823">
        <v>1585</v>
      </c>
      <c r="W28" s="823"/>
      <c r="X28" s="823"/>
      <c r="Y28" s="823"/>
      <c r="Z28" s="823"/>
      <c r="AA28" s="823">
        <v>8</v>
      </c>
      <c r="AB28" s="823"/>
      <c r="AC28" s="823"/>
      <c r="AD28" s="823"/>
      <c r="AE28" s="824"/>
      <c r="AF28" s="825">
        <v>8</v>
      </c>
      <c r="AG28" s="823"/>
      <c r="AH28" s="823"/>
      <c r="AI28" s="823"/>
      <c r="AJ28" s="826"/>
      <c r="AK28" s="827">
        <v>139</v>
      </c>
      <c r="AL28" s="828"/>
      <c r="AM28" s="828"/>
      <c r="AN28" s="828"/>
      <c r="AO28" s="828"/>
      <c r="AP28" s="828" t="s">
        <v>530</v>
      </c>
      <c r="AQ28" s="828"/>
      <c r="AR28" s="828"/>
      <c r="AS28" s="828"/>
      <c r="AT28" s="828"/>
      <c r="AU28" s="828" t="s">
        <v>530</v>
      </c>
      <c r="AV28" s="828"/>
      <c r="AW28" s="828"/>
      <c r="AX28" s="828"/>
      <c r="AY28" s="828"/>
      <c r="AZ28" s="829" t="s">
        <v>530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v>1911</v>
      </c>
      <c r="R29" s="753"/>
      <c r="S29" s="753"/>
      <c r="T29" s="753"/>
      <c r="U29" s="753"/>
      <c r="V29" s="753">
        <v>1847</v>
      </c>
      <c r="W29" s="753"/>
      <c r="X29" s="753"/>
      <c r="Y29" s="753"/>
      <c r="Z29" s="753"/>
      <c r="AA29" s="753">
        <v>64</v>
      </c>
      <c r="AB29" s="753"/>
      <c r="AC29" s="753"/>
      <c r="AD29" s="753"/>
      <c r="AE29" s="754"/>
      <c r="AF29" s="755">
        <v>64</v>
      </c>
      <c r="AG29" s="756"/>
      <c r="AH29" s="756"/>
      <c r="AI29" s="756"/>
      <c r="AJ29" s="757"/>
      <c r="AK29" s="834">
        <v>279</v>
      </c>
      <c r="AL29" s="830"/>
      <c r="AM29" s="830"/>
      <c r="AN29" s="830"/>
      <c r="AO29" s="830"/>
      <c r="AP29" s="830" t="s">
        <v>530</v>
      </c>
      <c r="AQ29" s="830"/>
      <c r="AR29" s="830"/>
      <c r="AS29" s="830"/>
      <c r="AT29" s="830"/>
      <c r="AU29" s="830" t="s">
        <v>530</v>
      </c>
      <c r="AV29" s="830"/>
      <c r="AW29" s="830"/>
      <c r="AX29" s="830"/>
      <c r="AY29" s="830"/>
      <c r="AZ29" s="831" t="s">
        <v>530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v>191</v>
      </c>
      <c r="R30" s="753"/>
      <c r="S30" s="753"/>
      <c r="T30" s="753"/>
      <c r="U30" s="753"/>
      <c r="V30" s="753">
        <v>191</v>
      </c>
      <c r="W30" s="753"/>
      <c r="X30" s="753"/>
      <c r="Y30" s="753"/>
      <c r="Z30" s="753"/>
      <c r="AA30" s="753">
        <v>0</v>
      </c>
      <c r="AB30" s="753"/>
      <c r="AC30" s="753"/>
      <c r="AD30" s="753"/>
      <c r="AE30" s="754"/>
      <c r="AF30" s="755">
        <v>0</v>
      </c>
      <c r="AG30" s="756"/>
      <c r="AH30" s="756"/>
      <c r="AI30" s="756"/>
      <c r="AJ30" s="757"/>
      <c r="AK30" s="834">
        <v>51</v>
      </c>
      <c r="AL30" s="830"/>
      <c r="AM30" s="830"/>
      <c r="AN30" s="830"/>
      <c r="AO30" s="830"/>
      <c r="AP30" s="830" t="s">
        <v>530</v>
      </c>
      <c r="AQ30" s="830"/>
      <c r="AR30" s="830"/>
      <c r="AS30" s="830"/>
      <c r="AT30" s="830"/>
      <c r="AU30" s="830" t="s">
        <v>530</v>
      </c>
      <c r="AV30" s="830"/>
      <c r="AW30" s="830"/>
      <c r="AX30" s="830"/>
      <c r="AY30" s="830"/>
      <c r="AZ30" s="831" t="s">
        <v>530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411</v>
      </c>
      <c r="C31" s="750"/>
      <c r="D31" s="750"/>
      <c r="E31" s="750"/>
      <c r="F31" s="750"/>
      <c r="G31" s="750"/>
      <c r="H31" s="750"/>
      <c r="I31" s="750"/>
      <c r="J31" s="750"/>
      <c r="K31" s="750"/>
      <c r="L31" s="750"/>
      <c r="M31" s="750"/>
      <c r="N31" s="750"/>
      <c r="O31" s="750"/>
      <c r="P31" s="751"/>
      <c r="Q31" s="752">
        <v>326</v>
      </c>
      <c r="R31" s="753"/>
      <c r="S31" s="753"/>
      <c r="T31" s="753"/>
      <c r="U31" s="753"/>
      <c r="V31" s="753">
        <v>316</v>
      </c>
      <c r="W31" s="753"/>
      <c r="X31" s="753"/>
      <c r="Y31" s="753"/>
      <c r="Z31" s="753"/>
      <c r="AA31" s="753">
        <v>10</v>
      </c>
      <c r="AB31" s="753"/>
      <c r="AC31" s="753"/>
      <c r="AD31" s="753"/>
      <c r="AE31" s="754"/>
      <c r="AF31" s="755">
        <v>632</v>
      </c>
      <c r="AG31" s="756"/>
      <c r="AH31" s="756"/>
      <c r="AI31" s="756"/>
      <c r="AJ31" s="757"/>
      <c r="AK31" s="834">
        <v>32</v>
      </c>
      <c r="AL31" s="830"/>
      <c r="AM31" s="830"/>
      <c r="AN31" s="830"/>
      <c r="AO31" s="830"/>
      <c r="AP31" s="830">
        <v>287</v>
      </c>
      <c r="AQ31" s="830"/>
      <c r="AR31" s="830"/>
      <c r="AS31" s="830"/>
      <c r="AT31" s="830"/>
      <c r="AU31" s="830">
        <v>51</v>
      </c>
      <c r="AV31" s="830"/>
      <c r="AW31" s="830"/>
      <c r="AX31" s="830"/>
      <c r="AY31" s="830"/>
      <c r="AZ31" s="831" t="s">
        <v>530</v>
      </c>
      <c r="BA31" s="831"/>
      <c r="BB31" s="831"/>
      <c r="BC31" s="831"/>
      <c r="BD31" s="831"/>
      <c r="BE31" s="832" t="s">
        <v>412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413</v>
      </c>
      <c r="C32" s="750"/>
      <c r="D32" s="750"/>
      <c r="E32" s="750"/>
      <c r="F32" s="750"/>
      <c r="G32" s="750"/>
      <c r="H32" s="750"/>
      <c r="I32" s="750"/>
      <c r="J32" s="750"/>
      <c r="K32" s="750"/>
      <c r="L32" s="750"/>
      <c r="M32" s="750"/>
      <c r="N32" s="750"/>
      <c r="O32" s="750"/>
      <c r="P32" s="751"/>
      <c r="Q32" s="752">
        <v>72</v>
      </c>
      <c r="R32" s="753"/>
      <c r="S32" s="753"/>
      <c r="T32" s="753"/>
      <c r="U32" s="753"/>
      <c r="V32" s="753">
        <v>72</v>
      </c>
      <c r="W32" s="753"/>
      <c r="X32" s="753"/>
      <c r="Y32" s="753"/>
      <c r="Z32" s="753"/>
      <c r="AA32" s="753">
        <v>0</v>
      </c>
      <c r="AB32" s="753"/>
      <c r="AC32" s="753"/>
      <c r="AD32" s="753"/>
      <c r="AE32" s="754"/>
      <c r="AF32" s="755">
        <v>4</v>
      </c>
      <c r="AG32" s="756"/>
      <c r="AH32" s="756"/>
      <c r="AI32" s="756"/>
      <c r="AJ32" s="757"/>
      <c r="AK32" s="834">
        <v>48</v>
      </c>
      <c r="AL32" s="830"/>
      <c r="AM32" s="830"/>
      <c r="AN32" s="830"/>
      <c r="AO32" s="830"/>
      <c r="AP32" s="830" t="s">
        <v>530</v>
      </c>
      <c r="AQ32" s="830"/>
      <c r="AR32" s="830"/>
      <c r="AS32" s="830"/>
      <c r="AT32" s="830"/>
      <c r="AU32" s="830" t="s">
        <v>530</v>
      </c>
      <c r="AV32" s="830"/>
      <c r="AW32" s="830"/>
      <c r="AX32" s="830"/>
      <c r="AY32" s="830"/>
      <c r="AZ32" s="831" t="s">
        <v>530</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414</v>
      </c>
      <c r="C33" s="750"/>
      <c r="D33" s="750"/>
      <c r="E33" s="750"/>
      <c r="F33" s="750"/>
      <c r="G33" s="750"/>
      <c r="H33" s="750"/>
      <c r="I33" s="750"/>
      <c r="J33" s="750"/>
      <c r="K33" s="750"/>
      <c r="L33" s="750"/>
      <c r="M33" s="750"/>
      <c r="N33" s="750"/>
      <c r="O33" s="750"/>
      <c r="P33" s="751"/>
      <c r="Q33" s="752">
        <v>401</v>
      </c>
      <c r="R33" s="753"/>
      <c r="S33" s="753"/>
      <c r="T33" s="753"/>
      <c r="U33" s="753"/>
      <c r="V33" s="753">
        <v>412</v>
      </c>
      <c r="W33" s="753"/>
      <c r="X33" s="753"/>
      <c r="Y33" s="753"/>
      <c r="Z33" s="753"/>
      <c r="AA33" s="753">
        <v>-11</v>
      </c>
      <c r="AB33" s="753"/>
      <c r="AC33" s="753"/>
      <c r="AD33" s="753"/>
      <c r="AE33" s="754"/>
      <c r="AF33" s="755">
        <v>17</v>
      </c>
      <c r="AG33" s="756"/>
      <c r="AH33" s="756"/>
      <c r="AI33" s="756"/>
      <c r="AJ33" s="757"/>
      <c r="AK33" s="834">
        <v>225</v>
      </c>
      <c r="AL33" s="830"/>
      <c r="AM33" s="830"/>
      <c r="AN33" s="830"/>
      <c r="AO33" s="830"/>
      <c r="AP33" s="830">
        <v>2096</v>
      </c>
      <c r="AQ33" s="830"/>
      <c r="AR33" s="830"/>
      <c r="AS33" s="830"/>
      <c r="AT33" s="830"/>
      <c r="AU33" s="830">
        <v>1927</v>
      </c>
      <c r="AV33" s="830"/>
      <c r="AW33" s="830"/>
      <c r="AX33" s="830"/>
      <c r="AY33" s="830"/>
      <c r="AZ33" s="831" t="s">
        <v>530</v>
      </c>
      <c r="BA33" s="831"/>
      <c r="BB33" s="831"/>
      <c r="BC33" s="831"/>
      <c r="BD33" s="831"/>
      <c r="BE33" s="832" t="s">
        <v>415</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416</v>
      </c>
      <c r="C34" s="750"/>
      <c r="D34" s="750"/>
      <c r="E34" s="750"/>
      <c r="F34" s="750"/>
      <c r="G34" s="750"/>
      <c r="H34" s="750"/>
      <c r="I34" s="750"/>
      <c r="J34" s="750"/>
      <c r="K34" s="750"/>
      <c r="L34" s="750"/>
      <c r="M34" s="750"/>
      <c r="N34" s="750"/>
      <c r="O34" s="750"/>
      <c r="P34" s="751"/>
      <c r="Q34" s="752">
        <v>94</v>
      </c>
      <c r="R34" s="753"/>
      <c r="S34" s="753"/>
      <c r="T34" s="753"/>
      <c r="U34" s="753"/>
      <c r="V34" s="753">
        <v>110</v>
      </c>
      <c r="W34" s="753"/>
      <c r="X34" s="753"/>
      <c r="Y34" s="753"/>
      <c r="Z34" s="753"/>
      <c r="AA34" s="753">
        <v>-16</v>
      </c>
      <c r="AB34" s="753"/>
      <c r="AC34" s="753"/>
      <c r="AD34" s="753"/>
      <c r="AE34" s="754"/>
      <c r="AF34" s="755">
        <v>13</v>
      </c>
      <c r="AG34" s="756"/>
      <c r="AH34" s="756"/>
      <c r="AI34" s="756"/>
      <c r="AJ34" s="757"/>
      <c r="AK34" s="834">
        <v>78</v>
      </c>
      <c r="AL34" s="830"/>
      <c r="AM34" s="830"/>
      <c r="AN34" s="830"/>
      <c r="AO34" s="830"/>
      <c r="AP34" s="830">
        <v>622</v>
      </c>
      <c r="AQ34" s="830"/>
      <c r="AR34" s="830"/>
      <c r="AS34" s="830"/>
      <c r="AT34" s="830"/>
      <c r="AU34" s="830">
        <v>616</v>
      </c>
      <c r="AV34" s="830"/>
      <c r="AW34" s="830"/>
      <c r="AX34" s="830"/>
      <c r="AY34" s="830"/>
      <c r="AZ34" s="831" t="s">
        <v>530</v>
      </c>
      <c r="BA34" s="831"/>
      <c r="BB34" s="831"/>
      <c r="BC34" s="831"/>
      <c r="BD34" s="831"/>
      <c r="BE34" s="832" t="s">
        <v>412</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417</v>
      </c>
      <c r="C35" s="750"/>
      <c r="D35" s="750"/>
      <c r="E35" s="750"/>
      <c r="F35" s="750"/>
      <c r="G35" s="750"/>
      <c r="H35" s="750"/>
      <c r="I35" s="750"/>
      <c r="J35" s="750"/>
      <c r="K35" s="750"/>
      <c r="L35" s="750"/>
      <c r="M35" s="750"/>
      <c r="N35" s="750"/>
      <c r="O35" s="750"/>
      <c r="P35" s="751"/>
      <c r="Q35" s="752">
        <v>144</v>
      </c>
      <c r="R35" s="753"/>
      <c r="S35" s="753"/>
      <c r="T35" s="753"/>
      <c r="U35" s="753"/>
      <c r="V35" s="753">
        <v>139</v>
      </c>
      <c r="W35" s="753"/>
      <c r="X35" s="753"/>
      <c r="Y35" s="753"/>
      <c r="Z35" s="753"/>
      <c r="AA35" s="753">
        <v>5</v>
      </c>
      <c r="AB35" s="753"/>
      <c r="AC35" s="753"/>
      <c r="AD35" s="753"/>
      <c r="AE35" s="754"/>
      <c r="AF35" s="755">
        <v>12</v>
      </c>
      <c r="AG35" s="756"/>
      <c r="AH35" s="756"/>
      <c r="AI35" s="756"/>
      <c r="AJ35" s="757"/>
      <c r="AK35" s="834">
        <v>95</v>
      </c>
      <c r="AL35" s="830"/>
      <c r="AM35" s="830"/>
      <c r="AN35" s="830"/>
      <c r="AO35" s="830"/>
      <c r="AP35" s="830">
        <v>1088</v>
      </c>
      <c r="AQ35" s="830"/>
      <c r="AR35" s="830"/>
      <c r="AS35" s="830"/>
      <c r="AT35" s="830"/>
      <c r="AU35" s="830">
        <v>1015</v>
      </c>
      <c r="AV35" s="830"/>
      <c r="AW35" s="830"/>
      <c r="AX35" s="830"/>
      <c r="AY35" s="830"/>
      <c r="AZ35" s="831" t="s">
        <v>530</v>
      </c>
      <c r="BA35" s="831"/>
      <c r="BB35" s="831"/>
      <c r="BC35" s="831"/>
      <c r="BD35" s="831"/>
      <c r="BE35" s="832" t="s">
        <v>418</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750</v>
      </c>
      <c r="AG63" s="844"/>
      <c r="AH63" s="844"/>
      <c r="AI63" s="844"/>
      <c r="AJ63" s="845"/>
      <c r="AK63" s="846"/>
      <c r="AL63" s="841"/>
      <c r="AM63" s="841"/>
      <c r="AN63" s="841"/>
      <c r="AO63" s="841"/>
      <c r="AP63" s="844">
        <v>4093</v>
      </c>
      <c r="AQ63" s="844"/>
      <c r="AR63" s="844"/>
      <c r="AS63" s="844"/>
      <c r="AT63" s="844"/>
      <c r="AU63" s="844">
        <v>3609</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423</v>
      </c>
      <c r="B66" s="730"/>
      <c r="C66" s="730"/>
      <c r="D66" s="730"/>
      <c r="E66" s="730"/>
      <c r="F66" s="730"/>
      <c r="G66" s="730"/>
      <c r="H66" s="730"/>
      <c r="I66" s="730"/>
      <c r="J66" s="730"/>
      <c r="K66" s="730"/>
      <c r="L66" s="730"/>
      <c r="M66" s="730"/>
      <c r="N66" s="730"/>
      <c r="O66" s="730"/>
      <c r="P66" s="731"/>
      <c r="Q66" s="725" t="s">
        <v>424</v>
      </c>
      <c r="R66" s="721"/>
      <c r="S66" s="721"/>
      <c r="T66" s="721"/>
      <c r="U66" s="722"/>
      <c r="V66" s="725" t="s">
        <v>425</v>
      </c>
      <c r="W66" s="721"/>
      <c r="X66" s="721"/>
      <c r="Y66" s="721"/>
      <c r="Z66" s="722"/>
      <c r="AA66" s="725" t="s">
        <v>426</v>
      </c>
      <c r="AB66" s="721"/>
      <c r="AC66" s="721"/>
      <c r="AD66" s="721"/>
      <c r="AE66" s="722"/>
      <c r="AF66" s="854" t="s">
        <v>427</v>
      </c>
      <c r="AG66" s="815"/>
      <c r="AH66" s="815"/>
      <c r="AI66" s="815"/>
      <c r="AJ66" s="855"/>
      <c r="AK66" s="725" t="s">
        <v>428</v>
      </c>
      <c r="AL66" s="730"/>
      <c r="AM66" s="730"/>
      <c r="AN66" s="730"/>
      <c r="AO66" s="731"/>
      <c r="AP66" s="725" t="s">
        <v>429</v>
      </c>
      <c r="AQ66" s="721"/>
      <c r="AR66" s="721"/>
      <c r="AS66" s="721"/>
      <c r="AT66" s="722"/>
      <c r="AU66" s="725" t="s">
        <v>430</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593</v>
      </c>
      <c r="C68" s="870"/>
      <c r="D68" s="870"/>
      <c r="E68" s="870"/>
      <c r="F68" s="870"/>
      <c r="G68" s="870"/>
      <c r="H68" s="870"/>
      <c r="I68" s="870"/>
      <c r="J68" s="870"/>
      <c r="K68" s="870"/>
      <c r="L68" s="870"/>
      <c r="M68" s="870"/>
      <c r="N68" s="870"/>
      <c r="O68" s="870"/>
      <c r="P68" s="871"/>
      <c r="Q68" s="872">
        <v>8127</v>
      </c>
      <c r="R68" s="866"/>
      <c r="S68" s="866"/>
      <c r="T68" s="866"/>
      <c r="U68" s="866"/>
      <c r="V68" s="866">
        <v>8001</v>
      </c>
      <c r="W68" s="866"/>
      <c r="X68" s="866"/>
      <c r="Y68" s="866"/>
      <c r="Z68" s="866"/>
      <c r="AA68" s="866">
        <v>126</v>
      </c>
      <c r="AB68" s="866"/>
      <c r="AC68" s="866"/>
      <c r="AD68" s="866"/>
      <c r="AE68" s="866"/>
      <c r="AF68" s="866">
        <v>126</v>
      </c>
      <c r="AG68" s="866"/>
      <c r="AH68" s="866"/>
      <c r="AI68" s="866"/>
      <c r="AJ68" s="866"/>
      <c r="AK68" s="866">
        <v>1019</v>
      </c>
      <c r="AL68" s="866"/>
      <c r="AM68" s="866"/>
      <c r="AN68" s="866"/>
      <c r="AO68" s="866"/>
      <c r="AP68" s="866">
        <v>9118</v>
      </c>
      <c r="AQ68" s="866"/>
      <c r="AR68" s="866"/>
      <c r="AS68" s="866"/>
      <c r="AT68" s="866"/>
      <c r="AU68" s="866">
        <v>44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594</v>
      </c>
      <c r="C69" s="874"/>
      <c r="D69" s="874"/>
      <c r="E69" s="874"/>
      <c r="F69" s="874"/>
      <c r="G69" s="874"/>
      <c r="H69" s="874"/>
      <c r="I69" s="874"/>
      <c r="J69" s="874"/>
      <c r="K69" s="874"/>
      <c r="L69" s="874"/>
      <c r="M69" s="874"/>
      <c r="N69" s="874"/>
      <c r="O69" s="874"/>
      <c r="P69" s="875"/>
      <c r="Q69" s="876">
        <v>564</v>
      </c>
      <c r="R69" s="830"/>
      <c r="S69" s="830"/>
      <c r="T69" s="830"/>
      <c r="U69" s="830"/>
      <c r="V69" s="830">
        <v>483</v>
      </c>
      <c r="W69" s="830"/>
      <c r="X69" s="830"/>
      <c r="Y69" s="830"/>
      <c r="Z69" s="830"/>
      <c r="AA69" s="830">
        <v>81</v>
      </c>
      <c r="AB69" s="830"/>
      <c r="AC69" s="830"/>
      <c r="AD69" s="830"/>
      <c r="AE69" s="830"/>
      <c r="AF69" s="830">
        <v>1492</v>
      </c>
      <c r="AG69" s="830"/>
      <c r="AH69" s="830"/>
      <c r="AI69" s="830"/>
      <c r="AJ69" s="830"/>
      <c r="AK69" s="830" t="s">
        <v>530</v>
      </c>
      <c r="AL69" s="830"/>
      <c r="AM69" s="830"/>
      <c r="AN69" s="830"/>
      <c r="AO69" s="830"/>
      <c r="AP69" s="830">
        <v>309</v>
      </c>
      <c r="AQ69" s="830"/>
      <c r="AR69" s="830"/>
      <c r="AS69" s="830"/>
      <c r="AT69" s="830"/>
      <c r="AU69" s="830" t="s">
        <v>530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595</v>
      </c>
      <c r="C70" s="874"/>
      <c r="D70" s="874"/>
      <c r="E70" s="874"/>
      <c r="F70" s="874"/>
      <c r="G70" s="874"/>
      <c r="H70" s="874"/>
      <c r="I70" s="874"/>
      <c r="J70" s="874"/>
      <c r="K70" s="874"/>
      <c r="L70" s="874"/>
      <c r="M70" s="874"/>
      <c r="N70" s="874"/>
      <c r="O70" s="874"/>
      <c r="P70" s="875"/>
      <c r="Q70" s="876">
        <v>20</v>
      </c>
      <c r="R70" s="830"/>
      <c r="S70" s="830"/>
      <c r="T70" s="830"/>
      <c r="U70" s="830"/>
      <c r="V70" s="830">
        <v>13</v>
      </c>
      <c r="W70" s="830"/>
      <c r="X70" s="830"/>
      <c r="Y70" s="830"/>
      <c r="Z70" s="830"/>
      <c r="AA70" s="830">
        <v>6</v>
      </c>
      <c r="AB70" s="830"/>
      <c r="AC70" s="830"/>
      <c r="AD70" s="830"/>
      <c r="AE70" s="830"/>
      <c r="AF70" s="830">
        <v>6</v>
      </c>
      <c r="AG70" s="830"/>
      <c r="AH70" s="830"/>
      <c r="AI70" s="830"/>
      <c r="AJ70" s="830"/>
      <c r="AK70" s="830">
        <v>4</v>
      </c>
      <c r="AL70" s="830"/>
      <c r="AM70" s="830"/>
      <c r="AN70" s="830"/>
      <c r="AO70" s="830"/>
      <c r="AP70" s="830" t="s">
        <v>530</v>
      </c>
      <c r="AQ70" s="830"/>
      <c r="AR70" s="830"/>
      <c r="AS70" s="830"/>
      <c r="AT70" s="830"/>
      <c r="AU70" s="830" t="s">
        <v>530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596</v>
      </c>
      <c r="C71" s="874"/>
      <c r="D71" s="874"/>
      <c r="E71" s="874"/>
      <c r="F71" s="874"/>
      <c r="G71" s="874"/>
      <c r="H71" s="874"/>
      <c r="I71" s="874"/>
      <c r="J71" s="874"/>
      <c r="K71" s="874"/>
      <c r="L71" s="874"/>
      <c r="M71" s="874"/>
      <c r="N71" s="874"/>
      <c r="O71" s="874"/>
      <c r="P71" s="875"/>
      <c r="Q71" s="876">
        <v>909</v>
      </c>
      <c r="R71" s="830"/>
      <c r="S71" s="830"/>
      <c r="T71" s="830"/>
      <c r="U71" s="830"/>
      <c r="V71" s="830">
        <v>848</v>
      </c>
      <c r="W71" s="830"/>
      <c r="X71" s="830"/>
      <c r="Y71" s="830"/>
      <c r="Z71" s="830"/>
      <c r="AA71" s="830">
        <v>61</v>
      </c>
      <c r="AB71" s="830"/>
      <c r="AC71" s="830"/>
      <c r="AD71" s="830"/>
      <c r="AE71" s="830"/>
      <c r="AF71" s="830">
        <v>53</v>
      </c>
      <c r="AG71" s="830"/>
      <c r="AH71" s="830"/>
      <c r="AI71" s="830"/>
      <c r="AJ71" s="830"/>
      <c r="AK71" s="830">
        <v>0</v>
      </c>
      <c r="AL71" s="830"/>
      <c r="AM71" s="830"/>
      <c r="AN71" s="830"/>
      <c r="AO71" s="830"/>
      <c r="AP71" s="830">
        <v>0</v>
      </c>
      <c r="AQ71" s="830"/>
      <c r="AR71" s="830"/>
      <c r="AS71" s="830"/>
      <c r="AT71" s="830"/>
      <c r="AU71" s="830" t="s">
        <v>530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597</v>
      </c>
      <c r="C72" s="874"/>
      <c r="D72" s="874"/>
      <c r="E72" s="874"/>
      <c r="F72" s="874"/>
      <c r="G72" s="874"/>
      <c r="H72" s="874"/>
      <c r="I72" s="874"/>
      <c r="J72" s="874"/>
      <c r="K72" s="874"/>
      <c r="L72" s="874"/>
      <c r="M72" s="874"/>
      <c r="N72" s="874"/>
      <c r="O72" s="874"/>
      <c r="P72" s="875"/>
      <c r="Q72" s="876">
        <v>253547</v>
      </c>
      <c r="R72" s="830"/>
      <c r="S72" s="830"/>
      <c r="T72" s="830"/>
      <c r="U72" s="830"/>
      <c r="V72" s="830">
        <v>238716</v>
      </c>
      <c r="W72" s="830"/>
      <c r="X72" s="830"/>
      <c r="Y72" s="830"/>
      <c r="Z72" s="830"/>
      <c r="AA72" s="830">
        <v>14831</v>
      </c>
      <c r="AB72" s="830"/>
      <c r="AC72" s="830"/>
      <c r="AD72" s="830"/>
      <c r="AE72" s="830"/>
      <c r="AF72" s="830">
        <v>14831</v>
      </c>
      <c r="AG72" s="830"/>
      <c r="AH72" s="830"/>
      <c r="AI72" s="830"/>
      <c r="AJ72" s="830"/>
      <c r="AK72" s="830">
        <v>635</v>
      </c>
      <c r="AL72" s="830"/>
      <c r="AM72" s="830"/>
      <c r="AN72" s="830"/>
      <c r="AO72" s="830"/>
      <c r="AP72" s="830">
        <v>0</v>
      </c>
      <c r="AQ72" s="830"/>
      <c r="AR72" s="830"/>
      <c r="AS72" s="830"/>
      <c r="AT72" s="830"/>
      <c r="AU72" s="830" t="s">
        <v>530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6836</v>
      </c>
      <c r="R73" s="830"/>
      <c r="S73" s="830"/>
      <c r="T73" s="830"/>
      <c r="U73" s="830"/>
      <c r="V73" s="830">
        <v>5439</v>
      </c>
      <c r="W73" s="830"/>
      <c r="X73" s="830"/>
      <c r="Y73" s="830"/>
      <c r="Z73" s="830"/>
      <c r="AA73" s="830">
        <v>1397</v>
      </c>
      <c r="AB73" s="830"/>
      <c r="AC73" s="830"/>
      <c r="AD73" s="830"/>
      <c r="AE73" s="830"/>
      <c r="AF73" s="830">
        <v>1397</v>
      </c>
      <c r="AG73" s="830"/>
      <c r="AH73" s="830"/>
      <c r="AI73" s="830"/>
      <c r="AJ73" s="830"/>
      <c r="AK73" s="830">
        <v>14</v>
      </c>
      <c r="AL73" s="830"/>
      <c r="AM73" s="830"/>
      <c r="AN73" s="830"/>
      <c r="AO73" s="830"/>
      <c r="AP73" s="830" t="s">
        <v>530</v>
      </c>
      <c r="AQ73" s="830"/>
      <c r="AR73" s="830"/>
      <c r="AS73" s="830"/>
      <c r="AT73" s="830"/>
      <c r="AU73" s="830" t="s">
        <v>530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599</v>
      </c>
      <c r="C74" s="874"/>
      <c r="D74" s="874"/>
      <c r="E74" s="874"/>
      <c r="F74" s="874"/>
      <c r="G74" s="874"/>
      <c r="H74" s="874"/>
      <c r="I74" s="874"/>
      <c r="J74" s="874"/>
      <c r="K74" s="874"/>
      <c r="L74" s="874"/>
      <c r="M74" s="874"/>
      <c r="N74" s="874"/>
      <c r="O74" s="874"/>
      <c r="P74" s="875"/>
      <c r="Q74" s="876">
        <v>1548</v>
      </c>
      <c r="R74" s="830"/>
      <c r="S74" s="830"/>
      <c r="T74" s="830"/>
      <c r="U74" s="830"/>
      <c r="V74" s="830">
        <v>1547</v>
      </c>
      <c r="W74" s="830"/>
      <c r="X74" s="830"/>
      <c r="Y74" s="830"/>
      <c r="Z74" s="830"/>
      <c r="AA74" s="830">
        <v>1</v>
      </c>
      <c r="AB74" s="830"/>
      <c r="AC74" s="830"/>
      <c r="AD74" s="830"/>
      <c r="AE74" s="830"/>
      <c r="AF74" s="830">
        <v>1</v>
      </c>
      <c r="AG74" s="830"/>
      <c r="AH74" s="830"/>
      <c r="AI74" s="830"/>
      <c r="AJ74" s="830"/>
      <c r="AK74" s="830" t="s">
        <v>530</v>
      </c>
      <c r="AL74" s="830"/>
      <c r="AM74" s="830"/>
      <c r="AN74" s="830"/>
      <c r="AO74" s="830"/>
      <c r="AP74" s="830" t="s">
        <v>530</v>
      </c>
      <c r="AQ74" s="830"/>
      <c r="AR74" s="830"/>
      <c r="AS74" s="830"/>
      <c r="AT74" s="830"/>
      <c r="AU74" s="830" t="s">
        <v>530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600</v>
      </c>
      <c r="C75" s="874"/>
      <c r="D75" s="874"/>
      <c r="E75" s="874"/>
      <c r="F75" s="874"/>
      <c r="G75" s="874"/>
      <c r="H75" s="874"/>
      <c r="I75" s="874"/>
      <c r="J75" s="874"/>
      <c r="K75" s="874"/>
      <c r="L75" s="874"/>
      <c r="M75" s="874"/>
      <c r="N75" s="874"/>
      <c r="O75" s="874"/>
      <c r="P75" s="875"/>
      <c r="Q75" s="877">
        <v>15</v>
      </c>
      <c r="R75" s="878"/>
      <c r="S75" s="878"/>
      <c r="T75" s="878"/>
      <c r="U75" s="834"/>
      <c r="V75" s="879">
        <v>15</v>
      </c>
      <c r="W75" s="878"/>
      <c r="X75" s="878"/>
      <c r="Y75" s="878"/>
      <c r="Z75" s="834"/>
      <c r="AA75" s="879">
        <v>0</v>
      </c>
      <c r="AB75" s="878"/>
      <c r="AC75" s="878"/>
      <c r="AD75" s="878"/>
      <c r="AE75" s="834"/>
      <c r="AF75" s="879">
        <v>0</v>
      </c>
      <c r="AG75" s="878"/>
      <c r="AH75" s="878"/>
      <c r="AI75" s="878"/>
      <c r="AJ75" s="834"/>
      <c r="AK75" s="879" t="s">
        <v>530</v>
      </c>
      <c r="AL75" s="878"/>
      <c r="AM75" s="878"/>
      <c r="AN75" s="878"/>
      <c r="AO75" s="834"/>
      <c r="AP75" s="879" t="s">
        <v>530</v>
      </c>
      <c r="AQ75" s="878"/>
      <c r="AR75" s="878"/>
      <c r="AS75" s="878"/>
      <c r="AT75" s="834"/>
      <c r="AU75" s="879" t="s">
        <v>530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601</v>
      </c>
      <c r="C76" s="874"/>
      <c r="D76" s="874"/>
      <c r="E76" s="874"/>
      <c r="F76" s="874"/>
      <c r="G76" s="874"/>
      <c r="H76" s="874"/>
      <c r="I76" s="874"/>
      <c r="J76" s="874"/>
      <c r="K76" s="874"/>
      <c r="L76" s="874"/>
      <c r="M76" s="874"/>
      <c r="N76" s="874"/>
      <c r="O76" s="874"/>
      <c r="P76" s="875"/>
      <c r="Q76" s="877">
        <v>56</v>
      </c>
      <c r="R76" s="878"/>
      <c r="S76" s="878"/>
      <c r="T76" s="878"/>
      <c r="U76" s="834"/>
      <c r="V76" s="879">
        <v>38</v>
      </c>
      <c r="W76" s="878"/>
      <c r="X76" s="878"/>
      <c r="Y76" s="878"/>
      <c r="Z76" s="834"/>
      <c r="AA76" s="879">
        <v>18</v>
      </c>
      <c r="AB76" s="878"/>
      <c r="AC76" s="878"/>
      <c r="AD76" s="878"/>
      <c r="AE76" s="834"/>
      <c r="AF76" s="879">
        <v>18</v>
      </c>
      <c r="AG76" s="878"/>
      <c r="AH76" s="878"/>
      <c r="AI76" s="878"/>
      <c r="AJ76" s="834"/>
      <c r="AK76" s="879" t="s">
        <v>530</v>
      </c>
      <c r="AL76" s="878"/>
      <c r="AM76" s="878"/>
      <c r="AN76" s="878"/>
      <c r="AO76" s="834"/>
      <c r="AP76" s="879" t="s">
        <v>530</v>
      </c>
      <c r="AQ76" s="878"/>
      <c r="AR76" s="878"/>
      <c r="AS76" s="878"/>
      <c r="AT76" s="834"/>
      <c r="AU76" s="879" t="s">
        <v>530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602</v>
      </c>
      <c r="C77" s="874"/>
      <c r="D77" s="874"/>
      <c r="E77" s="874"/>
      <c r="F77" s="874"/>
      <c r="G77" s="874"/>
      <c r="H77" s="874"/>
      <c r="I77" s="874"/>
      <c r="J77" s="874"/>
      <c r="K77" s="874"/>
      <c r="L77" s="874"/>
      <c r="M77" s="874"/>
      <c r="N77" s="874"/>
      <c r="O77" s="874"/>
      <c r="P77" s="875"/>
      <c r="Q77" s="877">
        <v>40</v>
      </c>
      <c r="R77" s="878"/>
      <c r="S77" s="878"/>
      <c r="T77" s="878"/>
      <c r="U77" s="834"/>
      <c r="V77" s="879">
        <v>39</v>
      </c>
      <c r="W77" s="878"/>
      <c r="X77" s="878"/>
      <c r="Y77" s="878"/>
      <c r="Z77" s="834"/>
      <c r="AA77" s="879">
        <v>1</v>
      </c>
      <c r="AB77" s="878"/>
      <c r="AC77" s="878"/>
      <c r="AD77" s="878"/>
      <c r="AE77" s="834"/>
      <c r="AF77" s="879">
        <v>1</v>
      </c>
      <c r="AG77" s="878"/>
      <c r="AH77" s="878"/>
      <c r="AI77" s="878"/>
      <c r="AJ77" s="834"/>
      <c r="AK77" s="879" t="s">
        <v>530</v>
      </c>
      <c r="AL77" s="878"/>
      <c r="AM77" s="878"/>
      <c r="AN77" s="878"/>
      <c r="AO77" s="834"/>
      <c r="AP77" s="879" t="s">
        <v>530</v>
      </c>
      <c r="AQ77" s="878"/>
      <c r="AR77" s="878"/>
      <c r="AS77" s="878"/>
      <c r="AT77" s="834"/>
      <c r="AU77" s="879" t="s">
        <v>530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17925</v>
      </c>
      <c r="AG88" s="844"/>
      <c r="AH88" s="844"/>
      <c r="AI88" s="844"/>
      <c r="AJ88" s="844"/>
      <c r="AK88" s="841"/>
      <c r="AL88" s="841"/>
      <c r="AM88" s="841"/>
      <c r="AN88" s="841"/>
      <c r="AO88" s="841"/>
      <c r="AP88" s="844">
        <v>9427</v>
      </c>
      <c r="AQ88" s="844"/>
      <c r="AR88" s="844"/>
      <c r="AS88" s="844"/>
      <c r="AT88" s="844"/>
      <c r="AU88" s="844">
        <v>44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182</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313</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313</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313</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1018569</v>
      </c>
      <c r="AB110" s="900"/>
      <c r="AC110" s="900"/>
      <c r="AD110" s="900"/>
      <c r="AE110" s="901"/>
      <c r="AF110" s="902">
        <v>1061506</v>
      </c>
      <c r="AG110" s="900"/>
      <c r="AH110" s="900"/>
      <c r="AI110" s="900"/>
      <c r="AJ110" s="901"/>
      <c r="AK110" s="902">
        <v>1048280</v>
      </c>
      <c r="AL110" s="900"/>
      <c r="AM110" s="900"/>
      <c r="AN110" s="900"/>
      <c r="AO110" s="901"/>
      <c r="AP110" s="903">
        <v>21.8</v>
      </c>
      <c r="AQ110" s="904"/>
      <c r="AR110" s="904"/>
      <c r="AS110" s="904"/>
      <c r="AT110" s="905"/>
      <c r="AU110" s="906" t="s">
        <v>77</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8735111</v>
      </c>
      <c r="BR110" s="931"/>
      <c r="BS110" s="931"/>
      <c r="BT110" s="931"/>
      <c r="BU110" s="931"/>
      <c r="BV110" s="931">
        <v>8820411</v>
      </c>
      <c r="BW110" s="931"/>
      <c r="BX110" s="931"/>
      <c r="BY110" s="931"/>
      <c r="BZ110" s="931"/>
      <c r="CA110" s="931">
        <v>8685996</v>
      </c>
      <c r="CB110" s="931"/>
      <c r="CC110" s="931"/>
      <c r="CD110" s="931"/>
      <c r="CE110" s="931"/>
      <c r="CF110" s="944">
        <v>181</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397</v>
      </c>
      <c r="DH110" s="931"/>
      <c r="DI110" s="931"/>
      <c r="DJ110" s="931"/>
      <c r="DK110" s="931"/>
      <c r="DL110" s="931" t="s">
        <v>397</v>
      </c>
      <c r="DM110" s="931"/>
      <c r="DN110" s="931"/>
      <c r="DO110" s="931"/>
      <c r="DP110" s="931"/>
      <c r="DQ110" s="931" t="s">
        <v>448</v>
      </c>
      <c r="DR110" s="931"/>
      <c r="DS110" s="931"/>
      <c r="DT110" s="931"/>
      <c r="DU110" s="931"/>
      <c r="DV110" s="932" t="s">
        <v>449</v>
      </c>
      <c r="DW110" s="932"/>
      <c r="DX110" s="932"/>
      <c r="DY110" s="932"/>
      <c r="DZ110" s="933"/>
    </row>
    <row r="111" spans="1:131" s="230" customFormat="1" ht="26.25" customHeight="1" x14ac:dyDescent="0.15">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451</v>
      </c>
      <c r="AB111" s="938"/>
      <c r="AC111" s="938"/>
      <c r="AD111" s="938"/>
      <c r="AE111" s="939"/>
      <c r="AF111" s="940" t="s">
        <v>132</v>
      </c>
      <c r="AG111" s="938"/>
      <c r="AH111" s="938"/>
      <c r="AI111" s="938"/>
      <c r="AJ111" s="939"/>
      <c r="AK111" s="940" t="s">
        <v>449</v>
      </c>
      <c r="AL111" s="938"/>
      <c r="AM111" s="938"/>
      <c r="AN111" s="938"/>
      <c r="AO111" s="939"/>
      <c r="AP111" s="941" t="s">
        <v>421</v>
      </c>
      <c r="AQ111" s="942"/>
      <c r="AR111" s="942"/>
      <c r="AS111" s="942"/>
      <c r="AT111" s="943"/>
      <c r="AU111" s="908"/>
      <c r="AV111" s="909"/>
      <c r="AW111" s="909"/>
      <c r="AX111" s="909"/>
      <c r="AY111" s="909"/>
      <c r="AZ111" s="922" t="s">
        <v>452</v>
      </c>
      <c r="BA111" s="923"/>
      <c r="BB111" s="923"/>
      <c r="BC111" s="923"/>
      <c r="BD111" s="923"/>
      <c r="BE111" s="923"/>
      <c r="BF111" s="923"/>
      <c r="BG111" s="923"/>
      <c r="BH111" s="923"/>
      <c r="BI111" s="923"/>
      <c r="BJ111" s="923"/>
      <c r="BK111" s="923"/>
      <c r="BL111" s="923"/>
      <c r="BM111" s="923"/>
      <c r="BN111" s="923"/>
      <c r="BO111" s="923"/>
      <c r="BP111" s="924"/>
      <c r="BQ111" s="925" t="s">
        <v>453</v>
      </c>
      <c r="BR111" s="926"/>
      <c r="BS111" s="926"/>
      <c r="BT111" s="926"/>
      <c r="BU111" s="926"/>
      <c r="BV111" s="926" t="s">
        <v>454</v>
      </c>
      <c r="BW111" s="926"/>
      <c r="BX111" s="926"/>
      <c r="BY111" s="926"/>
      <c r="BZ111" s="926"/>
      <c r="CA111" s="926" t="s">
        <v>132</v>
      </c>
      <c r="CB111" s="926"/>
      <c r="CC111" s="926"/>
      <c r="CD111" s="926"/>
      <c r="CE111" s="926"/>
      <c r="CF111" s="920" t="s">
        <v>455</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397</v>
      </c>
      <c r="DH111" s="926"/>
      <c r="DI111" s="926"/>
      <c r="DJ111" s="926"/>
      <c r="DK111" s="926"/>
      <c r="DL111" s="926" t="s">
        <v>397</v>
      </c>
      <c r="DM111" s="926"/>
      <c r="DN111" s="926"/>
      <c r="DO111" s="926"/>
      <c r="DP111" s="926"/>
      <c r="DQ111" s="926" t="s">
        <v>457</v>
      </c>
      <c r="DR111" s="926"/>
      <c r="DS111" s="926"/>
      <c r="DT111" s="926"/>
      <c r="DU111" s="926"/>
      <c r="DV111" s="927" t="s">
        <v>449</v>
      </c>
      <c r="DW111" s="927"/>
      <c r="DX111" s="927"/>
      <c r="DY111" s="927"/>
      <c r="DZ111" s="928"/>
    </row>
    <row r="112" spans="1:131" s="230" customFormat="1" ht="26.25" customHeight="1" x14ac:dyDescent="0.15">
      <c r="A112" s="952" t="s">
        <v>458</v>
      </c>
      <c r="B112" s="953"/>
      <c r="C112" s="923" t="s">
        <v>459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397</v>
      </c>
      <c r="AG112" s="959"/>
      <c r="AH112" s="959"/>
      <c r="AI112" s="959"/>
      <c r="AJ112" s="960"/>
      <c r="AK112" s="961" t="s">
        <v>132</v>
      </c>
      <c r="AL112" s="959"/>
      <c r="AM112" s="959"/>
      <c r="AN112" s="959"/>
      <c r="AO112" s="960"/>
      <c r="AP112" s="962" t="s">
        <v>397</v>
      </c>
      <c r="AQ112" s="963"/>
      <c r="AR112" s="963"/>
      <c r="AS112" s="963"/>
      <c r="AT112" s="964"/>
      <c r="AU112" s="908"/>
      <c r="AV112" s="909"/>
      <c r="AW112" s="909"/>
      <c r="AX112" s="909"/>
      <c r="AY112" s="909"/>
      <c r="AZ112" s="922" t="s">
        <v>460</v>
      </c>
      <c r="BA112" s="923"/>
      <c r="BB112" s="923"/>
      <c r="BC112" s="923"/>
      <c r="BD112" s="923"/>
      <c r="BE112" s="923"/>
      <c r="BF112" s="923"/>
      <c r="BG112" s="923"/>
      <c r="BH112" s="923"/>
      <c r="BI112" s="923"/>
      <c r="BJ112" s="923"/>
      <c r="BK112" s="923"/>
      <c r="BL112" s="923"/>
      <c r="BM112" s="923"/>
      <c r="BN112" s="923"/>
      <c r="BO112" s="923"/>
      <c r="BP112" s="924"/>
      <c r="BQ112" s="925">
        <v>4038253</v>
      </c>
      <c r="BR112" s="926"/>
      <c r="BS112" s="926"/>
      <c r="BT112" s="926"/>
      <c r="BU112" s="926"/>
      <c r="BV112" s="926">
        <v>3773957</v>
      </c>
      <c r="BW112" s="926"/>
      <c r="BX112" s="926"/>
      <c r="BY112" s="926"/>
      <c r="BZ112" s="926"/>
      <c r="CA112" s="926">
        <v>3609301</v>
      </c>
      <c r="CB112" s="926"/>
      <c r="CC112" s="926"/>
      <c r="CD112" s="926"/>
      <c r="CE112" s="926"/>
      <c r="CF112" s="920">
        <v>75.2</v>
      </c>
      <c r="CG112" s="921"/>
      <c r="CH112" s="921"/>
      <c r="CI112" s="921"/>
      <c r="CJ112" s="921"/>
      <c r="CK112" s="948"/>
      <c r="CL112" s="949"/>
      <c r="CM112" s="922" t="s">
        <v>461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397</v>
      </c>
      <c r="DH112" s="926"/>
      <c r="DI112" s="926"/>
      <c r="DJ112" s="926"/>
      <c r="DK112" s="926"/>
      <c r="DL112" s="926" t="s">
        <v>397</v>
      </c>
      <c r="DM112" s="926"/>
      <c r="DN112" s="926"/>
      <c r="DO112" s="926"/>
      <c r="DP112" s="926"/>
      <c r="DQ112" s="926" t="s">
        <v>132</v>
      </c>
      <c r="DR112" s="926"/>
      <c r="DS112" s="926"/>
      <c r="DT112" s="926"/>
      <c r="DU112" s="926"/>
      <c r="DV112" s="927" t="s">
        <v>397</v>
      </c>
      <c r="DW112" s="927"/>
      <c r="DX112" s="927"/>
      <c r="DY112" s="927"/>
      <c r="DZ112" s="928"/>
    </row>
    <row r="113" spans="1:130" s="230" customFormat="1" ht="26.25" customHeight="1" x14ac:dyDescent="0.15">
      <c r="A113" s="954"/>
      <c r="B113" s="955"/>
      <c r="C113" s="923" t="s">
        <v>462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358526</v>
      </c>
      <c r="AB113" s="938"/>
      <c r="AC113" s="938"/>
      <c r="AD113" s="938"/>
      <c r="AE113" s="939"/>
      <c r="AF113" s="940">
        <v>341100</v>
      </c>
      <c r="AG113" s="938"/>
      <c r="AH113" s="938"/>
      <c r="AI113" s="938"/>
      <c r="AJ113" s="939"/>
      <c r="AK113" s="940">
        <v>322945</v>
      </c>
      <c r="AL113" s="938"/>
      <c r="AM113" s="938"/>
      <c r="AN113" s="938"/>
      <c r="AO113" s="939"/>
      <c r="AP113" s="941">
        <v>6.7</v>
      </c>
      <c r="AQ113" s="942"/>
      <c r="AR113" s="942"/>
      <c r="AS113" s="942"/>
      <c r="AT113" s="943"/>
      <c r="AU113" s="908"/>
      <c r="AV113" s="909"/>
      <c r="AW113" s="909"/>
      <c r="AX113" s="909"/>
      <c r="AY113" s="909"/>
      <c r="AZ113" s="922" t="s">
        <v>463</v>
      </c>
      <c r="BA113" s="923"/>
      <c r="BB113" s="923"/>
      <c r="BC113" s="923"/>
      <c r="BD113" s="923"/>
      <c r="BE113" s="923"/>
      <c r="BF113" s="923"/>
      <c r="BG113" s="923"/>
      <c r="BH113" s="923"/>
      <c r="BI113" s="923"/>
      <c r="BJ113" s="923"/>
      <c r="BK113" s="923"/>
      <c r="BL113" s="923"/>
      <c r="BM113" s="923"/>
      <c r="BN113" s="923"/>
      <c r="BO113" s="923"/>
      <c r="BP113" s="924"/>
      <c r="BQ113" s="925">
        <v>29587</v>
      </c>
      <c r="BR113" s="926"/>
      <c r="BS113" s="926"/>
      <c r="BT113" s="926"/>
      <c r="BU113" s="926"/>
      <c r="BV113" s="926">
        <v>44463</v>
      </c>
      <c r="BW113" s="926"/>
      <c r="BX113" s="926"/>
      <c r="BY113" s="926"/>
      <c r="BZ113" s="926"/>
      <c r="CA113" s="926">
        <v>43751</v>
      </c>
      <c r="CB113" s="926"/>
      <c r="CC113" s="926"/>
      <c r="CD113" s="926"/>
      <c r="CE113" s="926"/>
      <c r="CF113" s="920">
        <v>0.9</v>
      </c>
      <c r="CG113" s="921"/>
      <c r="CH113" s="921"/>
      <c r="CI113" s="921"/>
      <c r="CJ113" s="921"/>
      <c r="CK113" s="948"/>
      <c r="CL113" s="949"/>
      <c r="CM113" s="922" t="s">
        <v>464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397</v>
      </c>
      <c r="DM113" s="959"/>
      <c r="DN113" s="959"/>
      <c r="DO113" s="959"/>
      <c r="DP113" s="960"/>
      <c r="DQ113" s="961" t="s">
        <v>453</v>
      </c>
      <c r="DR113" s="959"/>
      <c r="DS113" s="959"/>
      <c r="DT113" s="959"/>
      <c r="DU113" s="960"/>
      <c r="DV113" s="962" t="s">
        <v>465</v>
      </c>
      <c r="DW113" s="963"/>
      <c r="DX113" s="963"/>
      <c r="DY113" s="963"/>
      <c r="DZ113" s="964"/>
    </row>
    <row r="114" spans="1:130" s="230" customFormat="1" ht="26.25" customHeight="1" x14ac:dyDescent="0.15">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7579</v>
      </c>
      <c r="AB114" s="959"/>
      <c r="AC114" s="959"/>
      <c r="AD114" s="959"/>
      <c r="AE114" s="960"/>
      <c r="AF114" s="961">
        <v>8383</v>
      </c>
      <c r="AG114" s="959"/>
      <c r="AH114" s="959"/>
      <c r="AI114" s="959"/>
      <c r="AJ114" s="960"/>
      <c r="AK114" s="961">
        <v>8115</v>
      </c>
      <c r="AL114" s="959"/>
      <c r="AM114" s="959"/>
      <c r="AN114" s="959"/>
      <c r="AO114" s="960"/>
      <c r="AP114" s="962">
        <v>0.2</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842259</v>
      </c>
      <c r="BR114" s="926"/>
      <c r="BS114" s="926"/>
      <c r="BT114" s="926"/>
      <c r="BU114" s="926"/>
      <c r="BV114" s="926">
        <v>781907</v>
      </c>
      <c r="BW114" s="926"/>
      <c r="BX114" s="926"/>
      <c r="BY114" s="926"/>
      <c r="BZ114" s="926"/>
      <c r="CA114" s="926">
        <v>720231</v>
      </c>
      <c r="CB114" s="926"/>
      <c r="CC114" s="926"/>
      <c r="CD114" s="926"/>
      <c r="CE114" s="926"/>
      <c r="CF114" s="920">
        <v>15</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132</v>
      </c>
      <c r="DM114" s="959"/>
      <c r="DN114" s="959"/>
      <c r="DO114" s="959"/>
      <c r="DP114" s="960"/>
      <c r="DQ114" s="961" t="s">
        <v>397</v>
      </c>
      <c r="DR114" s="959"/>
      <c r="DS114" s="959"/>
      <c r="DT114" s="959"/>
      <c r="DU114" s="960"/>
      <c r="DV114" s="962" t="s">
        <v>132</v>
      </c>
      <c r="DW114" s="963"/>
      <c r="DX114" s="963"/>
      <c r="DY114" s="963"/>
      <c r="DZ114" s="964"/>
    </row>
    <row r="115" spans="1:130" s="230" customFormat="1" ht="26.25" customHeight="1" x14ac:dyDescent="0.15">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397</v>
      </c>
      <c r="AB115" s="938"/>
      <c r="AC115" s="938"/>
      <c r="AD115" s="938"/>
      <c r="AE115" s="939"/>
      <c r="AF115" s="940" t="s">
        <v>421</v>
      </c>
      <c r="AG115" s="938"/>
      <c r="AH115" s="938"/>
      <c r="AI115" s="938"/>
      <c r="AJ115" s="939"/>
      <c r="AK115" s="940" t="s">
        <v>451</v>
      </c>
      <c r="AL115" s="938"/>
      <c r="AM115" s="938"/>
      <c r="AN115" s="938"/>
      <c r="AO115" s="939"/>
      <c r="AP115" s="941" t="s">
        <v>455</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t="s">
        <v>397</v>
      </c>
      <c r="BR115" s="926"/>
      <c r="BS115" s="926"/>
      <c r="BT115" s="926"/>
      <c r="BU115" s="926"/>
      <c r="BV115" s="926" t="s">
        <v>397</v>
      </c>
      <c r="BW115" s="926"/>
      <c r="BX115" s="926"/>
      <c r="BY115" s="926"/>
      <c r="BZ115" s="926"/>
      <c r="CA115" s="926" t="s">
        <v>455</v>
      </c>
      <c r="CB115" s="926"/>
      <c r="CC115" s="926"/>
      <c r="CD115" s="926"/>
      <c r="CE115" s="926"/>
      <c r="CF115" s="920" t="s">
        <v>397</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453</v>
      </c>
      <c r="DH115" s="959"/>
      <c r="DI115" s="959"/>
      <c r="DJ115" s="959"/>
      <c r="DK115" s="960"/>
      <c r="DL115" s="961" t="s">
        <v>397</v>
      </c>
      <c r="DM115" s="959"/>
      <c r="DN115" s="959"/>
      <c r="DO115" s="959"/>
      <c r="DP115" s="960"/>
      <c r="DQ115" s="961" t="s">
        <v>455</v>
      </c>
      <c r="DR115" s="959"/>
      <c r="DS115" s="959"/>
      <c r="DT115" s="959"/>
      <c r="DU115" s="960"/>
      <c r="DV115" s="962" t="s">
        <v>455</v>
      </c>
      <c r="DW115" s="963"/>
      <c r="DX115" s="963"/>
      <c r="DY115" s="963"/>
      <c r="DZ115" s="964"/>
    </row>
    <row r="116" spans="1:130" s="230" customFormat="1" ht="26.25" customHeight="1" x14ac:dyDescent="0.15">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v>
      </c>
      <c r="AB116" s="959"/>
      <c r="AC116" s="959"/>
      <c r="AD116" s="959"/>
      <c r="AE116" s="960"/>
      <c r="AF116" s="961" t="s">
        <v>132</v>
      </c>
      <c r="AG116" s="959"/>
      <c r="AH116" s="959"/>
      <c r="AI116" s="959"/>
      <c r="AJ116" s="960"/>
      <c r="AK116" s="961" t="s">
        <v>453</v>
      </c>
      <c r="AL116" s="959"/>
      <c r="AM116" s="959"/>
      <c r="AN116" s="959"/>
      <c r="AO116" s="960"/>
      <c r="AP116" s="962" t="s">
        <v>455</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397</v>
      </c>
      <c r="BW116" s="926"/>
      <c r="BX116" s="926"/>
      <c r="BY116" s="926"/>
      <c r="BZ116" s="926"/>
      <c r="CA116" s="926" t="s">
        <v>397</v>
      </c>
      <c r="CB116" s="926"/>
      <c r="CC116" s="926"/>
      <c r="CD116" s="926"/>
      <c r="CE116" s="926"/>
      <c r="CF116" s="920" t="s">
        <v>449</v>
      </c>
      <c r="CG116" s="921"/>
      <c r="CH116" s="921"/>
      <c r="CI116" s="921"/>
      <c r="CJ116" s="921"/>
      <c r="CK116" s="948"/>
      <c r="CL116" s="949"/>
      <c r="CM116" s="922" t="s">
        <v>474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132</v>
      </c>
      <c r="DH116" s="959"/>
      <c r="DI116" s="959"/>
      <c r="DJ116" s="959"/>
      <c r="DK116" s="960"/>
      <c r="DL116" s="961" t="s">
        <v>397</v>
      </c>
      <c r="DM116" s="959"/>
      <c r="DN116" s="959"/>
      <c r="DO116" s="959"/>
      <c r="DP116" s="960"/>
      <c r="DQ116" s="961" t="s">
        <v>397</v>
      </c>
      <c r="DR116" s="959"/>
      <c r="DS116" s="959"/>
      <c r="DT116" s="959"/>
      <c r="DU116" s="960"/>
      <c r="DV116" s="962" t="s">
        <v>132</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475</v>
      </c>
      <c r="Z117" s="894"/>
      <c r="AA117" s="978">
        <v>1384675</v>
      </c>
      <c r="AB117" s="979"/>
      <c r="AC117" s="979"/>
      <c r="AD117" s="979"/>
      <c r="AE117" s="980"/>
      <c r="AF117" s="981">
        <v>1410989</v>
      </c>
      <c r="AG117" s="979"/>
      <c r="AH117" s="979"/>
      <c r="AI117" s="979"/>
      <c r="AJ117" s="980"/>
      <c r="AK117" s="981">
        <v>1379340</v>
      </c>
      <c r="AL117" s="979"/>
      <c r="AM117" s="979"/>
      <c r="AN117" s="979"/>
      <c r="AO117" s="980"/>
      <c r="AP117" s="982"/>
      <c r="AQ117" s="983"/>
      <c r="AR117" s="983"/>
      <c r="AS117" s="983"/>
      <c r="AT117" s="984"/>
      <c r="AU117" s="908"/>
      <c r="AV117" s="909"/>
      <c r="AW117" s="909"/>
      <c r="AX117" s="909"/>
      <c r="AY117" s="909"/>
      <c r="AZ117" s="974" t="s">
        <v>476</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457</v>
      </c>
      <c r="BW117" s="926"/>
      <c r="BX117" s="926"/>
      <c r="BY117" s="926"/>
      <c r="BZ117" s="926"/>
      <c r="CA117" s="926" t="s">
        <v>465</v>
      </c>
      <c r="CB117" s="926"/>
      <c r="CC117" s="926"/>
      <c r="CD117" s="926"/>
      <c r="CE117" s="926"/>
      <c r="CF117" s="920" t="s">
        <v>449</v>
      </c>
      <c r="CG117" s="921"/>
      <c r="CH117" s="921"/>
      <c r="CI117" s="921"/>
      <c r="CJ117" s="921"/>
      <c r="CK117" s="948"/>
      <c r="CL117" s="949"/>
      <c r="CM117" s="922" t="s">
        <v>477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465</v>
      </c>
      <c r="DH117" s="959"/>
      <c r="DI117" s="959"/>
      <c r="DJ117" s="959"/>
      <c r="DK117" s="960"/>
      <c r="DL117" s="961" t="s">
        <v>465</v>
      </c>
      <c r="DM117" s="959"/>
      <c r="DN117" s="959"/>
      <c r="DO117" s="959"/>
      <c r="DP117" s="960"/>
      <c r="DQ117" s="961" t="s">
        <v>451</v>
      </c>
      <c r="DR117" s="959"/>
      <c r="DS117" s="959"/>
      <c r="DT117" s="959"/>
      <c r="DU117" s="960"/>
      <c r="DV117" s="962" t="s">
        <v>397</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313</v>
      </c>
      <c r="AL118" s="893"/>
      <c r="AM118" s="893"/>
      <c r="AN118" s="893"/>
      <c r="AO118" s="894"/>
      <c r="AP118" s="970" t="s">
        <v>442</v>
      </c>
      <c r="AQ118" s="971"/>
      <c r="AR118" s="971"/>
      <c r="AS118" s="971"/>
      <c r="AT118" s="972"/>
      <c r="AU118" s="908"/>
      <c r="AV118" s="909"/>
      <c r="AW118" s="909"/>
      <c r="AX118" s="909"/>
      <c r="AY118" s="909"/>
      <c r="AZ118" s="973" t="s">
        <v>478</v>
      </c>
      <c r="BA118" s="965"/>
      <c r="BB118" s="965"/>
      <c r="BC118" s="965"/>
      <c r="BD118" s="965"/>
      <c r="BE118" s="965"/>
      <c r="BF118" s="965"/>
      <c r="BG118" s="965"/>
      <c r="BH118" s="965"/>
      <c r="BI118" s="965"/>
      <c r="BJ118" s="965"/>
      <c r="BK118" s="965"/>
      <c r="BL118" s="965"/>
      <c r="BM118" s="965"/>
      <c r="BN118" s="965"/>
      <c r="BO118" s="965"/>
      <c r="BP118" s="966"/>
      <c r="BQ118" s="999" t="s">
        <v>465</v>
      </c>
      <c r="BR118" s="1000"/>
      <c r="BS118" s="1000"/>
      <c r="BT118" s="1000"/>
      <c r="BU118" s="1000"/>
      <c r="BV118" s="1000" t="s">
        <v>451</v>
      </c>
      <c r="BW118" s="1000"/>
      <c r="BX118" s="1000"/>
      <c r="BY118" s="1000"/>
      <c r="BZ118" s="1000"/>
      <c r="CA118" s="1000" t="s">
        <v>397</v>
      </c>
      <c r="CB118" s="1000"/>
      <c r="CC118" s="1000"/>
      <c r="CD118" s="1000"/>
      <c r="CE118" s="1000"/>
      <c r="CF118" s="920" t="s">
        <v>457</v>
      </c>
      <c r="CG118" s="921"/>
      <c r="CH118" s="921"/>
      <c r="CI118" s="921"/>
      <c r="CJ118" s="921"/>
      <c r="CK118" s="948"/>
      <c r="CL118" s="949"/>
      <c r="CM118" s="922" t="s">
        <v>479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397</v>
      </c>
      <c r="DH118" s="959"/>
      <c r="DI118" s="959"/>
      <c r="DJ118" s="959"/>
      <c r="DK118" s="960"/>
      <c r="DL118" s="961" t="s">
        <v>132</v>
      </c>
      <c r="DM118" s="959"/>
      <c r="DN118" s="959"/>
      <c r="DO118" s="959"/>
      <c r="DP118" s="960"/>
      <c r="DQ118" s="961" t="s">
        <v>451</v>
      </c>
      <c r="DR118" s="959"/>
      <c r="DS118" s="959"/>
      <c r="DT118" s="959"/>
      <c r="DU118" s="960"/>
      <c r="DV118" s="962" t="s">
        <v>465</v>
      </c>
      <c r="DW118" s="963"/>
      <c r="DX118" s="963"/>
      <c r="DY118" s="963"/>
      <c r="DZ118" s="964"/>
    </row>
    <row r="119" spans="1:130" s="230" customFormat="1" ht="26.25" customHeight="1" x14ac:dyDescent="0.15">
      <c r="A119" s="1062"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457</v>
      </c>
      <c r="AB119" s="900"/>
      <c r="AC119" s="900"/>
      <c r="AD119" s="900"/>
      <c r="AE119" s="901"/>
      <c r="AF119" s="902" t="s">
        <v>451</v>
      </c>
      <c r="AG119" s="900"/>
      <c r="AH119" s="900"/>
      <c r="AI119" s="900"/>
      <c r="AJ119" s="901"/>
      <c r="AK119" s="902" t="s">
        <v>453</v>
      </c>
      <c r="AL119" s="900"/>
      <c r="AM119" s="900"/>
      <c r="AN119" s="900"/>
      <c r="AO119" s="901"/>
      <c r="AP119" s="903" t="s">
        <v>397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480</v>
      </c>
      <c r="BP119" s="1005"/>
      <c r="BQ119" s="999">
        <v>13645210</v>
      </c>
      <c r="BR119" s="1000"/>
      <c r="BS119" s="1000"/>
      <c r="BT119" s="1000"/>
      <c r="BU119" s="1000"/>
      <c r="BV119" s="1000">
        <v>13420738</v>
      </c>
      <c r="BW119" s="1000"/>
      <c r="BX119" s="1000"/>
      <c r="BY119" s="1000"/>
      <c r="BZ119" s="1000"/>
      <c r="CA119" s="1000">
        <v>13059279</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453</v>
      </c>
      <c r="DH119" s="986"/>
      <c r="DI119" s="986"/>
      <c r="DJ119" s="986"/>
      <c r="DK119" s="987"/>
      <c r="DL119" s="985" t="s">
        <v>132</v>
      </c>
      <c r="DM119" s="986"/>
      <c r="DN119" s="986"/>
      <c r="DO119" s="986"/>
      <c r="DP119" s="987"/>
      <c r="DQ119" s="985" t="s">
        <v>397</v>
      </c>
      <c r="DR119" s="986"/>
      <c r="DS119" s="986"/>
      <c r="DT119" s="986"/>
      <c r="DU119" s="987"/>
      <c r="DV119" s="988" t="s">
        <v>132</v>
      </c>
      <c r="DW119" s="989"/>
      <c r="DX119" s="989"/>
      <c r="DY119" s="989"/>
      <c r="DZ119" s="990"/>
    </row>
    <row r="120" spans="1:130" s="230" customFormat="1" ht="26.25" customHeight="1" x14ac:dyDescent="0.15">
      <c r="A120" s="1063"/>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457</v>
      </c>
      <c r="AB120" s="959"/>
      <c r="AC120" s="959"/>
      <c r="AD120" s="959"/>
      <c r="AE120" s="960"/>
      <c r="AF120" s="961" t="s">
        <v>453</v>
      </c>
      <c r="AG120" s="959"/>
      <c r="AH120" s="959"/>
      <c r="AI120" s="959"/>
      <c r="AJ120" s="960"/>
      <c r="AK120" s="961" t="s">
        <v>132</v>
      </c>
      <c r="AL120" s="959"/>
      <c r="AM120" s="959"/>
      <c r="AN120" s="959"/>
      <c r="AO120" s="960"/>
      <c r="AP120" s="962" t="s">
        <v>453</v>
      </c>
      <c r="AQ120" s="963"/>
      <c r="AR120" s="963"/>
      <c r="AS120" s="963"/>
      <c r="AT120" s="964"/>
      <c r="AU120" s="991" t="s">
        <v>482</v>
      </c>
      <c r="AV120" s="992"/>
      <c r="AW120" s="992"/>
      <c r="AX120" s="992"/>
      <c r="AY120" s="993"/>
      <c r="AZ120" s="929" t="s">
        <v>483</v>
      </c>
      <c r="BA120" s="897"/>
      <c r="BB120" s="897"/>
      <c r="BC120" s="897"/>
      <c r="BD120" s="897"/>
      <c r="BE120" s="897"/>
      <c r="BF120" s="897"/>
      <c r="BG120" s="897"/>
      <c r="BH120" s="897"/>
      <c r="BI120" s="897"/>
      <c r="BJ120" s="897"/>
      <c r="BK120" s="897"/>
      <c r="BL120" s="897"/>
      <c r="BM120" s="897"/>
      <c r="BN120" s="897"/>
      <c r="BO120" s="897"/>
      <c r="BP120" s="898"/>
      <c r="BQ120" s="930">
        <v>2359383</v>
      </c>
      <c r="BR120" s="931"/>
      <c r="BS120" s="931"/>
      <c r="BT120" s="931"/>
      <c r="BU120" s="931"/>
      <c r="BV120" s="931">
        <v>2570214</v>
      </c>
      <c r="BW120" s="931"/>
      <c r="BX120" s="931"/>
      <c r="BY120" s="931"/>
      <c r="BZ120" s="931"/>
      <c r="CA120" s="931">
        <v>2952726</v>
      </c>
      <c r="CB120" s="931"/>
      <c r="CC120" s="931"/>
      <c r="CD120" s="931"/>
      <c r="CE120" s="931"/>
      <c r="CF120" s="944">
        <v>61.5</v>
      </c>
      <c r="CG120" s="945"/>
      <c r="CH120" s="945"/>
      <c r="CI120" s="945"/>
      <c r="CJ120" s="945"/>
      <c r="CK120" s="1006" t="s">
        <v>484</v>
      </c>
      <c r="CL120" s="1007"/>
      <c r="CM120" s="1007"/>
      <c r="CN120" s="1007"/>
      <c r="CO120" s="1008"/>
      <c r="CP120" s="1014" t="s">
        <v>485</v>
      </c>
      <c r="CQ120" s="1015"/>
      <c r="CR120" s="1015"/>
      <c r="CS120" s="1015"/>
      <c r="CT120" s="1015"/>
      <c r="CU120" s="1015"/>
      <c r="CV120" s="1015"/>
      <c r="CW120" s="1015"/>
      <c r="CX120" s="1015"/>
      <c r="CY120" s="1015"/>
      <c r="CZ120" s="1015"/>
      <c r="DA120" s="1015"/>
      <c r="DB120" s="1015"/>
      <c r="DC120" s="1015"/>
      <c r="DD120" s="1015"/>
      <c r="DE120" s="1015"/>
      <c r="DF120" s="1016"/>
      <c r="DG120" s="930" t="s">
        <v>421</v>
      </c>
      <c r="DH120" s="931"/>
      <c r="DI120" s="931"/>
      <c r="DJ120" s="931"/>
      <c r="DK120" s="931"/>
      <c r="DL120" s="931">
        <v>1923022</v>
      </c>
      <c r="DM120" s="931"/>
      <c r="DN120" s="931"/>
      <c r="DO120" s="931"/>
      <c r="DP120" s="931"/>
      <c r="DQ120" s="931">
        <v>1927227</v>
      </c>
      <c r="DR120" s="931"/>
      <c r="DS120" s="931"/>
      <c r="DT120" s="931"/>
      <c r="DU120" s="931"/>
      <c r="DV120" s="932">
        <v>40.1</v>
      </c>
      <c r="DW120" s="932"/>
      <c r="DX120" s="932"/>
      <c r="DY120" s="932"/>
      <c r="DZ120" s="933"/>
    </row>
    <row r="121" spans="1:130" s="230" customFormat="1" ht="26.25" customHeight="1" x14ac:dyDescent="0.15">
      <c r="A121" s="1063"/>
      <c r="B121" s="949"/>
      <c r="C121" s="974" t="s">
        <v>486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465</v>
      </c>
      <c r="AB121" s="959"/>
      <c r="AC121" s="959"/>
      <c r="AD121" s="959"/>
      <c r="AE121" s="960"/>
      <c r="AF121" s="961" t="s">
        <v>465</v>
      </c>
      <c r="AG121" s="959"/>
      <c r="AH121" s="959"/>
      <c r="AI121" s="959"/>
      <c r="AJ121" s="960"/>
      <c r="AK121" s="961" t="s">
        <v>457</v>
      </c>
      <c r="AL121" s="959"/>
      <c r="AM121" s="959"/>
      <c r="AN121" s="959"/>
      <c r="AO121" s="960"/>
      <c r="AP121" s="962" t="s">
        <v>465</v>
      </c>
      <c r="AQ121" s="963"/>
      <c r="AR121" s="963"/>
      <c r="AS121" s="963"/>
      <c r="AT121" s="964"/>
      <c r="AU121" s="994"/>
      <c r="AV121" s="995"/>
      <c r="AW121" s="995"/>
      <c r="AX121" s="995"/>
      <c r="AY121" s="996"/>
      <c r="AZ121" s="922" t="s">
        <v>487</v>
      </c>
      <c r="BA121" s="923"/>
      <c r="BB121" s="923"/>
      <c r="BC121" s="923"/>
      <c r="BD121" s="923"/>
      <c r="BE121" s="923"/>
      <c r="BF121" s="923"/>
      <c r="BG121" s="923"/>
      <c r="BH121" s="923"/>
      <c r="BI121" s="923"/>
      <c r="BJ121" s="923"/>
      <c r="BK121" s="923"/>
      <c r="BL121" s="923"/>
      <c r="BM121" s="923"/>
      <c r="BN121" s="923"/>
      <c r="BO121" s="923"/>
      <c r="BP121" s="924"/>
      <c r="BQ121" s="925">
        <v>357601</v>
      </c>
      <c r="BR121" s="926"/>
      <c r="BS121" s="926"/>
      <c r="BT121" s="926"/>
      <c r="BU121" s="926"/>
      <c r="BV121" s="926">
        <v>310529</v>
      </c>
      <c r="BW121" s="926"/>
      <c r="BX121" s="926"/>
      <c r="BY121" s="926"/>
      <c r="BZ121" s="926"/>
      <c r="CA121" s="926">
        <v>272427</v>
      </c>
      <c r="CB121" s="926"/>
      <c r="CC121" s="926"/>
      <c r="CD121" s="926"/>
      <c r="CE121" s="926"/>
      <c r="CF121" s="920">
        <v>5.7</v>
      </c>
      <c r="CG121" s="921"/>
      <c r="CH121" s="921"/>
      <c r="CI121" s="921"/>
      <c r="CJ121" s="921"/>
      <c r="CK121" s="1009"/>
      <c r="CL121" s="1010"/>
      <c r="CM121" s="1010"/>
      <c r="CN121" s="1010"/>
      <c r="CO121" s="1011"/>
      <c r="CP121" s="1019" t="s">
        <v>488</v>
      </c>
      <c r="CQ121" s="1020"/>
      <c r="CR121" s="1020"/>
      <c r="CS121" s="1020"/>
      <c r="CT121" s="1020"/>
      <c r="CU121" s="1020"/>
      <c r="CV121" s="1020"/>
      <c r="CW121" s="1020"/>
      <c r="CX121" s="1020"/>
      <c r="CY121" s="1020"/>
      <c r="CZ121" s="1020"/>
      <c r="DA121" s="1020"/>
      <c r="DB121" s="1020"/>
      <c r="DC121" s="1020"/>
      <c r="DD121" s="1020"/>
      <c r="DE121" s="1020"/>
      <c r="DF121" s="1021"/>
      <c r="DG121" s="925" t="s">
        <v>457</v>
      </c>
      <c r="DH121" s="926"/>
      <c r="DI121" s="926"/>
      <c r="DJ121" s="926"/>
      <c r="DK121" s="926"/>
      <c r="DL121" s="926">
        <v>1123940</v>
      </c>
      <c r="DM121" s="926"/>
      <c r="DN121" s="926"/>
      <c r="DO121" s="926"/>
      <c r="DP121" s="926"/>
      <c r="DQ121" s="926">
        <v>1014822</v>
      </c>
      <c r="DR121" s="926"/>
      <c r="DS121" s="926"/>
      <c r="DT121" s="926"/>
      <c r="DU121" s="926"/>
      <c r="DV121" s="927">
        <v>21.1</v>
      </c>
      <c r="DW121" s="927"/>
      <c r="DX121" s="927"/>
      <c r="DY121" s="927"/>
      <c r="DZ121" s="928"/>
    </row>
    <row r="122" spans="1:130" s="230" customFormat="1" ht="26.25" customHeight="1" x14ac:dyDescent="0.15">
      <c r="A122" s="1063"/>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397</v>
      </c>
      <c r="AB122" s="959"/>
      <c r="AC122" s="959"/>
      <c r="AD122" s="959"/>
      <c r="AE122" s="960"/>
      <c r="AF122" s="961" t="s">
        <v>132</v>
      </c>
      <c r="AG122" s="959"/>
      <c r="AH122" s="959"/>
      <c r="AI122" s="959"/>
      <c r="AJ122" s="960"/>
      <c r="AK122" s="961" t="s">
        <v>449</v>
      </c>
      <c r="AL122" s="959"/>
      <c r="AM122" s="959"/>
      <c r="AN122" s="959"/>
      <c r="AO122" s="960"/>
      <c r="AP122" s="962" t="s">
        <v>451</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8757501</v>
      </c>
      <c r="BR122" s="1000"/>
      <c r="BS122" s="1000"/>
      <c r="BT122" s="1000"/>
      <c r="BU122" s="1000"/>
      <c r="BV122" s="1000">
        <v>8767460</v>
      </c>
      <c r="BW122" s="1000"/>
      <c r="BX122" s="1000"/>
      <c r="BY122" s="1000"/>
      <c r="BZ122" s="1000"/>
      <c r="CA122" s="1000">
        <v>8500162</v>
      </c>
      <c r="CB122" s="1000"/>
      <c r="CC122" s="1000"/>
      <c r="CD122" s="1000"/>
      <c r="CE122" s="1000"/>
      <c r="CF122" s="1017">
        <v>177.1</v>
      </c>
      <c r="CG122" s="1018"/>
      <c r="CH122" s="1018"/>
      <c r="CI122" s="1018"/>
      <c r="CJ122" s="1018"/>
      <c r="CK122" s="1009"/>
      <c r="CL122" s="1010"/>
      <c r="CM122" s="1010"/>
      <c r="CN122" s="1010"/>
      <c r="CO122" s="1011"/>
      <c r="CP122" s="1019" t="s">
        <v>490</v>
      </c>
      <c r="CQ122" s="1020"/>
      <c r="CR122" s="1020"/>
      <c r="CS122" s="1020"/>
      <c r="CT122" s="1020"/>
      <c r="CU122" s="1020"/>
      <c r="CV122" s="1020"/>
      <c r="CW122" s="1020"/>
      <c r="CX122" s="1020"/>
      <c r="CY122" s="1020"/>
      <c r="CZ122" s="1020"/>
      <c r="DA122" s="1020"/>
      <c r="DB122" s="1020"/>
      <c r="DC122" s="1020"/>
      <c r="DD122" s="1020"/>
      <c r="DE122" s="1020"/>
      <c r="DF122" s="1021"/>
      <c r="DG122" s="925" t="s">
        <v>132</v>
      </c>
      <c r="DH122" s="926"/>
      <c r="DI122" s="926"/>
      <c r="DJ122" s="926"/>
      <c r="DK122" s="926"/>
      <c r="DL122" s="926">
        <v>665746</v>
      </c>
      <c r="DM122" s="926"/>
      <c r="DN122" s="926"/>
      <c r="DO122" s="926"/>
      <c r="DP122" s="926"/>
      <c r="DQ122" s="926">
        <v>616124</v>
      </c>
      <c r="DR122" s="926"/>
      <c r="DS122" s="926"/>
      <c r="DT122" s="926"/>
      <c r="DU122" s="926"/>
      <c r="DV122" s="927">
        <v>12.8</v>
      </c>
      <c r="DW122" s="927"/>
      <c r="DX122" s="927"/>
      <c r="DY122" s="927"/>
      <c r="DZ122" s="928"/>
    </row>
    <row r="123" spans="1:130" s="230" customFormat="1" ht="26.25" customHeight="1" x14ac:dyDescent="0.15">
      <c r="A123" s="1063"/>
      <c r="B123" s="949"/>
      <c r="C123" s="922" t="s">
        <v>474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451</v>
      </c>
      <c r="AB123" s="959"/>
      <c r="AC123" s="959"/>
      <c r="AD123" s="959"/>
      <c r="AE123" s="960"/>
      <c r="AF123" s="961" t="s">
        <v>132</v>
      </c>
      <c r="AG123" s="959"/>
      <c r="AH123" s="959"/>
      <c r="AI123" s="959"/>
      <c r="AJ123" s="960"/>
      <c r="AK123" s="961" t="s">
        <v>132</v>
      </c>
      <c r="AL123" s="959"/>
      <c r="AM123" s="959"/>
      <c r="AN123" s="959"/>
      <c r="AO123" s="960"/>
      <c r="AP123" s="962" t="s">
        <v>457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491</v>
      </c>
      <c r="BP123" s="1005"/>
      <c r="BQ123" s="1035">
        <v>11474485</v>
      </c>
      <c r="BR123" s="1036"/>
      <c r="BS123" s="1036"/>
      <c r="BT123" s="1036"/>
      <c r="BU123" s="1036"/>
      <c r="BV123" s="1036">
        <v>11648203</v>
      </c>
      <c r="BW123" s="1036"/>
      <c r="BX123" s="1036"/>
      <c r="BY123" s="1036"/>
      <c r="BZ123" s="1036"/>
      <c r="CA123" s="1036">
        <v>11725315</v>
      </c>
      <c r="CB123" s="1036"/>
      <c r="CC123" s="1036"/>
      <c r="CD123" s="1036"/>
      <c r="CE123" s="1036"/>
      <c r="CF123" s="1001"/>
      <c r="CG123" s="1002"/>
      <c r="CH123" s="1002"/>
      <c r="CI123" s="1002"/>
      <c r="CJ123" s="1003"/>
      <c r="CK123" s="1009"/>
      <c r="CL123" s="1010"/>
      <c r="CM123" s="1010"/>
      <c r="CN123" s="1010"/>
      <c r="CO123" s="1011"/>
      <c r="CP123" s="1019" t="s">
        <v>492</v>
      </c>
      <c r="CQ123" s="1020"/>
      <c r="CR123" s="1020"/>
      <c r="CS123" s="1020"/>
      <c r="CT123" s="1020"/>
      <c r="CU123" s="1020"/>
      <c r="CV123" s="1020"/>
      <c r="CW123" s="1020"/>
      <c r="CX123" s="1020"/>
      <c r="CY123" s="1020"/>
      <c r="CZ123" s="1020"/>
      <c r="DA123" s="1020"/>
      <c r="DB123" s="1020"/>
      <c r="DC123" s="1020"/>
      <c r="DD123" s="1020"/>
      <c r="DE123" s="1020"/>
      <c r="DF123" s="1021"/>
      <c r="DG123" s="958">
        <v>66780</v>
      </c>
      <c r="DH123" s="959"/>
      <c r="DI123" s="959"/>
      <c r="DJ123" s="959"/>
      <c r="DK123" s="960"/>
      <c r="DL123" s="961">
        <v>58083</v>
      </c>
      <c r="DM123" s="959"/>
      <c r="DN123" s="959"/>
      <c r="DO123" s="959"/>
      <c r="DP123" s="960"/>
      <c r="DQ123" s="961">
        <v>51128</v>
      </c>
      <c r="DR123" s="959"/>
      <c r="DS123" s="959"/>
      <c r="DT123" s="959"/>
      <c r="DU123" s="960"/>
      <c r="DV123" s="962">
        <v>1.1000000000000001</v>
      </c>
      <c r="DW123" s="963"/>
      <c r="DX123" s="963"/>
      <c r="DY123" s="963"/>
      <c r="DZ123" s="964"/>
    </row>
    <row r="124" spans="1:130" s="230" customFormat="1" ht="26.25" customHeight="1" thickBot="1" x14ac:dyDescent="0.2">
      <c r="A124" s="1063"/>
      <c r="B124" s="949"/>
      <c r="C124" s="922" t="s">
        <v>477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465</v>
      </c>
      <c r="AG124" s="959"/>
      <c r="AH124" s="959"/>
      <c r="AI124" s="959"/>
      <c r="AJ124" s="960"/>
      <c r="AK124" s="961" t="s">
        <v>453</v>
      </c>
      <c r="AL124" s="959"/>
      <c r="AM124" s="959"/>
      <c r="AN124" s="959"/>
      <c r="AO124" s="960"/>
      <c r="AP124" s="962" t="s">
        <v>465</v>
      </c>
      <c r="AQ124" s="963"/>
      <c r="AR124" s="963"/>
      <c r="AS124" s="963"/>
      <c r="AT124" s="964"/>
      <c r="AU124" s="1031" t="s">
        <v>493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46.8</v>
      </c>
      <c r="BR124" s="1027"/>
      <c r="BS124" s="1027"/>
      <c r="BT124" s="1027"/>
      <c r="BU124" s="1027"/>
      <c r="BV124" s="1027">
        <v>35.6</v>
      </c>
      <c r="BW124" s="1027"/>
      <c r="BX124" s="1027"/>
      <c r="BY124" s="1027"/>
      <c r="BZ124" s="1027"/>
      <c r="CA124" s="1027">
        <v>27.7</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v>3971473</v>
      </c>
      <c r="DH124" s="986"/>
      <c r="DI124" s="986"/>
      <c r="DJ124" s="986"/>
      <c r="DK124" s="987"/>
      <c r="DL124" s="985">
        <v>3166</v>
      </c>
      <c r="DM124" s="986"/>
      <c r="DN124" s="986"/>
      <c r="DO124" s="986"/>
      <c r="DP124" s="987"/>
      <c r="DQ124" s="985" t="s">
        <v>421</v>
      </c>
      <c r="DR124" s="986"/>
      <c r="DS124" s="986"/>
      <c r="DT124" s="986"/>
      <c r="DU124" s="987"/>
      <c r="DV124" s="988" t="s">
        <v>421</v>
      </c>
      <c r="DW124" s="989"/>
      <c r="DX124" s="989"/>
      <c r="DY124" s="989"/>
      <c r="DZ124" s="990"/>
    </row>
    <row r="125" spans="1:130" s="230" customFormat="1" ht="26.25" customHeight="1" x14ac:dyDescent="0.15">
      <c r="A125" s="1063"/>
      <c r="B125" s="949"/>
      <c r="C125" s="922" t="s">
        <v>479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451</v>
      </c>
      <c r="AB125" s="959"/>
      <c r="AC125" s="959"/>
      <c r="AD125" s="959"/>
      <c r="AE125" s="960"/>
      <c r="AF125" s="961" t="s">
        <v>451</v>
      </c>
      <c r="AG125" s="959"/>
      <c r="AH125" s="959"/>
      <c r="AI125" s="959"/>
      <c r="AJ125" s="960"/>
      <c r="AK125" s="961" t="s">
        <v>132</v>
      </c>
      <c r="AL125" s="959"/>
      <c r="AM125" s="959"/>
      <c r="AN125" s="959"/>
      <c r="AO125" s="960"/>
      <c r="AP125" s="962" t="s">
        <v>421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453</v>
      </c>
      <c r="DH125" s="931"/>
      <c r="DI125" s="931"/>
      <c r="DJ125" s="931"/>
      <c r="DK125" s="931"/>
      <c r="DL125" s="931" t="s">
        <v>453</v>
      </c>
      <c r="DM125" s="931"/>
      <c r="DN125" s="931"/>
      <c r="DO125" s="931"/>
      <c r="DP125" s="931"/>
      <c r="DQ125" s="931" t="s">
        <v>449</v>
      </c>
      <c r="DR125" s="931"/>
      <c r="DS125" s="931"/>
      <c r="DT125" s="931"/>
      <c r="DU125" s="931"/>
      <c r="DV125" s="932" t="s">
        <v>449</v>
      </c>
      <c r="DW125" s="932"/>
      <c r="DX125" s="932"/>
      <c r="DY125" s="932"/>
      <c r="DZ125" s="933"/>
    </row>
    <row r="126" spans="1:130" s="230" customFormat="1" ht="26.25" customHeight="1" thickBot="1" x14ac:dyDescent="0.2">
      <c r="A126" s="1063"/>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453</v>
      </c>
      <c r="AB126" s="959"/>
      <c r="AC126" s="959"/>
      <c r="AD126" s="959"/>
      <c r="AE126" s="960"/>
      <c r="AF126" s="961" t="s">
        <v>421</v>
      </c>
      <c r="AG126" s="959"/>
      <c r="AH126" s="959"/>
      <c r="AI126" s="959"/>
      <c r="AJ126" s="960"/>
      <c r="AK126" s="961" t="s">
        <v>421</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449</v>
      </c>
      <c r="DH126" s="926"/>
      <c r="DI126" s="926"/>
      <c r="DJ126" s="926"/>
      <c r="DK126" s="926"/>
      <c r="DL126" s="926" t="s">
        <v>421</v>
      </c>
      <c r="DM126" s="926"/>
      <c r="DN126" s="926"/>
      <c r="DO126" s="926"/>
      <c r="DP126" s="926"/>
      <c r="DQ126" s="926" t="s">
        <v>451</v>
      </c>
      <c r="DR126" s="926"/>
      <c r="DS126" s="926"/>
      <c r="DT126" s="926"/>
      <c r="DU126" s="926"/>
      <c r="DV126" s="927" t="s">
        <v>453</v>
      </c>
      <c r="DW126" s="927"/>
      <c r="DX126" s="927"/>
      <c r="DY126" s="927"/>
      <c r="DZ126" s="928"/>
    </row>
    <row r="127" spans="1:130" s="230" customFormat="1" ht="26.25" customHeight="1" x14ac:dyDescent="0.15">
      <c r="A127" s="1064"/>
      <c r="B127" s="951"/>
      <c r="C127" s="973" t="s">
        <v>498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421</v>
      </c>
      <c r="AB127" s="959"/>
      <c r="AC127" s="959"/>
      <c r="AD127" s="959"/>
      <c r="AE127" s="960"/>
      <c r="AF127" s="961" t="s">
        <v>451</v>
      </c>
      <c r="AG127" s="959"/>
      <c r="AH127" s="959"/>
      <c r="AI127" s="959"/>
      <c r="AJ127" s="960"/>
      <c r="AK127" s="961" t="s">
        <v>451</v>
      </c>
      <c r="AL127" s="959"/>
      <c r="AM127" s="959"/>
      <c r="AN127" s="959"/>
      <c r="AO127" s="960"/>
      <c r="AP127" s="962" t="s">
        <v>421</v>
      </c>
      <c r="AQ127" s="963"/>
      <c r="AR127" s="963"/>
      <c r="AS127" s="963"/>
      <c r="AT127" s="964"/>
      <c r="AU127" s="232"/>
      <c r="AV127" s="232"/>
      <c r="AW127" s="232"/>
      <c r="AX127" s="1037" t="s">
        <v>499</v>
      </c>
      <c r="AY127" s="1038"/>
      <c r="AZ127" s="1038"/>
      <c r="BA127" s="1038"/>
      <c r="BB127" s="1038"/>
      <c r="BC127" s="1038"/>
      <c r="BD127" s="1038"/>
      <c r="BE127" s="1039"/>
      <c r="BF127" s="1040" t="s">
        <v>500</v>
      </c>
      <c r="BG127" s="1038"/>
      <c r="BH127" s="1038"/>
      <c r="BI127" s="1038"/>
      <c r="BJ127" s="1038"/>
      <c r="BK127" s="1038"/>
      <c r="BL127" s="1039"/>
      <c r="BM127" s="1040" t="s">
        <v>501</v>
      </c>
      <c r="BN127" s="1038"/>
      <c r="BO127" s="1038"/>
      <c r="BP127" s="1038"/>
      <c r="BQ127" s="1038"/>
      <c r="BR127" s="1038"/>
      <c r="BS127" s="1039"/>
      <c r="BT127" s="1040" t="s">
        <v>502</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453</v>
      </c>
      <c r="DM127" s="926"/>
      <c r="DN127" s="926"/>
      <c r="DO127" s="926"/>
      <c r="DP127" s="926"/>
      <c r="DQ127" s="926" t="s">
        <v>453</v>
      </c>
      <c r="DR127" s="926"/>
      <c r="DS127" s="926"/>
      <c r="DT127" s="926"/>
      <c r="DU127" s="926"/>
      <c r="DV127" s="927" t="s">
        <v>421</v>
      </c>
      <c r="DW127" s="927"/>
      <c r="DX127" s="927"/>
      <c r="DY127" s="927"/>
      <c r="DZ127" s="928"/>
    </row>
    <row r="128" spans="1:130" s="230" customFormat="1" ht="26.25" customHeight="1" thickBot="1" x14ac:dyDescent="0.2">
      <c r="A128" s="1047" t="s">
        <v>504</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505</v>
      </c>
      <c r="X128" s="1049"/>
      <c r="Y128" s="1049"/>
      <c r="Z128" s="1050"/>
      <c r="AA128" s="1051">
        <v>47874</v>
      </c>
      <c r="AB128" s="1052"/>
      <c r="AC128" s="1052"/>
      <c r="AD128" s="1052"/>
      <c r="AE128" s="1053"/>
      <c r="AF128" s="1054">
        <v>47716</v>
      </c>
      <c r="AG128" s="1052"/>
      <c r="AH128" s="1052"/>
      <c r="AI128" s="1052"/>
      <c r="AJ128" s="1053"/>
      <c r="AK128" s="1054">
        <v>44679</v>
      </c>
      <c r="AL128" s="1052"/>
      <c r="AM128" s="1052"/>
      <c r="AN128" s="1052"/>
      <c r="AO128" s="1053"/>
      <c r="AP128" s="1055"/>
      <c r="AQ128" s="1056"/>
      <c r="AR128" s="1056"/>
      <c r="AS128" s="1056"/>
      <c r="AT128" s="1057"/>
      <c r="AU128" s="232"/>
      <c r="AV128" s="232"/>
      <c r="AW128" s="232"/>
      <c r="AX128" s="896" t="s">
        <v>506</v>
      </c>
      <c r="AY128" s="897"/>
      <c r="AZ128" s="897"/>
      <c r="BA128" s="897"/>
      <c r="BB128" s="897"/>
      <c r="BC128" s="897"/>
      <c r="BD128" s="897"/>
      <c r="BE128" s="898"/>
      <c r="BF128" s="1058" t="s">
        <v>449</v>
      </c>
      <c r="BG128" s="1059"/>
      <c r="BH128" s="1059"/>
      <c r="BI128" s="1059"/>
      <c r="BJ128" s="1059"/>
      <c r="BK128" s="1059"/>
      <c r="BL128" s="1060"/>
      <c r="BM128" s="1058">
        <v>14.6</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507</v>
      </c>
      <c r="CQ128" s="740"/>
      <c r="CR128" s="740"/>
      <c r="CS128" s="740"/>
      <c r="CT128" s="740"/>
      <c r="CU128" s="740"/>
      <c r="CV128" s="740"/>
      <c r="CW128" s="740"/>
      <c r="CX128" s="740"/>
      <c r="CY128" s="740"/>
      <c r="CZ128" s="740"/>
      <c r="DA128" s="740"/>
      <c r="DB128" s="740"/>
      <c r="DC128" s="740"/>
      <c r="DD128" s="740"/>
      <c r="DE128" s="740"/>
      <c r="DF128" s="1042"/>
      <c r="DG128" s="1043" t="s">
        <v>508</v>
      </c>
      <c r="DH128" s="1044"/>
      <c r="DI128" s="1044"/>
      <c r="DJ128" s="1044"/>
      <c r="DK128" s="1044"/>
      <c r="DL128" s="1044" t="s">
        <v>508</v>
      </c>
      <c r="DM128" s="1044"/>
      <c r="DN128" s="1044"/>
      <c r="DO128" s="1044"/>
      <c r="DP128" s="1044"/>
      <c r="DQ128" s="1044" t="s">
        <v>508</v>
      </c>
      <c r="DR128" s="1044"/>
      <c r="DS128" s="1044"/>
      <c r="DT128" s="1044"/>
      <c r="DU128" s="1044"/>
      <c r="DV128" s="1045" t="s">
        <v>508</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5489456</v>
      </c>
      <c r="AB129" s="959"/>
      <c r="AC129" s="959"/>
      <c r="AD129" s="959"/>
      <c r="AE129" s="960"/>
      <c r="AF129" s="961">
        <v>5823301</v>
      </c>
      <c r="AG129" s="959"/>
      <c r="AH129" s="959"/>
      <c r="AI129" s="959"/>
      <c r="AJ129" s="960"/>
      <c r="AK129" s="961">
        <v>5677866</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508</v>
      </c>
      <c r="BG129" s="1067"/>
      <c r="BH129" s="1067"/>
      <c r="BI129" s="1067"/>
      <c r="BJ129" s="1067"/>
      <c r="BK129" s="1067"/>
      <c r="BL129" s="1068"/>
      <c r="BM129" s="1066">
        <v>19.600000000000001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854844</v>
      </c>
      <c r="AB130" s="959"/>
      <c r="AC130" s="959"/>
      <c r="AD130" s="959"/>
      <c r="AE130" s="960"/>
      <c r="AF130" s="961">
        <v>851773</v>
      </c>
      <c r="AG130" s="959"/>
      <c r="AH130" s="959"/>
      <c r="AI130" s="959"/>
      <c r="AJ130" s="960"/>
      <c r="AK130" s="961">
        <v>877781</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10</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4634612</v>
      </c>
      <c r="AB131" s="986"/>
      <c r="AC131" s="986"/>
      <c r="AD131" s="986"/>
      <c r="AE131" s="987"/>
      <c r="AF131" s="985">
        <v>4971528</v>
      </c>
      <c r="AG131" s="986"/>
      <c r="AH131" s="986"/>
      <c r="AI131" s="986"/>
      <c r="AJ131" s="987"/>
      <c r="AK131" s="985">
        <v>4800085</v>
      </c>
      <c r="AL131" s="986"/>
      <c r="AM131" s="986"/>
      <c r="AN131" s="986"/>
      <c r="AO131" s="987"/>
      <c r="AP131" s="1110"/>
      <c r="AQ131" s="1111"/>
      <c r="AR131" s="1111"/>
      <c r="AS131" s="1111"/>
      <c r="AT131" s="1112"/>
      <c r="AU131" s="233"/>
      <c r="AV131" s="233"/>
      <c r="AW131" s="233"/>
      <c r="AX131" s="1083" t="s">
        <v>515</v>
      </c>
      <c r="AY131" s="740"/>
      <c r="AZ131" s="740"/>
      <c r="BA131" s="740"/>
      <c r="BB131" s="740"/>
      <c r="BC131" s="740"/>
      <c r="BD131" s="740"/>
      <c r="BE131" s="1042"/>
      <c r="BF131" s="1084">
        <v>27.7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10.39907979</v>
      </c>
      <c r="AB132" s="1097"/>
      <c r="AC132" s="1097"/>
      <c r="AD132" s="1097"/>
      <c r="AE132" s="1098"/>
      <c r="AF132" s="1099">
        <v>10.28858733</v>
      </c>
      <c r="AG132" s="1097"/>
      <c r="AH132" s="1097"/>
      <c r="AI132" s="1097"/>
      <c r="AJ132" s="1098"/>
      <c r="AK132" s="1099">
        <v>9.5181647819999995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10.7</v>
      </c>
      <c r="AB133" s="1080"/>
      <c r="AC133" s="1080"/>
      <c r="AD133" s="1080"/>
      <c r="AE133" s="1081"/>
      <c r="AF133" s="1079">
        <v>10.3</v>
      </c>
      <c r="AG133" s="1080"/>
      <c r="AH133" s="1080"/>
      <c r="AI133" s="1080"/>
      <c r="AJ133" s="1081"/>
      <c r="AK133" s="1079">
        <v>10</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0HOFQwAKstq70gxzxJhJYhVEXpVsnmAHkFI8fd6wrltPWgWT8Cb/0xw1gHZt9TbSgOX3k716H4ha0nW41G9ag==" saltValue="8/Z/yp83D5ScHNyDAEdIk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m2iZHHWT6ADFv/cUq0pPOJKddYGNCSQwBwkwjITR2dk0DlMh02xgddL/gEBDkAhqKJaw5bsx6uITcjeZpZrCw==" saltValue="ah9Iy26f6UxveZ31n7P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E46"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PhpPnnJ6zm0CnfOTkEe5iMxlQdp1rnlVWfPZ1RBWK9GMIe5qHp8OKiv5xLk+XJB+8Z6rbKPWZ64o1Y9WVUf7g==" saltValue="8qIk0USwJb7AZqV0VvQj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O1"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1546832</v>
      </c>
      <c r="AP9" s="281">
        <v>117675</v>
      </c>
      <c r="AQ9" s="282">
        <v>108757</v>
      </c>
      <c r="AR9" s="283">
        <v>8.1999999999999993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280016</v>
      </c>
      <c r="AP10" s="284">
        <v>21302</v>
      </c>
      <c r="AQ10" s="285">
        <v>15108</v>
      </c>
      <c r="AR10" s="286">
        <v>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t="s">
        <v>530</v>
      </c>
      <c r="AP11" s="284" t="s">
        <v>530</v>
      </c>
      <c r="AQ11" s="285">
        <v>1414</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531</v>
      </c>
      <c r="AL12" s="1117"/>
      <c r="AM12" s="1117"/>
      <c r="AN12" s="1118"/>
      <c r="AO12" s="284" t="s">
        <v>530</v>
      </c>
      <c r="AP12" s="284" t="s">
        <v>530</v>
      </c>
      <c r="AQ12" s="285">
        <v>40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60914</v>
      </c>
      <c r="AP13" s="284">
        <v>4634</v>
      </c>
      <c r="AQ13" s="285">
        <v>4611</v>
      </c>
      <c r="AR13" s="286">
        <v>0.5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54919</v>
      </c>
      <c r="AP14" s="284">
        <v>4178</v>
      </c>
      <c r="AQ14" s="285">
        <v>2427</v>
      </c>
      <c r="AR14" s="286">
        <v>72.099999999999994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-98381</v>
      </c>
      <c r="AP15" s="284">
        <v>-7484</v>
      </c>
      <c r="AQ15" s="285">
        <v>-7785</v>
      </c>
      <c r="AR15" s="286">
        <v>-3.9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1844300</v>
      </c>
      <c r="AP16" s="284">
        <v>140304</v>
      </c>
      <c r="AQ16" s="285">
        <v>124572</v>
      </c>
      <c r="AR16" s="286">
        <v>12.6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11.56</v>
      </c>
      <c r="AP21" s="298">
        <v>10.78</v>
      </c>
      <c r="AQ21" s="299">
        <v>0.78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96.9</v>
      </c>
      <c r="AP22" s="303">
        <v>96.3</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1048280</v>
      </c>
      <c r="AP32" s="312">
        <v>79747</v>
      </c>
      <c r="AQ32" s="313">
        <v>62543</v>
      </c>
      <c r="AR32" s="314">
        <v>27.5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322945</v>
      </c>
      <c r="AP35" s="312">
        <v>24568</v>
      </c>
      <c r="AQ35" s="313">
        <v>16620</v>
      </c>
      <c r="AR35" s="314">
        <v>47.8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v>8115</v>
      </c>
      <c r="AP36" s="312">
        <v>617</v>
      </c>
      <c r="AQ36" s="313">
        <v>3562</v>
      </c>
      <c r="AR36" s="314">
        <v>-82.7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t="s">
        <v>530</v>
      </c>
      <c r="AP37" s="312" t="s">
        <v>530</v>
      </c>
      <c r="AQ37" s="313">
        <v>625</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t="s">
        <v>530</v>
      </c>
      <c r="AP38" s="315" t="s">
        <v>530</v>
      </c>
      <c r="AQ38" s="316">
        <v>3</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-44679</v>
      </c>
      <c r="AP39" s="312">
        <v>-3399</v>
      </c>
      <c r="AQ39" s="313">
        <v>-2822</v>
      </c>
      <c r="AR39" s="314">
        <v>20.399999999999999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-877781</v>
      </c>
      <c r="AP40" s="312">
        <v>-66777</v>
      </c>
      <c r="AQ40" s="313">
        <v>-53912</v>
      </c>
      <c r="AR40" s="314">
        <v>23.9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456880</v>
      </c>
      <c r="AP41" s="312">
        <v>34757</v>
      </c>
      <c r="AQ41" s="313">
        <v>26618</v>
      </c>
      <c r="AR41" s="314">
        <v>30.6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606400</v>
      </c>
      <c r="AN51" s="334">
        <v>42190</v>
      </c>
      <c r="AO51" s="335">
        <v>-18.8</v>
      </c>
      <c r="AP51" s="336">
        <v>73475</v>
      </c>
      <c r="AQ51" s="337">
        <v>9.1</v>
      </c>
      <c r="AR51" s="338">
        <v>-27.9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373234</v>
      </c>
      <c r="AN52" s="342">
        <v>25968</v>
      </c>
      <c r="AO52" s="343">
        <v>-32.799999999999997</v>
      </c>
      <c r="AP52" s="344">
        <v>43072</v>
      </c>
      <c r="AQ52" s="345">
        <v>31.1</v>
      </c>
      <c r="AR52" s="346">
        <v>-63.9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937494</v>
      </c>
      <c r="AN53" s="334">
        <v>67199</v>
      </c>
      <c r="AO53" s="335">
        <v>59.3</v>
      </c>
      <c r="AP53" s="336">
        <v>87464</v>
      </c>
      <c r="AQ53" s="337">
        <v>19</v>
      </c>
      <c r="AR53" s="338">
        <v>40.299999999999997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410556</v>
      </c>
      <c r="AN54" s="342">
        <v>29428</v>
      </c>
      <c r="AO54" s="343">
        <v>13.3</v>
      </c>
      <c r="AP54" s="344">
        <v>47479</v>
      </c>
      <c r="AQ54" s="345">
        <v>10.199999999999999</v>
      </c>
      <c r="AR54" s="346">
        <v>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1453736</v>
      </c>
      <c r="AN55" s="334">
        <v>106392</v>
      </c>
      <c r="AO55" s="335">
        <v>58.3</v>
      </c>
      <c r="AP55" s="336">
        <v>117234</v>
      </c>
      <c r="AQ55" s="337">
        <v>34</v>
      </c>
      <c r="AR55" s="338">
        <v>24.3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363480</v>
      </c>
      <c r="AN56" s="342">
        <v>26601</v>
      </c>
      <c r="AO56" s="343">
        <v>-9.6</v>
      </c>
      <c r="AP56" s="344">
        <v>59796</v>
      </c>
      <c r="AQ56" s="345">
        <v>25.9</v>
      </c>
      <c r="AR56" s="346">
        <v>-35.5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2105304</v>
      </c>
      <c r="AN57" s="334">
        <v>157265</v>
      </c>
      <c r="AO57" s="335">
        <v>47.8</v>
      </c>
      <c r="AP57" s="336">
        <v>97758</v>
      </c>
      <c r="AQ57" s="337">
        <v>-16.600000000000001</v>
      </c>
      <c r="AR57" s="338">
        <v>64.400000000000006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511168</v>
      </c>
      <c r="AN58" s="342">
        <v>38184</v>
      </c>
      <c r="AO58" s="343">
        <v>43.5</v>
      </c>
      <c r="AP58" s="344">
        <v>45946</v>
      </c>
      <c r="AQ58" s="345">
        <v>-23.2</v>
      </c>
      <c r="AR58" s="346">
        <v>66.7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1122530</v>
      </c>
      <c r="AN59" s="334">
        <v>85396</v>
      </c>
      <c r="AO59" s="335">
        <v>-45.7</v>
      </c>
      <c r="AP59" s="336">
        <v>91338</v>
      </c>
      <c r="AQ59" s="337">
        <v>-6.6</v>
      </c>
      <c r="AR59" s="338">
        <v>-39.1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765600</v>
      </c>
      <c r="AN60" s="342">
        <v>58243</v>
      </c>
      <c r="AO60" s="343">
        <v>52.5</v>
      </c>
      <c r="AP60" s="344">
        <v>43989</v>
      </c>
      <c r="AQ60" s="345">
        <v>-4.3</v>
      </c>
      <c r="AR60" s="346">
        <v>56.8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1245093</v>
      </c>
      <c r="AN61" s="349">
        <v>91688</v>
      </c>
      <c r="AO61" s="350">
        <v>20.2</v>
      </c>
      <c r="AP61" s="351">
        <v>93454</v>
      </c>
      <c r="AQ61" s="352">
        <v>7.8</v>
      </c>
      <c r="AR61" s="338">
        <v>12.4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484808</v>
      </c>
      <c r="AN62" s="342">
        <v>35685</v>
      </c>
      <c r="AO62" s="343">
        <v>13.4</v>
      </c>
      <c r="AP62" s="344">
        <v>48056</v>
      </c>
      <c r="AQ62" s="345">
        <v>7.9</v>
      </c>
      <c r="AR62" s="346">
        <v>5.5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QnBynLD3RGFYU2TxCZpI/eVSHS7QDgbuxoFvP0Lla5iklwS5FvuKAdjzY1ezoOaIoHEyue1Ped/ha8+bAkkjg==" saltValue="P+jJBWr3DUCcjH3hNq2Q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MTuKZVvFw9VzqB+QQNaOUet7pd4p3l0uxN20/RwOnbAQ2h6Wpz5OhMn9HrdM28y/wDlmF3iIg4oW+O6FZMSZOA==" saltValue="ffgH4j4Frru5jnnymvIV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u3QoBV9P1GJxyCjCxgImQupUTQ+BH/Rb7rDS0feQr34ySxVT38j5YmA6nk5atovh/Yt7fjlCnk9uyQ5Q0/CO5g==" saltValue="c3ttvGuwvK8PU2vv5rQO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K28"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16.329999999999998</v>
      </c>
      <c r="G47" s="12">
        <v>16.11</v>
      </c>
      <c r="H47" s="12">
        <v>17.170000000000002</v>
      </c>
      <c r="I47" s="12">
        <v>23.05</v>
      </c>
      <c r="J47" s="13">
        <v>29.55</v>
      </c>
    </row>
    <row r="48" spans="2:10" ht="57.75" customHeight="1" x14ac:dyDescent="0.15">
      <c r="B48" s="14"/>
      <c r="C48" s="1141" t="s">
        <v>4</v>
      </c>
      <c r="D48" s="1141"/>
      <c r="E48" s="1142"/>
      <c r="F48" s="15">
        <v>5.82</v>
      </c>
      <c r="G48" s="16">
        <v>6.31</v>
      </c>
      <c r="H48" s="16">
        <v>5.43</v>
      </c>
      <c r="I48" s="16">
        <v>5.28</v>
      </c>
      <c r="J48" s="17">
        <v>5.44</v>
      </c>
    </row>
    <row r="49" spans="2:10" ht="57.75" customHeight="1" thickBot="1" x14ac:dyDescent="0.2">
      <c r="B49" s="18"/>
      <c r="C49" s="1143" t="s">
        <v>5</v>
      </c>
      <c r="D49" s="1143"/>
      <c r="E49" s="1144"/>
      <c r="F49" s="19">
        <v>1.69</v>
      </c>
      <c r="G49" s="20">
        <v>0.42</v>
      </c>
      <c r="H49" s="20">
        <v>1.21</v>
      </c>
      <c r="I49" s="20">
        <v>7.03</v>
      </c>
      <c r="J49" s="21">
        <v>5.94</v>
      </c>
    </row>
    <row r="50" spans="2:10" x14ac:dyDescent="0.15"/>
  </sheetData>
  <sheetProtection algorithmName="SHA-512" hashValue="e1Ijcb/GOCaKHJHSc14UKVXRRTzvZ7UWEgoPqRIFP42PFpwOXSSqg3cSnyuZe1fzEBg+36YYZB2B6JiGXNVjlQ==" saltValue="MidZ+yoecECJqAg8S2hE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2024-03-18T01:30:27Z</cp:lastPrinted>
  <dcterms:created xsi:type="dcterms:W3CDTF">2024-03-14T01:19:17Z</dcterms:created>
  <dcterms:modified xsi:type="dcterms:W3CDTF">2024-03-18T01:41:11Z</dcterms:modified>
  <cp:category/>
</cp:coreProperties>
</file>