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Box\県南地方振興局企画商工部\03_地域づくり・商工労政課\○地域創生総合支援事業（サポート事業）\▼R08サポート\"/>
    </mc:Choice>
  </mc:AlternateContent>
  <xr:revisionPtr revIDLastSave="0" documentId="13_ncr:1_{B4E82E66-2324-407B-84DB-5C2DEABC1279}" xr6:coauthVersionLast="47" xr6:coauthVersionMax="47" xr10:uidLastSave="{00000000-0000-0000-0000-000000000000}"/>
  <bookViews>
    <workbookView xWindow="-120" yWindow="-120" windowWidth="29040" windowHeight="15720" activeTab="4" xr2:uid="{00000000-000D-0000-FFFF-FFFF00000000}"/>
  </bookViews>
  <sheets>
    <sheet name="収支予算" sheetId="1" r:id="rId1"/>
    <sheet name="予算収支明細" sheetId="8" r:id="rId2"/>
    <sheet name="収支予算（変更）" sheetId="4" r:id="rId3"/>
    <sheet name="概算払理由書" sheetId="12" r:id="rId4"/>
    <sheet name="概算払積算" sheetId="10" r:id="rId5"/>
    <sheet name="収支精算" sheetId="2" r:id="rId6"/>
    <sheet name="精算収支明細" sheetId="6" r:id="rId7"/>
    <sheet name="補助対象経費" sheetId="3" r:id="rId8"/>
  </sheets>
  <definedNames>
    <definedName name="_xlnm._FilterDatabase" localSheetId="4">概算払積算!$A$4:$O$4</definedName>
    <definedName name="_xlnm._FilterDatabase" localSheetId="6">精算収支明細!$A$4:$O$4</definedName>
    <definedName name="_xlnm._FilterDatabase" localSheetId="1">予算収支明細!$A$4:$G$4</definedName>
    <definedName name="_xlnm.Print_Area" localSheetId="4">概算払積算!$A$1:$P$129</definedName>
    <definedName name="_xlnm.Print_Area" localSheetId="3">概算払理由書!$A$1:$M$50</definedName>
    <definedName name="_xlnm.Print_Area" localSheetId="5">収支精算!$A$1:$F$35</definedName>
    <definedName name="_xlnm.Print_Area" localSheetId="0">収支予算!$A$1:$E$37</definedName>
    <definedName name="_xlnm.Print_Area" localSheetId="2">'収支予算（変更）'!$A$1:$G$36</definedName>
    <definedName name="_xlnm.Print_Area" localSheetId="6">精算収支明細!$A$1:$P$129</definedName>
    <definedName name="_xlnm.Print_Area" localSheetId="1">予算収支明細!$A$1:$H$129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2" l="1"/>
  <c r="H35" i="12"/>
  <c r="F35" i="12"/>
  <c r="J14" i="12"/>
  <c r="H14" i="12"/>
  <c r="F14" i="12"/>
  <c r="E129" i="10"/>
  <c r="E25" i="10"/>
  <c r="L24" i="10"/>
  <c r="L23" i="10"/>
  <c r="L22" i="10"/>
  <c r="L21" i="10"/>
  <c r="L20" i="10"/>
  <c r="L19" i="10"/>
  <c r="L18" i="10"/>
  <c r="L17" i="10"/>
  <c r="L16" i="10"/>
  <c r="L15" i="10"/>
  <c r="L14" i="10"/>
  <c r="L13" i="10"/>
  <c r="L12" i="10"/>
  <c r="L11" i="10"/>
  <c r="L10" i="10"/>
  <c r="L9" i="10"/>
  <c r="L8" i="10"/>
  <c r="L7" i="10"/>
  <c r="L6" i="10"/>
  <c r="L5" i="10"/>
  <c r="L24" i="6"/>
  <c r="L21" i="6"/>
  <c r="L22" i="6"/>
  <c r="L23" i="6"/>
  <c r="L5" i="6"/>
  <c r="L6" i="6"/>
  <c r="L7" i="6"/>
  <c r="L8" i="6"/>
  <c r="L9" i="6"/>
  <c r="L10" i="6"/>
  <c r="L11" i="6"/>
  <c r="L12" i="6"/>
  <c r="L13" i="6"/>
  <c r="L14" i="6"/>
  <c r="L15" i="6"/>
  <c r="L16" i="6"/>
  <c r="L17" i="6"/>
  <c r="L18" i="6"/>
  <c r="L19" i="6"/>
  <c r="L20" i="6"/>
  <c r="D23" i="2"/>
  <c r="D18" i="2"/>
  <c r="H18" i="2" s="1"/>
  <c r="D19" i="2"/>
  <c r="H19" i="2" s="1"/>
  <c r="D20" i="2"/>
  <c r="H20" i="2" s="1"/>
  <c r="D21" i="2"/>
  <c r="H21" i="2" s="1"/>
  <c r="D24" i="2"/>
  <c r="D25" i="2"/>
  <c r="D26" i="2"/>
  <c r="D27" i="2"/>
  <c r="D28" i="2"/>
  <c r="D29" i="2"/>
  <c r="D30" i="2"/>
  <c r="D31" i="2"/>
  <c r="D32" i="2"/>
  <c r="D33" i="2"/>
  <c r="D34" i="2"/>
  <c r="C23" i="1"/>
  <c r="C13" i="1"/>
  <c r="C12" i="1"/>
  <c r="C11" i="1"/>
  <c r="C10" i="1"/>
  <c r="C9" i="1"/>
  <c r="C35" i="1"/>
  <c r="C34" i="1"/>
  <c r="C33" i="1"/>
  <c r="C32" i="1"/>
  <c r="C31" i="1"/>
  <c r="C30" i="1"/>
  <c r="C29" i="1"/>
  <c r="C28" i="1"/>
  <c r="C27" i="1"/>
  <c r="C26" i="1"/>
  <c r="C25" i="1"/>
  <c r="C24" i="1"/>
  <c r="C20" i="1"/>
  <c r="C21" i="1"/>
  <c r="C22" i="1"/>
  <c r="C19" i="1"/>
  <c r="E129" i="8"/>
  <c r="E25" i="8"/>
  <c r="H38" i="12" l="1"/>
  <c r="F38" i="12"/>
  <c r="D38" i="12"/>
  <c r="A38" i="12"/>
  <c r="L25" i="10"/>
  <c r="L25" i="6"/>
  <c r="C36" i="1"/>
  <c r="K38" i="12" l="1"/>
  <c r="E129" i="6"/>
  <c r="L39" i="12" l="1"/>
  <c r="M38" i="12"/>
  <c r="C22" i="2"/>
  <c r="D9" i="2" l="1"/>
  <c r="E25" i="6" l="1"/>
  <c r="D10" i="2" l="1"/>
  <c r="D11" i="2"/>
  <c r="D12" i="2"/>
  <c r="D13" i="2"/>
  <c r="E9" i="2"/>
  <c r="D22" i="2" l="1"/>
  <c r="H22" i="2" s="1"/>
  <c r="D14" i="2"/>
  <c r="C24" i="4"/>
  <c r="D35" i="2" l="1"/>
  <c r="E24" i="2"/>
  <c r="E27" i="2"/>
  <c r="E29" i="2"/>
  <c r="E30" i="2"/>
  <c r="E31" i="2"/>
  <c r="E32" i="2"/>
  <c r="E25" i="2"/>
  <c r="E26" i="2"/>
  <c r="E28" i="2"/>
  <c r="E33" i="2"/>
  <c r="C22" i="4"/>
  <c r="C21" i="4"/>
  <c r="D23" i="4" l="1"/>
  <c r="C32" i="4"/>
  <c r="E32" i="4" s="1"/>
  <c r="C29" i="4"/>
  <c r="E29" i="4" s="1"/>
  <c r="E21" i="4" l="1"/>
  <c r="C27" i="4"/>
  <c r="E27" i="4" s="1"/>
  <c r="C28" i="4"/>
  <c r="E28" i="4" s="1"/>
  <c r="C30" i="4"/>
  <c r="E30" i="4" s="1"/>
  <c r="C31" i="4"/>
  <c r="E31" i="4" s="1"/>
  <c r="C33" i="4"/>
  <c r="E33" i="4" s="1"/>
  <c r="C34" i="4"/>
  <c r="E34" i="4" s="1"/>
  <c r="C35" i="4"/>
  <c r="E35" i="4" s="1"/>
  <c r="C25" i="4"/>
  <c r="E25" i="4" s="1"/>
  <c r="F22" i="2"/>
  <c r="E19" i="2"/>
  <c r="E20" i="2"/>
  <c r="E23" i="2"/>
  <c r="E34" i="2"/>
  <c r="E18" i="2"/>
  <c r="E10" i="2"/>
  <c r="E11" i="2"/>
  <c r="E12" i="2"/>
  <c r="E13" i="2"/>
  <c r="D5" i="2"/>
  <c r="A5" i="2"/>
  <c r="C26" i="4"/>
  <c r="E26" i="4" s="1"/>
  <c r="C20" i="4"/>
  <c r="E20" i="4" s="1"/>
  <c r="C19" i="4"/>
  <c r="E19" i="4" s="1"/>
  <c r="C10" i="4"/>
  <c r="E10" i="4" s="1"/>
  <c r="C11" i="4"/>
  <c r="E11" i="4" s="1"/>
  <c r="C12" i="4"/>
  <c r="E12" i="4" s="1"/>
  <c r="C13" i="4"/>
  <c r="E13" i="4" s="1"/>
  <c r="C9" i="4"/>
  <c r="E9" i="4" s="1"/>
  <c r="F5" i="4"/>
  <c r="A5" i="4"/>
  <c r="C14" i="1"/>
  <c r="D36" i="4"/>
  <c r="D14" i="4" s="1"/>
  <c r="E24" i="4" l="1"/>
  <c r="C23" i="4"/>
  <c r="E21" i="2"/>
  <c r="E22" i="4"/>
  <c r="C14" i="2"/>
  <c r="C14" i="4"/>
  <c r="E23" i="4"/>
  <c r="E14" i="2" l="1"/>
  <c r="E36" i="4"/>
  <c r="E14" i="4" s="1"/>
  <c r="C36" i="4"/>
  <c r="C35" i="2"/>
  <c r="H35" i="2" s="1"/>
  <c r="E22" i="2"/>
  <c r="E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県南地方振興局</author>
  </authors>
  <commentList>
    <comment ref="M27" authorId="0" shapeId="0" xr:uid="{83B8D8AF-B8F2-4788-AD3E-AD60940D2BA8}">
      <text>
        <r>
          <rPr>
            <b/>
            <sz val="9"/>
            <color indexed="81"/>
            <rFont val="MS P ゴシック"/>
            <family val="3"/>
            <charset val="128"/>
          </rPr>
          <t>Ｍ列入力で黄色が消えます。</t>
        </r>
      </text>
    </comment>
    <comment ref="K29" authorId="0" shapeId="0" xr:uid="{D2DFA0D6-5889-4B32-BA01-FB86C19AA901}">
      <text>
        <r>
          <rPr>
            <b/>
            <sz val="9"/>
            <color indexed="81"/>
            <rFont val="MS P ゴシック"/>
            <family val="3"/>
            <charset val="128"/>
          </rPr>
          <t>県南地方振興局:</t>
        </r>
        <r>
          <rPr>
            <sz val="9"/>
            <color indexed="81"/>
            <rFont val="MS P ゴシック"/>
            <family val="3"/>
            <charset val="128"/>
          </rPr>
          <t xml:space="preserve">
条件付き書式</t>
        </r>
      </text>
    </comment>
    <comment ref="L29" authorId="0" shapeId="0" xr:uid="{72A09FA1-B38D-484C-834D-B9DF0B21A341}">
      <text>
        <r>
          <rPr>
            <b/>
            <sz val="9"/>
            <color indexed="81"/>
            <rFont val="MS P ゴシック"/>
            <family val="3"/>
            <charset val="128"/>
          </rPr>
          <t>県南地方振興局:</t>
        </r>
        <r>
          <rPr>
            <sz val="9"/>
            <color indexed="81"/>
            <rFont val="MS P ゴシック"/>
            <family val="3"/>
            <charset val="128"/>
          </rPr>
          <t xml:space="preserve">
条件付き書式</t>
        </r>
      </text>
    </comment>
    <comment ref="O29" authorId="0" shapeId="0" xr:uid="{0108F830-A308-4AED-A793-ECA01DFFF879}">
      <text>
        <r>
          <rPr>
            <b/>
            <sz val="9"/>
            <color indexed="81"/>
            <rFont val="MS P ゴシック"/>
            <family val="3"/>
            <charset val="128"/>
          </rPr>
          <t>県南地方振興局:</t>
        </r>
        <r>
          <rPr>
            <sz val="9"/>
            <color indexed="81"/>
            <rFont val="MS P ゴシック"/>
            <family val="3"/>
            <charset val="128"/>
          </rPr>
          <t xml:space="preserve">
条件付き書式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県南地方振興局</author>
  </authors>
  <commentList>
    <comment ref="M27" authorId="0" shapeId="0" xr:uid="{00000000-0006-0000-0300-000001000000}">
      <text>
        <r>
          <rPr>
            <b/>
            <sz val="9"/>
            <color indexed="81"/>
            <rFont val="MS P ゴシック"/>
            <family val="3"/>
            <charset val="128"/>
          </rPr>
          <t>Ｍ列入力で黄色が消えます。</t>
        </r>
      </text>
    </comment>
    <comment ref="K29" authorId="0" shapeId="0" xr:uid="{00000000-0006-0000-0300-000002000000}">
      <text>
        <r>
          <rPr>
            <b/>
            <sz val="9"/>
            <color indexed="81"/>
            <rFont val="MS P ゴシック"/>
            <family val="3"/>
            <charset val="128"/>
          </rPr>
          <t>県南地方振興局:</t>
        </r>
        <r>
          <rPr>
            <sz val="9"/>
            <color indexed="81"/>
            <rFont val="MS P ゴシック"/>
            <family val="3"/>
            <charset val="128"/>
          </rPr>
          <t xml:space="preserve">
条件付き書式</t>
        </r>
      </text>
    </comment>
    <comment ref="L29" authorId="0" shapeId="0" xr:uid="{00000000-0006-0000-0300-000003000000}">
      <text>
        <r>
          <rPr>
            <b/>
            <sz val="9"/>
            <color indexed="81"/>
            <rFont val="MS P ゴシック"/>
            <family val="3"/>
            <charset val="128"/>
          </rPr>
          <t>県南地方振興局:</t>
        </r>
        <r>
          <rPr>
            <sz val="9"/>
            <color indexed="81"/>
            <rFont val="MS P ゴシック"/>
            <family val="3"/>
            <charset val="128"/>
          </rPr>
          <t xml:space="preserve">
条件付き書式</t>
        </r>
      </text>
    </comment>
    <comment ref="O29" authorId="0" shapeId="0" xr:uid="{00000000-0006-0000-0300-000004000000}">
      <text>
        <r>
          <rPr>
            <b/>
            <sz val="9"/>
            <color indexed="81"/>
            <rFont val="MS P ゴシック"/>
            <family val="3"/>
            <charset val="128"/>
          </rPr>
          <t>県南地方振興局:</t>
        </r>
        <r>
          <rPr>
            <sz val="9"/>
            <color indexed="81"/>
            <rFont val="MS P ゴシック"/>
            <family val="3"/>
            <charset val="128"/>
          </rPr>
          <t xml:space="preserve">
条件付き書式</t>
        </r>
      </text>
    </comment>
  </commentList>
</comments>
</file>

<file path=xl/sharedStrings.xml><?xml version="1.0" encoding="utf-8"?>
<sst xmlns="http://schemas.openxmlformats.org/spreadsheetml/2006/main" count="363" uniqueCount="183">
  <si>
    <t>収 支 予 算 書</t>
    <rPh sb="0" eb="1">
      <t>オサム</t>
    </rPh>
    <rPh sb="2" eb="3">
      <t>ササ</t>
    </rPh>
    <rPh sb="4" eb="5">
      <t>ヨ</t>
    </rPh>
    <rPh sb="6" eb="7">
      <t>ザン</t>
    </rPh>
    <rPh sb="8" eb="9">
      <t>ショ</t>
    </rPh>
    <phoneticPr fontId="3"/>
  </si>
  <si>
    <t>第１号様式（事業計画書）添付書類</t>
    <rPh sb="0" eb="1">
      <t>ダイ</t>
    </rPh>
    <rPh sb="2" eb="3">
      <t>ゴウ</t>
    </rPh>
    <rPh sb="3" eb="5">
      <t>ヨウシキ</t>
    </rPh>
    <rPh sb="6" eb="8">
      <t>ジギョウ</t>
    </rPh>
    <rPh sb="8" eb="11">
      <t>ケイカクショ</t>
    </rPh>
    <rPh sb="12" eb="14">
      <t>テンプ</t>
    </rPh>
    <rPh sb="14" eb="16">
      <t>ショルイ</t>
    </rPh>
    <phoneticPr fontId="3"/>
  </si>
  <si>
    <t>科　　目</t>
  </si>
  <si>
    <t>自己財源</t>
  </si>
  <si>
    <t>その他収入</t>
  </si>
  <si>
    <t>合　計</t>
  </si>
  <si>
    <t>１　収入</t>
    <rPh sb="2" eb="4">
      <t>シュウニュウ</t>
    </rPh>
    <phoneticPr fontId="3"/>
  </si>
  <si>
    <t>２　支出</t>
    <rPh sb="2" eb="4">
      <t>シシュツ</t>
    </rPh>
    <phoneticPr fontId="3"/>
  </si>
  <si>
    <t>科目　節</t>
  </si>
  <si>
    <t>細節</t>
  </si>
  <si>
    <t>報償費</t>
  </si>
  <si>
    <t>委託料</t>
  </si>
  <si>
    <t>旅費</t>
  </si>
  <si>
    <t>消耗品費</t>
  </si>
  <si>
    <t>印刷製本費</t>
  </si>
  <si>
    <t>事業収入</t>
    <phoneticPr fontId="3"/>
  </si>
  <si>
    <t>県補助金申請額</t>
    <rPh sb="4" eb="7">
      <t>シンセイガク</t>
    </rPh>
    <phoneticPr fontId="3"/>
  </si>
  <si>
    <t>（単位：円）</t>
    <phoneticPr fontId="3"/>
  </si>
  <si>
    <t>経費の内訳</t>
    <rPh sb="0" eb="2">
      <t>ケイヒ</t>
    </rPh>
    <phoneticPr fontId="3"/>
  </si>
  <si>
    <t>予　算　額</t>
    <phoneticPr fontId="3"/>
  </si>
  <si>
    <t>調達先等（金額の内訳）</t>
    <phoneticPr fontId="3"/>
  </si>
  <si>
    <t>市町村補助金</t>
    <phoneticPr fontId="3"/>
  </si>
  <si>
    <t>（単位：円）</t>
    <phoneticPr fontId="3"/>
  </si>
  <si>
    <t>※算定基礎を記入</t>
    <phoneticPr fontId="3"/>
  </si>
  <si>
    <t>（注1）収支予算書の作成については、福島県地域創生総合支援事業交付要綱別表一に基づき作成してください。
（注2）「経費の内訳」欄には「経費全体額」の積算内訳として、名称、数量、単価、金額等を記載してください（「経費の内訳」については別紙積算書を添付としても差し支えありません）。
（注3）「補助金申請額」欄は、事業主体が、要領で規定する範囲内の金額を記載してください。（規定の範囲外の金額を要望する場合には、申請時に各地方振興局においてご相談ください。）</t>
    <rPh sb="1" eb="2">
      <t>チュウ</t>
    </rPh>
    <rPh sb="21" eb="23">
      <t>チイキ</t>
    </rPh>
    <rPh sb="23" eb="25">
      <t>ソウセイ</t>
    </rPh>
    <rPh sb="25" eb="27">
      <t>ソウゴウ</t>
    </rPh>
    <rPh sb="27" eb="29">
      <t>シエン</t>
    </rPh>
    <rPh sb="29" eb="31">
      <t>ジギョウ</t>
    </rPh>
    <rPh sb="93" eb="94">
      <t>トウ</t>
    </rPh>
    <rPh sb="118" eb="120">
      <t>セキサン</t>
    </rPh>
    <rPh sb="120" eb="121">
      <t>ショ</t>
    </rPh>
    <rPh sb="122" eb="124">
      <t>テンプ</t>
    </rPh>
    <rPh sb="161" eb="163">
      <t>ヨウリョウ</t>
    </rPh>
    <rPh sb="164" eb="166">
      <t>キテイ</t>
    </rPh>
    <rPh sb="168" eb="171">
      <t>ハンイナイ</t>
    </rPh>
    <rPh sb="185" eb="187">
      <t>キテイ</t>
    </rPh>
    <rPh sb="188" eb="191">
      <t>ハンイガイ</t>
    </rPh>
    <rPh sb="192" eb="194">
      <t>キンガク</t>
    </rPh>
    <rPh sb="195" eb="197">
      <t>ヨウボウ</t>
    </rPh>
    <rPh sb="199" eb="201">
      <t>バアイ</t>
    </rPh>
    <rPh sb="204" eb="207">
      <t>シンセイジ</t>
    </rPh>
    <rPh sb="208" eb="211">
      <t>カクチホウ</t>
    </rPh>
    <rPh sb="211" eb="214">
      <t>シンコウキョク</t>
    </rPh>
    <rPh sb="219" eb="221">
      <t>ソウダン</t>
    </rPh>
    <phoneticPr fontId="3"/>
  </si>
  <si>
    <t>（単位：円）</t>
    <phoneticPr fontId="3"/>
  </si>
  <si>
    <t>報償費</t>
    <rPh sb="0" eb="3">
      <t>ホウショウヒ</t>
    </rPh>
    <phoneticPr fontId="3"/>
  </si>
  <si>
    <t>工事請負費</t>
    <rPh sb="0" eb="2">
      <t>コウジ</t>
    </rPh>
    <rPh sb="2" eb="4">
      <t>ウケオイ</t>
    </rPh>
    <rPh sb="4" eb="5">
      <t>ヒ</t>
    </rPh>
    <phoneticPr fontId="3"/>
  </si>
  <si>
    <t>備品購入費</t>
    <rPh sb="0" eb="2">
      <t>ビヒン</t>
    </rPh>
    <rPh sb="2" eb="5">
      <t>コウニュウヒ</t>
    </rPh>
    <phoneticPr fontId="3"/>
  </si>
  <si>
    <t>別表第一</t>
  </si>
  <si>
    <t>補　助　対　象　経　費</t>
  </si>
  <si>
    <t>経費区分</t>
  </si>
  <si>
    <t>内　　　　容</t>
  </si>
  <si>
    <t>１　報償費</t>
  </si>
  <si>
    <t>指導又は助言等を行う専門家等に対する謝金、コンクール等入賞者に対する表彰に係る経費（ただし、賞金を除く）</t>
  </si>
  <si>
    <t>２　委託料</t>
  </si>
  <si>
    <t>ホームページ制作委託料、市場調査委託料等</t>
  </si>
  <si>
    <t>３　工事請負費</t>
  </si>
  <si>
    <t>土地、工作物等の造成又は製造及び改造の工事、工作物等の移転等に要する経費</t>
  </si>
  <si>
    <t>４　備品購入費</t>
  </si>
  <si>
    <t>機械装置及び設備等の購入費</t>
  </si>
  <si>
    <t>５　諸経費</t>
  </si>
  <si>
    <t>注１　次に掲げるものに該当する経費は、補助対象経費とはならない。</t>
    <phoneticPr fontId="3"/>
  </si>
  <si>
    <t>　(1) 補助対象事業を実施するために直接必要とは認められない経費</t>
    <phoneticPr fontId="3"/>
  </si>
  <si>
    <t>　(2) 他からの転用が可能と認められる機械装置等</t>
    <phoneticPr fontId="3"/>
  </si>
  <si>
    <t>　(3) 対象となる事業の終了後、当該事業以外に容易に他への転用が可能と認められる構築物等</t>
    <phoneticPr fontId="3"/>
  </si>
  <si>
    <t>　(4) 人件費（ただし、臨時に雇用される者の賃金を除く。）</t>
    <phoneticPr fontId="3"/>
  </si>
  <si>
    <t>　(5) 補助事業者の打合せ会議等に要する食糧費</t>
    <phoneticPr fontId="3"/>
  </si>
  <si>
    <t>　(6) 物販を行う場合、商品の仕入れにかかる経費</t>
    <phoneticPr fontId="3"/>
  </si>
  <si>
    <t>　(7) 印刷物等を販売する場合の印刷製本費</t>
    <phoneticPr fontId="3"/>
  </si>
  <si>
    <t>　(8) 敷金等の後日返金される経費</t>
    <phoneticPr fontId="3"/>
  </si>
  <si>
    <t>　(9) 設計費（だだし、集落等再生事業の場合を除く。）</t>
    <phoneticPr fontId="3"/>
  </si>
  <si>
    <t>注２　補助金の対象事業期間は、当該補助金の交付決定日の属する年度の事業着手日から当該年度の３月３１日までの期間とする。</t>
    <phoneticPr fontId="3"/>
  </si>
  <si>
    <t>収 支 予 算 書（変更）</t>
    <rPh sb="0" eb="1">
      <t>オサム</t>
    </rPh>
    <rPh sb="2" eb="3">
      <t>ササ</t>
    </rPh>
    <rPh sb="4" eb="5">
      <t>ヨ</t>
    </rPh>
    <rPh sb="6" eb="7">
      <t>ザン</t>
    </rPh>
    <rPh sb="8" eb="9">
      <t>ショ</t>
    </rPh>
    <rPh sb="10" eb="12">
      <t>ヘンコウ</t>
    </rPh>
    <phoneticPr fontId="3"/>
  </si>
  <si>
    <t>諸経費</t>
    <phoneticPr fontId="3"/>
  </si>
  <si>
    <t>当初予算額</t>
    <rPh sb="0" eb="2">
      <t>トウショ</t>
    </rPh>
    <rPh sb="2" eb="4">
      <t>ヨサン</t>
    </rPh>
    <rPh sb="4" eb="5">
      <t>ガク</t>
    </rPh>
    <phoneticPr fontId="3"/>
  </si>
  <si>
    <t>変更予算額</t>
    <rPh sb="0" eb="2">
      <t>ヘンコウ</t>
    </rPh>
    <rPh sb="2" eb="4">
      <t>ヨサン</t>
    </rPh>
    <rPh sb="4" eb="5">
      <t>ガク</t>
    </rPh>
    <phoneticPr fontId="3"/>
  </si>
  <si>
    <t>増　減</t>
    <rPh sb="0" eb="1">
      <t>ゾウ</t>
    </rPh>
    <rPh sb="2" eb="3">
      <t>ゲン</t>
    </rPh>
    <phoneticPr fontId="3"/>
  </si>
  <si>
    <t>備品購入費</t>
    <rPh sb="0" eb="2">
      <t>ビヒン</t>
    </rPh>
    <rPh sb="2" eb="4">
      <t>コウニュウ</t>
    </rPh>
    <rPh sb="4" eb="5">
      <t>ヒ</t>
    </rPh>
    <phoneticPr fontId="3"/>
  </si>
  <si>
    <t>旅費、消耗品費、燃料費、印刷製本費、通信運搬費、使用料及び賃借料、その他補助事業に必要な経費として知事が認めた経費</t>
    <phoneticPr fontId="3"/>
  </si>
  <si>
    <t>通信運搬費</t>
  </si>
  <si>
    <t>通信運搬費</t>
    <phoneticPr fontId="3"/>
  </si>
  <si>
    <t>使用料及び賃借料</t>
  </si>
  <si>
    <t>使用料及び賃借料</t>
    <phoneticPr fontId="3"/>
  </si>
  <si>
    <t>収 支 精 算 書　</t>
    <rPh sb="0" eb="1">
      <t>オサム</t>
    </rPh>
    <rPh sb="2" eb="3">
      <t>ササ</t>
    </rPh>
    <rPh sb="4" eb="5">
      <t>セイ</t>
    </rPh>
    <rPh sb="6" eb="7">
      <t>サン</t>
    </rPh>
    <rPh sb="8" eb="9">
      <t>ショ</t>
    </rPh>
    <phoneticPr fontId="3"/>
  </si>
  <si>
    <t>需用費</t>
    <rPh sb="0" eb="3">
      <t>ジュヨウヒ</t>
    </rPh>
    <phoneticPr fontId="3"/>
  </si>
  <si>
    <t>燃料費</t>
    <rPh sb="0" eb="3">
      <t>ネンリョウヒ</t>
    </rPh>
    <phoneticPr fontId="3"/>
  </si>
  <si>
    <t>食糧費</t>
    <rPh sb="0" eb="3">
      <t>ショクリョウヒ</t>
    </rPh>
    <phoneticPr fontId="3"/>
  </si>
  <si>
    <t>役務費</t>
    <rPh sb="0" eb="2">
      <t>エキム</t>
    </rPh>
    <rPh sb="2" eb="3">
      <t>ヒ</t>
    </rPh>
    <phoneticPr fontId="3"/>
  </si>
  <si>
    <t>手数料</t>
    <rPh sb="0" eb="3">
      <t>テスウリョウ</t>
    </rPh>
    <phoneticPr fontId="3"/>
  </si>
  <si>
    <t>保険料</t>
    <rPh sb="0" eb="3">
      <t>ホケンリョウ</t>
    </rPh>
    <phoneticPr fontId="3"/>
  </si>
  <si>
    <t>広告料</t>
    <rPh sb="0" eb="3">
      <t>コウコクリョウ</t>
    </rPh>
    <phoneticPr fontId="3"/>
  </si>
  <si>
    <t>広告料</t>
    <rPh sb="0" eb="3">
      <t>コウコクリョウ</t>
    </rPh>
    <phoneticPr fontId="3"/>
  </si>
  <si>
    <t>受入日</t>
    <rPh sb="0" eb="3">
      <t>ウケイレビ</t>
    </rPh>
    <phoneticPr fontId="3"/>
  </si>
  <si>
    <t>相手方</t>
    <rPh sb="0" eb="3">
      <t>アイテガタ</t>
    </rPh>
    <phoneticPr fontId="3"/>
  </si>
  <si>
    <t>金額</t>
    <rPh sb="0" eb="2">
      <t>キンガク</t>
    </rPh>
    <phoneticPr fontId="3"/>
  </si>
  <si>
    <t>見積日</t>
    <rPh sb="0" eb="3">
      <t>ミツモリビ</t>
    </rPh>
    <phoneticPr fontId="3"/>
  </si>
  <si>
    <t>相見積日</t>
    <rPh sb="0" eb="3">
      <t>アイミツモリ</t>
    </rPh>
    <rPh sb="3" eb="4">
      <t>ビ</t>
    </rPh>
    <phoneticPr fontId="3"/>
  </si>
  <si>
    <t>発注日
契約日</t>
    <rPh sb="0" eb="3">
      <t>ハッチュウビ</t>
    </rPh>
    <rPh sb="4" eb="7">
      <t>ケイヤクビ</t>
    </rPh>
    <phoneticPr fontId="3"/>
  </si>
  <si>
    <t>明細の
有無</t>
    <rPh sb="0" eb="2">
      <t>メイサイ</t>
    </rPh>
    <rPh sb="4" eb="6">
      <t>ウム</t>
    </rPh>
    <phoneticPr fontId="3"/>
  </si>
  <si>
    <t>10万円以上</t>
    <rPh sb="2" eb="4">
      <t>マンエン</t>
    </rPh>
    <rPh sb="4" eb="6">
      <t>イジョウ</t>
    </rPh>
    <phoneticPr fontId="3"/>
  </si>
  <si>
    <t>支払日
振込日</t>
    <rPh sb="0" eb="3">
      <t>シハライビ</t>
    </rPh>
    <rPh sb="4" eb="6">
      <t>フリコミ</t>
    </rPh>
    <rPh sb="6" eb="7">
      <t>ビ</t>
    </rPh>
    <phoneticPr fontId="3"/>
  </si>
  <si>
    <t>科目分類</t>
    <rPh sb="0" eb="2">
      <t>カモク</t>
    </rPh>
    <rPh sb="2" eb="4">
      <t>ブンルイ</t>
    </rPh>
    <phoneticPr fontId="3"/>
  </si>
  <si>
    <t>50万円以上</t>
    <rPh sb="2" eb="4">
      <t>マンエン</t>
    </rPh>
    <rPh sb="4" eb="6">
      <t>イジョウ</t>
    </rPh>
    <phoneticPr fontId="3"/>
  </si>
  <si>
    <t>見積額</t>
    <rPh sb="0" eb="2">
      <t>ミツモリ</t>
    </rPh>
    <rPh sb="2" eb="3">
      <t>ガク</t>
    </rPh>
    <phoneticPr fontId="3"/>
  </si>
  <si>
    <t>委託料</t>
    <phoneticPr fontId="3"/>
  </si>
  <si>
    <t>自己財源</t>
    <phoneticPr fontId="3"/>
  </si>
  <si>
    <t>その他収入</t>
    <phoneticPr fontId="3"/>
  </si>
  <si>
    <t>予算額
(当初又は変更)</t>
    <rPh sb="5" eb="7">
      <t>トウショ</t>
    </rPh>
    <rPh sb="7" eb="8">
      <t>マタ</t>
    </rPh>
    <rPh sb="9" eb="11">
      <t>ヘンコウ</t>
    </rPh>
    <phoneticPr fontId="3"/>
  </si>
  <si>
    <t>予算額
（当初又は変更）</t>
    <rPh sb="0" eb="3">
      <t>ヨサンガク</t>
    </rPh>
    <rPh sb="5" eb="7">
      <t>トウショ</t>
    </rPh>
    <rPh sb="7" eb="8">
      <t>マタ</t>
    </rPh>
    <rPh sb="9" eb="11">
      <t>ヘンコウ</t>
    </rPh>
    <phoneticPr fontId="3"/>
  </si>
  <si>
    <t>No.</t>
  </si>
  <si>
    <t>No.</t>
    <phoneticPr fontId="3"/>
  </si>
  <si>
    <t>合計</t>
    <rPh sb="0" eb="2">
      <t>ゴウケイケイ</t>
    </rPh>
    <phoneticPr fontId="3"/>
  </si>
  <si>
    <t>合計</t>
    <rPh sb="0" eb="2">
      <t>ゴウケイ</t>
    </rPh>
    <phoneticPr fontId="3"/>
  </si>
  <si>
    <t>相手方
又は
理由書</t>
    <rPh sb="0" eb="3">
      <t>アイテガタ</t>
    </rPh>
    <rPh sb="4" eb="5">
      <t>マタ</t>
    </rPh>
    <rPh sb="7" eb="10">
      <t>リユウショ</t>
    </rPh>
    <phoneticPr fontId="3"/>
  </si>
  <si>
    <t>相見積額</t>
    <rPh sb="0" eb="2">
      <t>アイミ</t>
    </rPh>
    <rPh sb="2" eb="3">
      <t>セキ</t>
    </rPh>
    <rPh sb="3" eb="4">
      <t>ガク</t>
    </rPh>
    <phoneticPr fontId="3"/>
  </si>
  <si>
    <t>収入明細</t>
    <rPh sb="0" eb="2">
      <t>シュウニュウ</t>
    </rPh>
    <rPh sb="2" eb="4">
      <t>メイサイ</t>
    </rPh>
    <phoneticPr fontId="3"/>
  </si>
  <si>
    <t>支出明細</t>
    <rPh sb="0" eb="2">
      <t>シシュツ</t>
    </rPh>
    <rPh sb="2" eb="4">
      <t>メイサイ</t>
    </rPh>
    <phoneticPr fontId="3"/>
  </si>
  <si>
    <t>３万円を超える</t>
    <rPh sb="1" eb="3">
      <t>マンエン</t>
    </rPh>
    <rPh sb="4" eb="5">
      <t>コ</t>
    </rPh>
    <phoneticPr fontId="3"/>
  </si>
  <si>
    <t>理由書の有無
（報償費のみ）</t>
    <rPh sb="0" eb="3">
      <t>リユウショ</t>
    </rPh>
    <rPh sb="4" eb="6">
      <t>ウム</t>
    </rPh>
    <rPh sb="8" eb="11">
      <t>ホウショウヒ</t>
    </rPh>
    <phoneticPr fontId="3"/>
  </si>
  <si>
    <t>摘要</t>
    <rPh sb="0" eb="2">
      <t>テキヨウ</t>
    </rPh>
    <phoneticPr fontId="3"/>
  </si>
  <si>
    <t>金額の内訳</t>
    <rPh sb="0" eb="2">
      <t>キンガク</t>
    </rPh>
    <rPh sb="3" eb="5">
      <t>ウチワケ</t>
    </rPh>
    <phoneticPr fontId="3"/>
  </si>
  <si>
    <t>精算額
（自動入力)</t>
    <rPh sb="0" eb="3">
      <t>セイサンガク</t>
    </rPh>
    <rPh sb="5" eb="7">
      <t>ジドウ</t>
    </rPh>
    <rPh sb="7" eb="9">
      <t>ニュウリョク</t>
    </rPh>
    <phoneticPr fontId="3"/>
  </si>
  <si>
    <t>差額
（自動入力）</t>
    <rPh sb="0" eb="2">
      <t>サガク</t>
    </rPh>
    <rPh sb="4" eb="6">
      <t>ジドウ</t>
    </rPh>
    <rPh sb="6" eb="8">
      <t>ニュウリョク</t>
    </rPh>
    <phoneticPr fontId="3"/>
  </si>
  <si>
    <t>契約書・請書の有無
（委託料、使用料
及び賃借料のみ）</t>
    <rPh sb="0" eb="3">
      <t>ケイヤクショ</t>
    </rPh>
    <rPh sb="4" eb="6">
      <t>ウケショ</t>
    </rPh>
    <rPh sb="7" eb="9">
      <t>ウム</t>
    </rPh>
    <rPh sb="11" eb="14">
      <t>イタクリョウ</t>
    </rPh>
    <rPh sb="15" eb="18">
      <t>シヨウリョウ</t>
    </rPh>
    <rPh sb="19" eb="20">
      <t>オヨ</t>
    </rPh>
    <rPh sb="21" eb="24">
      <t>チンシャクリョウ</t>
    </rPh>
    <phoneticPr fontId="3"/>
  </si>
  <si>
    <t>県補助金申請額</t>
  </si>
  <si>
    <t>事業名：</t>
    <rPh sb="0" eb="2">
      <t>ジギョウ</t>
    </rPh>
    <rPh sb="2" eb="3">
      <t>メイ</t>
    </rPh>
    <phoneticPr fontId="3"/>
  </si>
  <si>
    <t>団体名：</t>
    <phoneticPr fontId="3"/>
  </si>
  <si>
    <t>福島県地域創生総合支援事業（サポート事業）</t>
    <rPh sb="0" eb="3">
      <t>フクシマケン</t>
    </rPh>
    <rPh sb="3" eb="5">
      <t>チイキ</t>
    </rPh>
    <rPh sb="5" eb="7">
      <t>ソウセイ</t>
    </rPh>
    <rPh sb="7" eb="9">
      <t>ソウゴウ</t>
    </rPh>
    <rPh sb="9" eb="11">
      <t>シエン</t>
    </rPh>
    <rPh sb="11" eb="13">
      <t>ジギョウ</t>
    </rPh>
    <rPh sb="18" eb="20">
      <t>ジギョウ</t>
    </rPh>
    <phoneticPr fontId="3"/>
  </si>
  <si>
    <t>福島県地域創生総合支援事業（サポート事業）</t>
    <rPh sb="0" eb="3">
      <t>フクシマケン</t>
    </rPh>
    <rPh sb="3" eb="5">
      <t>チイキ</t>
    </rPh>
    <rPh sb="5" eb="6">
      <t>キズ</t>
    </rPh>
    <rPh sb="6" eb="7">
      <t>セイ</t>
    </rPh>
    <rPh sb="7" eb="9">
      <t>ソウゴウ</t>
    </rPh>
    <rPh sb="9" eb="11">
      <t>シエン</t>
    </rPh>
    <rPh sb="11" eb="13">
      <t>ジギョウ</t>
    </rPh>
    <rPh sb="18" eb="20">
      <t>ジギョウ</t>
    </rPh>
    <phoneticPr fontId="3"/>
  </si>
  <si>
    <t>備考</t>
    <rPh sb="0" eb="2">
      <t>ビコウ</t>
    </rPh>
    <phoneticPr fontId="3"/>
  </si>
  <si>
    <t>相手方（見込）</t>
    <rPh sb="0" eb="3">
      <t>アイテガタ</t>
    </rPh>
    <rPh sb="4" eb="6">
      <t>ミコミ</t>
    </rPh>
    <phoneticPr fontId="3"/>
  </si>
  <si>
    <t>予算収支明細表（サポート事業用）</t>
    <rPh sb="0" eb="2">
      <t>ヨサン</t>
    </rPh>
    <rPh sb="2" eb="4">
      <t>シュウシ</t>
    </rPh>
    <rPh sb="4" eb="7">
      <t>メイサイヒョウ</t>
    </rPh>
    <rPh sb="12" eb="14">
      <t>ジギョウ</t>
    </rPh>
    <rPh sb="14" eb="15">
      <t>ヨウ</t>
    </rPh>
    <phoneticPr fontId="3"/>
  </si>
  <si>
    <t>支払予定時期</t>
    <rPh sb="0" eb="2">
      <t>シハライ</t>
    </rPh>
    <rPh sb="2" eb="4">
      <t>ヨテイ</t>
    </rPh>
    <rPh sb="4" eb="6">
      <t>ジキ</t>
    </rPh>
    <phoneticPr fontId="3"/>
  </si>
  <si>
    <t>受入予定時期</t>
    <rPh sb="0" eb="2">
      <t>ウケイレ</t>
    </rPh>
    <rPh sb="2" eb="4">
      <t>ヨテイ</t>
    </rPh>
    <rPh sb="4" eb="6">
      <t>ジキ</t>
    </rPh>
    <phoneticPr fontId="3"/>
  </si>
  <si>
    <t>相手方（見込）</t>
    <rPh sb="0" eb="3">
      <t>アイテガタ</t>
    </rPh>
    <rPh sb="4" eb="6">
      <t>ミコ</t>
    </rPh>
    <phoneticPr fontId="3"/>
  </si>
  <si>
    <t>差額
※自動入力</t>
    <rPh sb="0" eb="2">
      <t>サガク</t>
    </rPh>
    <rPh sb="4" eb="6">
      <t>ジドウ</t>
    </rPh>
    <rPh sb="6" eb="8">
      <t>ニュウリョク</t>
    </rPh>
    <phoneticPr fontId="3"/>
  </si>
  <si>
    <t>精算額
※自動入力</t>
    <rPh sb="0" eb="3">
      <t>セイサンガク</t>
    </rPh>
    <rPh sb="5" eb="7">
      <t>ジドウ</t>
    </rPh>
    <rPh sb="7" eb="9">
      <t>ニュウリョク</t>
    </rPh>
    <phoneticPr fontId="3"/>
  </si>
  <si>
    <t>経費全体額
（Ａ）
※自動入力</t>
    <rPh sb="13" eb="15">
      <t>ニュウリョク</t>
    </rPh>
    <phoneticPr fontId="3"/>
  </si>
  <si>
    <t>別紙予算収支明細のとおり</t>
    <rPh sb="0" eb="2">
      <t>ベッシ</t>
    </rPh>
    <rPh sb="2" eb="6">
      <t>ヨサンシュウシ</t>
    </rPh>
    <rPh sb="6" eb="8">
      <t>メイサイ</t>
    </rPh>
    <phoneticPr fontId="3"/>
  </si>
  <si>
    <t>別紙精算収支明細のとおり</t>
    <rPh sb="0" eb="2">
      <t>ベッシ</t>
    </rPh>
    <rPh sb="2" eb="4">
      <t>セイサン</t>
    </rPh>
    <rPh sb="4" eb="6">
      <t>シュウシ</t>
    </rPh>
    <rPh sb="6" eb="8">
      <t>メイサイ</t>
    </rPh>
    <phoneticPr fontId="3"/>
  </si>
  <si>
    <t>〃</t>
  </si>
  <si>
    <t>〃</t>
    <phoneticPr fontId="3"/>
  </si>
  <si>
    <t>精算収支明細表（サポート事業用）</t>
    <rPh sb="0" eb="2">
      <t>セイサン</t>
    </rPh>
    <rPh sb="2" eb="4">
      <t>シュウシ</t>
    </rPh>
    <rPh sb="4" eb="7">
      <t>メイサイヒョウ</t>
    </rPh>
    <rPh sb="12" eb="14">
      <t>ジギョウ</t>
    </rPh>
    <rPh sb="14" eb="15">
      <t>ヨウ</t>
    </rPh>
    <phoneticPr fontId="3"/>
  </si>
  <si>
    <t>市町村補助金</t>
  </si>
  <si>
    <t>事業収入</t>
  </si>
  <si>
    <t>変更申請
要否</t>
    <rPh sb="0" eb="2">
      <t>ヘンコウ</t>
    </rPh>
    <rPh sb="2" eb="4">
      <t>シンセイ</t>
    </rPh>
    <rPh sb="5" eb="7">
      <t>ヨウヒ</t>
    </rPh>
    <phoneticPr fontId="3"/>
  </si>
  <si>
    <t>根拠資料の
有無</t>
    <rPh sb="0" eb="2">
      <t>コンキョ</t>
    </rPh>
    <rPh sb="2" eb="4">
      <t>シリョウ</t>
    </rPh>
    <rPh sb="6" eb="8">
      <t>ウム</t>
    </rPh>
    <phoneticPr fontId="3"/>
  </si>
  <si>
    <t>明細・内訳
の有無</t>
    <rPh sb="0" eb="2">
      <t>メイサイ</t>
    </rPh>
    <rPh sb="3" eb="5">
      <t>ウチワケ</t>
    </rPh>
    <rPh sb="7" eb="9">
      <t>ウム</t>
    </rPh>
    <phoneticPr fontId="3"/>
  </si>
  <si>
    <t>入力例（要削除）</t>
    <rPh sb="0" eb="2">
      <t>ニュウリョク</t>
    </rPh>
    <rPh sb="2" eb="3">
      <t>レイ</t>
    </rPh>
    <rPh sb="4" eb="7">
      <t>ヨウサクジョ</t>
    </rPh>
    <phoneticPr fontId="3"/>
  </si>
  <si>
    <t>小計
（自動集計）</t>
    <rPh sb="0" eb="2">
      <t>ショウケイ</t>
    </rPh>
    <rPh sb="4" eb="6">
      <t>ジドウ</t>
    </rPh>
    <rPh sb="6" eb="8">
      <t>シュウケイ</t>
    </rPh>
    <phoneticPr fontId="3"/>
  </si>
  <si>
    <t>科目分類集計</t>
    <rPh sb="0" eb="4">
      <t>カモクブンルイ</t>
    </rPh>
    <rPh sb="4" eb="6">
      <t>シュウケイ</t>
    </rPh>
    <phoneticPr fontId="3"/>
  </si>
  <si>
    <t>科目分類
（要選択）</t>
    <rPh sb="0" eb="2">
      <t>カモク</t>
    </rPh>
    <rPh sb="2" eb="4">
      <t>ブンルイ</t>
    </rPh>
    <rPh sb="6" eb="7">
      <t>ヨウ</t>
    </rPh>
    <rPh sb="7" eb="9">
      <t>センタク</t>
    </rPh>
    <phoneticPr fontId="3"/>
  </si>
  <si>
    <t>概算払収支積算表（サポート事業用）</t>
    <rPh sb="0" eb="2">
      <t>ガイサン</t>
    </rPh>
    <rPh sb="2" eb="3">
      <t>バライ</t>
    </rPh>
    <rPh sb="3" eb="5">
      <t>シュウシ</t>
    </rPh>
    <rPh sb="5" eb="7">
      <t>セキサン</t>
    </rPh>
    <rPh sb="7" eb="8">
      <t>ヒョウ</t>
    </rPh>
    <rPh sb="13" eb="15">
      <t>ジギョウ</t>
    </rPh>
    <rPh sb="15" eb="16">
      <t>ヨウ</t>
    </rPh>
    <phoneticPr fontId="3"/>
  </si>
  <si>
    <t>第4号様式（概算払請求書）添付書類</t>
    <rPh sb="0" eb="1">
      <t>ダイ</t>
    </rPh>
    <rPh sb="2" eb="3">
      <t>ゴウ</t>
    </rPh>
    <rPh sb="3" eb="5">
      <t>ヨウシキ</t>
    </rPh>
    <rPh sb="6" eb="8">
      <t>ガイサン</t>
    </rPh>
    <rPh sb="8" eb="9">
      <t>バラ</t>
    </rPh>
    <rPh sb="9" eb="12">
      <t>セイキュウショ</t>
    </rPh>
    <rPh sb="13" eb="15">
      <t>テンプ</t>
    </rPh>
    <rPh sb="15" eb="17">
      <t>ショルイ</t>
    </rPh>
    <phoneticPr fontId="43"/>
  </si>
  <si>
    <t>概算払請求理由書</t>
    <rPh sb="0" eb="2">
      <t>ガイサン</t>
    </rPh>
    <rPh sb="2" eb="3">
      <t>バラ</t>
    </rPh>
    <rPh sb="3" eb="5">
      <t>セイキュウ</t>
    </rPh>
    <rPh sb="5" eb="8">
      <t>リユウショ</t>
    </rPh>
    <phoneticPr fontId="43"/>
  </si>
  <si>
    <t>事業名：　　　　　　　　　　　　　　　</t>
    <rPh sb="0" eb="2">
      <t>ジギョウ</t>
    </rPh>
    <rPh sb="2" eb="3">
      <t>メイ</t>
    </rPh>
    <phoneticPr fontId="43"/>
  </si>
  <si>
    <t>〔収入〕</t>
    <rPh sb="1" eb="3">
      <t>シュウニュウ</t>
    </rPh>
    <phoneticPr fontId="43"/>
  </si>
  <si>
    <t>（単位：円）</t>
    <rPh sb="1" eb="3">
      <t>タンイ</t>
    </rPh>
    <rPh sb="4" eb="5">
      <t>エン</t>
    </rPh>
    <phoneticPr fontId="43"/>
  </si>
  <si>
    <t>費目</t>
    <rPh sb="0" eb="1">
      <t>ヒ</t>
    </rPh>
    <rPh sb="1" eb="2">
      <t>メ</t>
    </rPh>
    <phoneticPr fontId="43"/>
  </si>
  <si>
    <t>収入済額</t>
    <rPh sb="0" eb="2">
      <t>シュウニュウ</t>
    </rPh>
    <rPh sb="2" eb="3">
      <t>ズ</t>
    </rPh>
    <rPh sb="3" eb="4">
      <t>ガク</t>
    </rPh>
    <phoneticPr fontId="43"/>
  </si>
  <si>
    <t>早期に
見込める収入</t>
    <rPh sb="0" eb="2">
      <t>ソウキ</t>
    </rPh>
    <rPh sb="4" eb="6">
      <t>ミコ</t>
    </rPh>
    <rPh sb="8" eb="10">
      <t>シュウニュウ</t>
    </rPh>
    <phoneticPr fontId="43"/>
  </si>
  <si>
    <t>内　　訳</t>
    <rPh sb="0" eb="1">
      <t>ウチ</t>
    </rPh>
    <rPh sb="3" eb="4">
      <t>ヤク</t>
    </rPh>
    <phoneticPr fontId="43"/>
  </si>
  <si>
    <t>市町村補助金</t>
    <rPh sb="0" eb="3">
      <t>シチョウソン</t>
    </rPh>
    <rPh sb="3" eb="6">
      <t>ホジョキン</t>
    </rPh>
    <phoneticPr fontId="43"/>
  </si>
  <si>
    <t>自己財源</t>
    <rPh sb="0" eb="2">
      <t>ジコ</t>
    </rPh>
    <rPh sb="2" eb="4">
      <t>ザイゲン</t>
    </rPh>
    <phoneticPr fontId="43"/>
  </si>
  <si>
    <t>事業収入</t>
    <rPh sb="0" eb="2">
      <t>ジギョウ</t>
    </rPh>
    <rPh sb="2" eb="4">
      <t>シュウニュウ</t>
    </rPh>
    <phoneticPr fontId="43"/>
  </si>
  <si>
    <t>その他収入</t>
    <rPh sb="2" eb="3">
      <t>タ</t>
    </rPh>
    <rPh sb="3" eb="5">
      <t>シュウニュウ</t>
    </rPh>
    <phoneticPr fontId="43"/>
  </si>
  <si>
    <t>県補助金</t>
    <rPh sb="0" eb="1">
      <t>ケン</t>
    </rPh>
    <rPh sb="1" eb="4">
      <t>ホジョキン</t>
    </rPh>
    <phoneticPr fontId="43"/>
  </si>
  <si>
    <t>福島県地域創生総合支援事業</t>
    <rPh sb="0" eb="3">
      <t>フクシマケン</t>
    </rPh>
    <rPh sb="3" eb="5">
      <t>チイキ</t>
    </rPh>
    <rPh sb="5" eb="7">
      <t>ソウセイ</t>
    </rPh>
    <rPh sb="7" eb="9">
      <t>ソウゴウ</t>
    </rPh>
    <rPh sb="9" eb="11">
      <t>シエン</t>
    </rPh>
    <rPh sb="11" eb="13">
      <t>ジギョウ</t>
    </rPh>
    <phoneticPr fontId="43"/>
  </si>
  <si>
    <t>合計</t>
    <rPh sb="0" eb="1">
      <t>ア</t>
    </rPh>
    <rPh sb="1" eb="2">
      <t>ケイ</t>
    </rPh>
    <phoneticPr fontId="43"/>
  </si>
  <si>
    <t>〔支出〕</t>
    <rPh sb="1" eb="3">
      <t>シシュツ</t>
    </rPh>
    <phoneticPr fontId="43"/>
  </si>
  <si>
    <t>支出済額</t>
    <rPh sb="0" eb="2">
      <t>シシュツ</t>
    </rPh>
    <rPh sb="2" eb="3">
      <t>スミ</t>
    </rPh>
    <rPh sb="3" eb="4">
      <t>ガク</t>
    </rPh>
    <phoneticPr fontId="43"/>
  </si>
  <si>
    <t>早期に
必要な経費</t>
    <rPh sb="0" eb="2">
      <t>ソウキ</t>
    </rPh>
    <rPh sb="4" eb="6">
      <t>ヒツヨウ</t>
    </rPh>
    <rPh sb="7" eb="9">
      <t>ケイヒ</t>
    </rPh>
    <phoneticPr fontId="43"/>
  </si>
  <si>
    <t>早期に
見込める収入</t>
    <phoneticPr fontId="43"/>
  </si>
  <si>
    <t>収入済額</t>
    <phoneticPr fontId="43"/>
  </si>
  <si>
    <t>概算払請求額（円）</t>
    <rPh sb="0" eb="2">
      <t>ガイサン</t>
    </rPh>
    <rPh sb="2" eb="3">
      <t>バライ</t>
    </rPh>
    <rPh sb="3" eb="5">
      <t>セイキュウ</t>
    </rPh>
    <rPh sb="5" eb="6">
      <t>ガク</t>
    </rPh>
    <rPh sb="7" eb="8">
      <t>エン</t>
    </rPh>
    <phoneticPr fontId="43"/>
  </si>
  <si>
    <t>-</t>
    <phoneticPr fontId="43"/>
  </si>
  <si>
    <t>-(</t>
    <phoneticPr fontId="43"/>
  </si>
  <si>
    <t>)</t>
    <phoneticPr fontId="43"/>
  </si>
  <si>
    <t>＝</t>
    <phoneticPr fontId="43"/>
  </si>
  <si>
    <t>→</t>
    <phoneticPr fontId="43"/>
  </si>
  <si>
    <t>【概算払いを請求する理由】</t>
    <rPh sb="1" eb="3">
      <t>ガイサン</t>
    </rPh>
    <rPh sb="3" eb="4">
      <t>ハラ</t>
    </rPh>
    <rPh sb="6" eb="8">
      <t>セイキュウ</t>
    </rPh>
    <rPh sb="10" eb="12">
      <t>リユウ</t>
    </rPh>
    <phoneticPr fontId="43"/>
  </si>
  <si>
    <t>【支払希望日】</t>
    <rPh sb="1" eb="3">
      <t>シハライ</t>
    </rPh>
    <rPh sb="3" eb="6">
      <t>キボウビ</t>
    </rPh>
    <phoneticPr fontId="43"/>
  </si>
  <si>
    <t>　令和　　年　　月　　日</t>
    <rPh sb="1" eb="3">
      <t>レイワ</t>
    </rPh>
    <rPh sb="5" eb="6">
      <t>ネン</t>
    </rPh>
    <rPh sb="8" eb="9">
      <t>ツキ</t>
    </rPh>
    <rPh sb="11" eb="12">
      <t>ニチ</t>
    </rPh>
    <phoneticPr fontId="43"/>
  </si>
  <si>
    <t>予算額</t>
    <rPh sb="0" eb="2">
      <t>ヨサン</t>
    </rPh>
    <rPh sb="2" eb="3">
      <t>ガク</t>
    </rPh>
    <phoneticPr fontId="43"/>
  </si>
  <si>
    <t>報償費</t>
    <rPh sb="0" eb="3">
      <t>ホウショウヒ</t>
    </rPh>
    <phoneticPr fontId="43"/>
  </si>
  <si>
    <t>別紙のとおり</t>
    <rPh sb="0" eb="2">
      <t>ベッシ</t>
    </rPh>
    <phoneticPr fontId="43"/>
  </si>
  <si>
    <t>委託料</t>
    <rPh sb="0" eb="3">
      <t>イタクリョウ</t>
    </rPh>
    <phoneticPr fontId="43"/>
  </si>
  <si>
    <t>工事請負費</t>
    <rPh sb="0" eb="5">
      <t>コウジウケオイヒ</t>
    </rPh>
    <phoneticPr fontId="43"/>
  </si>
  <si>
    <t>備品購入費</t>
    <rPh sb="0" eb="2">
      <t>ビヒン</t>
    </rPh>
    <rPh sb="2" eb="4">
      <t>コウニュウ</t>
    </rPh>
    <rPh sb="4" eb="5">
      <t>ヒ</t>
    </rPh>
    <phoneticPr fontId="43"/>
  </si>
  <si>
    <t>諸経費</t>
    <rPh sb="0" eb="3">
      <t>ショケイヒ</t>
    </rPh>
    <phoneticPr fontId="43"/>
  </si>
  <si>
    <t>旅費</t>
    <rPh sb="0" eb="2">
      <t>リョヒ</t>
    </rPh>
    <phoneticPr fontId="43"/>
  </si>
  <si>
    <t>需用費</t>
    <rPh sb="0" eb="3">
      <t>ジュヨウヒ</t>
    </rPh>
    <phoneticPr fontId="43"/>
  </si>
  <si>
    <t>消耗品費</t>
    <rPh sb="0" eb="4">
      <t>ショウモウヒンヒ</t>
    </rPh>
    <phoneticPr fontId="43"/>
  </si>
  <si>
    <t>燃料費</t>
    <rPh sb="0" eb="3">
      <t>ネンリョウヒ</t>
    </rPh>
    <phoneticPr fontId="43"/>
  </si>
  <si>
    <t>食糧費</t>
    <rPh sb="0" eb="3">
      <t>ショクリョウヒ</t>
    </rPh>
    <phoneticPr fontId="43"/>
  </si>
  <si>
    <t>印刷製本費</t>
    <rPh sb="0" eb="2">
      <t>インサツ</t>
    </rPh>
    <rPh sb="2" eb="5">
      <t>セイホンヒ</t>
    </rPh>
    <phoneticPr fontId="43"/>
  </si>
  <si>
    <t>役務費</t>
    <rPh sb="0" eb="3">
      <t>エキムヒ</t>
    </rPh>
    <phoneticPr fontId="43"/>
  </si>
  <si>
    <t>通信運搬費</t>
    <rPh sb="0" eb="2">
      <t>ツウシン</t>
    </rPh>
    <rPh sb="2" eb="5">
      <t>ウンパンヒ</t>
    </rPh>
    <phoneticPr fontId="43"/>
  </si>
  <si>
    <t>広告料</t>
    <rPh sb="0" eb="3">
      <t>コウコクリョウ</t>
    </rPh>
    <phoneticPr fontId="43"/>
  </si>
  <si>
    <t>手数料</t>
    <rPh sb="0" eb="3">
      <t>テスウリョウ</t>
    </rPh>
    <phoneticPr fontId="43"/>
  </si>
  <si>
    <t>保険料</t>
    <rPh sb="0" eb="3">
      <t>ホケンリョウ</t>
    </rPh>
    <phoneticPr fontId="43"/>
  </si>
  <si>
    <t>使用料及び賃借料</t>
    <rPh sb="0" eb="3">
      <t>シヨウリョウ</t>
    </rPh>
    <rPh sb="3" eb="4">
      <t>オヨ</t>
    </rPh>
    <rPh sb="5" eb="8">
      <t>チンシャクリョウ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</si>
</sst>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00_ "/>
    <numFmt numFmtId="178" formatCode="[$-411]ge\.m\.d;@"/>
    <numFmt numFmtId="179" formatCode="#,##0_ "/>
    <numFmt numFmtId="180" formatCode="#,##0_ ;[Red]\-#,##0\ "/>
    <numFmt numFmtId="181" formatCode="#,##0_);[Red]\(#,##0\)"/>
    <numFmt numFmtId="182" formatCode="#,##0;&quot;▲ &quot;#,##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0.5"/>
      <name val="ＭＳ Ｐゴシック"/>
      <family val="3"/>
      <charset val="128"/>
    </font>
    <font>
      <sz val="24"/>
      <name val="ＭＳ Ｐゴシック"/>
      <family val="3"/>
      <charset val="128"/>
    </font>
    <font>
      <sz val="10.5"/>
      <name val="ＭＳ 明朝"/>
      <family val="1"/>
      <charset val="128"/>
    </font>
    <font>
      <sz val="10.5"/>
      <name val="ＭＳ Ｐ明朝"/>
      <family val="1"/>
      <charset val="128"/>
    </font>
    <font>
      <sz val="11"/>
      <name val="ＭＳ Ｐ明朝"/>
      <family val="1"/>
      <charset val="128"/>
    </font>
    <font>
      <sz val="11"/>
      <name val="ＭＳ ゴシック"/>
      <family val="3"/>
      <charset val="128"/>
    </font>
    <font>
      <sz val="24"/>
      <name val="ＭＳ ゴシック"/>
      <family val="3"/>
      <charset val="128"/>
    </font>
    <font>
      <sz val="16"/>
      <name val="ＭＳ ゴシック"/>
      <family val="3"/>
      <charset val="128"/>
    </font>
    <font>
      <u/>
      <sz val="11"/>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indexed="81"/>
      <name val="MS P ゴシック"/>
      <family val="3"/>
      <charset val="128"/>
    </font>
    <font>
      <b/>
      <sz val="9"/>
      <color indexed="81"/>
      <name val="MS P ゴシック"/>
      <family val="3"/>
      <charset val="128"/>
    </font>
    <font>
      <sz val="11"/>
      <color theme="1"/>
      <name val="Meiryo UI"/>
      <family val="3"/>
      <charset val="128"/>
    </font>
    <font>
      <b/>
      <sz val="16"/>
      <name val="Meiryo UI"/>
      <family val="3"/>
      <charset val="128"/>
    </font>
    <font>
      <sz val="16"/>
      <name val="Meiryo UI"/>
      <family val="3"/>
      <charset val="128"/>
    </font>
    <font>
      <sz val="11"/>
      <name val="Meiryo UI"/>
      <family val="3"/>
      <charset val="128"/>
    </font>
    <font>
      <b/>
      <sz val="11"/>
      <name val="Meiryo UI"/>
      <family val="3"/>
      <charset val="128"/>
    </font>
    <font>
      <sz val="8"/>
      <name val="Meiryo UI"/>
      <family val="3"/>
      <charset val="128"/>
    </font>
    <font>
      <sz val="11"/>
      <color theme="1"/>
      <name val="ＭＳ 明朝"/>
      <family val="1"/>
      <charset val="128"/>
    </font>
    <font>
      <sz val="6"/>
      <name val="ＭＳ Ｐゴシック"/>
      <family val="2"/>
      <charset val="128"/>
      <scheme val="minor"/>
    </font>
    <font>
      <sz val="16"/>
      <color theme="1"/>
      <name val="ＭＳ 明朝"/>
      <family val="1"/>
      <charset val="128"/>
    </font>
    <font>
      <u/>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66FFFF"/>
        <bgColor indexed="64"/>
      </patternFill>
    </fill>
    <fill>
      <patternFill patternType="solid">
        <fgColor rgb="FF00FF00"/>
        <bgColor indexed="64"/>
      </patternFill>
    </fill>
    <fill>
      <patternFill patternType="solid">
        <fgColor rgb="FFFF99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style="medium">
        <color indexed="64"/>
      </top>
      <bottom/>
      <diagonal/>
    </border>
    <border>
      <left/>
      <right style="medium">
        <color indexed="64"/>
      </right>
      <top/>
      <bottom style="thin">
        <color auto="1"/>
      </bottom>
      <diagonal/>
    </border>
    <border>
      <left/>
      <right style="thin">
        <color indexed="64"/>
      </right>
      <top style="hair">
        <color indexed="64"/>
      </top>
      <bottom/>
      <diagonal/>
    </border>
    <border>
      <left/>
      <right/>
      <top style="hair">
        <color indexed="64"/>
      </top>
      <bottom/>
      <diagonal/>
    </border>
  </borders>
  <cellStyleXfs count="44">
    <xf numFmtId="0" fontId="0" fillId="0" borderId="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31" applyNumberFormat="0" applyAlignment="0" applyProtection="0">
      <alignment vertical="center"/>
    </xf>
    <xf numFmtId="0" fontId="21" fillId="30" borderId="0" applyNumberFormat="0" applyBorder="0" applyAlignment="0" applyProtection="0">
      <alignment vertical="center"/>
    </xf>
    <xf numFmtId="0" fontId="2" fillId="3" borderId="32" applyNumberFormat="0" applyFont="0" applyAlignment="0" applyProtection="0">
      <alignment vertical="center"/>
    </xf>
    <xf numFmtId="0" fontId="22" fillId="0" borderId="33" applyNumberFormat="0" applyFill="0" applyAlignment="0" applyProtection="0">
      <alignment vertical="center"/>
    </xf>
    <xf numFmtId="0" fontId="23" fillId="31" borderId="0" applyNumberFormat="0" applyBorder="0" applyAlignment="0" applyProtection="0">
      <alignment vertical="center"/>
    </xf>
    <xf numFmtId="0" fontId="24" fillId="32" borderId="34" applyNumberFormat="0" applyAlignment="0" applyProtection="0">
      <alignment vertical="center"/>
    </xf>
    <xf numFmtId="0" fontId="25" fillId="0" borderId="0" applyNumberFormat="0" applyFill="0" applyBorder="0" applyAlignment="0" applyProtection="0">
      <alignment vertical="center"/>
    </xf>
    <xf numFmtId="38" fontId="2" fillId="0" borderId="0" applyFont="0" applyFill="0" applyBorder="0" applyAlignment="0" applyProtection="0">
      <alignment vertical="center"/>
    </xf>
    <xf numFmtId="0" fontId="26" fillId="0" borderId="35" applyNumberFormat="0" applyFill="0" applyAlignment="0" applyProtection="0">
      <alignment vertical="center"/>
    </xf>
    <xf numFmtId="0" fontId="27" fillId="0" borderId="36" applyNumberFormat="0" applyFill="0" applyAlignment="0" applyProtection="0">
      <alignment vertical="center"/>
    </xf>
    <xf numFmtId="0" fontId="28" fillId="0" borderId="37" applyNumberFormat="0" applyFill="0" applyAlignment="0" applyProtection="0">
      <alignment vertical="center"/>
    </xf>
    <xf numFmtId="0" fontId="28" fillId="0" borderId="0" applyNumberFormat="0" applyFill="0" applyBorder="0" applyAlignment="0" applyProtection="0">
      <alignment vertical="center"/>
    </xf>
    <xf numFmtId="0" fontId="29" fillId="0" borderId="38" applyNumberFormat="0" applyFill="0" applyAlignment="0" applyProtection="0">
      <alignment vertical="center"/>
    </xf>
    <xf numFmtId="0" fontId="30" fillId="32" borderId="39" applyNumberFormat="0" applyAlignment="0" applyProtection="0">
      <alignment vertical="center"/>
    </xf>
    <xf numFmtId="0" fontId="31" fillId="0" borderId="0" applyNumberFormat="0" applyFill="0" applyBorder="0" applyAlignment="0" applyProtection="0">
      <alignment vertical="center"/>
    </xf>
    <xf numFmtId="0" fontId="32" fillId="2" borderId="34" applyNumberFormat="0" applyAlignment="0" applyProtection="0">
      <alignment vertical="center"/>
    </xf>
    <xf numFmtId="0" fontId="33" fillId="33" borderId="0" applyNumberFormat="0" applyBorder="0" applyAlignment="0" applyProtection="0">
      <alignment vertical="center"/>
    </xf>
    <xf numFmtId="0" fontId="1" fillId="0" borderId="0">
      <alignment vertical="center"/>
    </xf>
  </cellStyleXfs>
  <cellXfs count="354">
    <xf numFmtId="0" fontId="0" fillId="0" borderId="0" xfId="0">
      <alignment vertical="center"/>
    </xf>
    <xf numFmtId="0" fontId="4" fillId="0" borderId="0" xfId="0" applyFont="1" applyAlignment="1">
      <alignment horizontal="center" vertical="center"/>
    </xf>
    <xf numFmtId="0" fontId="0" fillId="0" borderId="1" xfId="0" applyBorder="1" applyAlignment="1" applyProtection="1">
      <alignment horizontal="left" vertical="center"/>
      <protection locked="0"/>
    </xf>
    <xf numFmtId="0" fontId="0" fillId="0" borderId="1" xfId="0" applyBorder="1" applyProtection="1">
      <alignment vertical="center"/>
      <protection locked="0"/>
    </xf>
    <xf numFmtId="0" fontId="0" fillId="0" borderId="0" xfId="0" applyAlignment="1">
      <alignment horizontal="right" vertical="center"/>
    </xf>
    <xf numFmtId="0" fontId="5" fillId="0" borderId="2" xfId="0" applyFont="1" applyBorder="1" applyAlignment="1">
      <alignment horizontal="center" vertical="center" wrapText="1"/>
    </xf>
    <xf numFmtId="176" fontId="0" fillId="0" borderId="0" xfId="0" applyNumberForma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38" fontId="5" fillId="34" borderId="2" xfId="33" applyFont="1" applyFill="1" applyBorder="1" applyAlignment="1">
      <alignment horizontal="right" vertical="center" wrapText="1"/>
    </xf>
    <xf numFmtId="0" fontId="5" fillId="34" borderId="5" xfId="0" applyFont="1" applyFill="1" applyBorder="1" applyAlignment="1">
      <alignment horizontal="justify" vertical="center" wrapText="1"/>
    </xf>
    <xf numFmtId="38" fontId="5" fillId="0" borderId="2" xfId="33" applyFont="1" applyBorder="1" applyAlignment="1">
      <alignment horizontal="center" vertical="center" wrapText="1"/>
    </xf>
    <xf numFmtId="38" fontId="5" fillId="0" borderId="5" xfId="33" applyFont="1" applyBorder="1" applyAlignment="1">
      <alignment horizontal="center" vertical="center" wrapText="1"/>
    </xf>
    <xf numFmtId="38" fontId="0" fillId="0" borderId="0" xfId="33" applyFont="1" applyAlignment="1">
      <alignment horizontal="right" vertical="center"/>
    </xf>
    <xf numFmtId="0" fontId="0" fillId="0" borderId="1" xfId="0" applyBorder="1" applyAlignment="1" applyProtection="1">
      <alignment vertical="center" shrinkToFit="1"/>
      <protection locked="0"/>
    </xf>
    <xf numFmtId="38" fontId="0" fillId="0" borderId="1" xfId="33" applyFont="1" applyFill="1" applyBorder="1" applyAlignment="1" applyProtection="1">
      <alignment horizontal="right" vertical="center" shrinkToFit="1"/>
      <protection locked="0"/>
    </xf>
    <xf numFmtId="0" fontId="7" fillId="0" borderId="0" xfId="0" applyFont="1" applyAlignment="1">
      <alignment horizontal="justify" vertical="center"/>
    </xf>
    <xf numFmtId="0" fontId="7" fillId="0" borderId="0" xfId="0" applyFont="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pplyProtection="1">
      <protection locked="0"/>
    </xf>
    <xf numFmtId="0" fontId="10" fillId="0" borderId="0" xfId="0" applyFont="1" applyAlignment="1">
      <alignment horizontal="right" vertical="center"/>
    </xf>
    <xf numFmtId="176" fontId="10" fillId="0" borderId="0" xfId="0" applyNumberFormat="1" applyFont="1">
      <alignment vertical="center"/>
    </xf>
    <xf numFmtId="0" fontId="10" fillId="0" borderId="0" xfId="0" applyFont="1" applyProtection="1">
      <alignment vertical="center"/>
      <protection locked="0"/>
    </xf>
    <xf numFmtId="176" fontId="10" fillId="0" borderId="0" xfId="0" applyNumberFormat="1" applyFont="1" applyAlignment="1" applyProtection="1">
      <alignment horizontal="right" vertical="center"/>
      <protection locked="0"/>
    </xf>
    <xf numFmtId="177" fontId="10" fillId="0" borderId="0" xfId="0" applyNumberFormat="1" applyFont="1" applyAlignment="1" applyProtection="1">
      <alignment horizontal="center" vertical="center"/>
      <protection locked="0"/>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38" fontId="14" fillId="0" borderId="2" xfId="33" applyFont="1" applyBorder="1" applyAlignment="1">
      <alignment horizontal="right" vertical="center" wrapText="1"/>
    </xf>
    <xf numFmtId="38" fontId="14" fillId="0" borderId="6" xfId="33" applyFont="1" applyBorder="1" applyAlignment="1">
      <alignment horizontal="right" vertical="center" wrapText="1"/>
    </xf>
    <xf numFmtId="0" fontId="14" fillId="0" borderId="7" xfId="0" applyFont="1" applyBorder="1" applyAlignment="1">
      <alignment horizontal="justify" vertical="center" wrapText="1"/>
    </xf>
    <xf numFmtId="38" fontId="14" fillId="0" borderId="7" xfId="33" applyFont="1" applyBorder="1" applyAlignment="1">
      <alignment horizontal="right" vertical="center" wrapText="1"/>
    </xf>
    <xf numFmtId="0" fontId="14" fillId="0" borderId="9" xfId="0" applyFont="1" applyBorder="1" applyAlignment="1">
      <alignment horizontal="justify" vertical="center" wrapText="1"/>
    </xf>
    <xf numFmtId="38" fontId="14" fillId="0" borderId="9" xfId="33" applyFont="1" applyBorder="1" applyAlignment="1">
      <alignment horizontal="right" vertical="center" wrapText="1"/>
    </xf>
    <xf numFmtId="38" fontId="14" fillId="34" borderId="2" xfId="33" applyFont="1" applyFill="1" applyBorder="1" applyAlignment="1">
      <alignment horizontal="right" vertical="center" wrapText="1"/>
    </xf>
    <xf numFmtId="0" fontId="10" fillId="0" borderId="0" xfId="0" applyFont="1" applyAlignment="1">
      <alignment horizontal="left" vertical="center"/>
    </xf>
    <xf numFmtId="0" fontId="14" fillId="0" borderId="14" xfId="0" applyFont="1" applyBorder="1" applyAlignment="1">
      <alignment horizontal="center" vertical="center" wrapText="1"/>
    </xf>
    <xf numFmtId="176" fontId="14" fillId="0" borderId="2" xfId="33" applyNumberFormat="1" applyFont="1" applyBorder="1" applyAlignment="1">
      <alignment vertical="center" wrapText="1"/>
    </xf>
    <xf numFmtId="176" fontId="14" fillId="0" borderId="2" xfId="33" applyNumberFormat="1" applyFont="1" applyBorder="1" applyAlignment="1">
      <alignment horizontal="right" vertical="center" wrapText="1"/>
    </xf>
    <xf numFmtId="176" fontId="14" fillId="34" borderId="2" xfId="33" applyNumberFormat="1" applyFont="1" applyFill="1" applyBorder="1" applyAlignment="1">
      <alignment vertical="center" wrapText="1"/>
    </xf>
    <xf numFmtId="176" fontId="14" fillId="0" borderId="6" xfId="33" applyNumberFormat="1" applyFont="1" applyBorder="1" applyAlignment="1">
      <alignment horizontal="right" vertical="center" wrapText="1"/>
    </xf>
    <xf numFmtId="176" fontId="14" fillId="0" borderId="7" xfId="33" applyNumberFormat="1" applyFont="1" applyBorder="1" applyAlignment="1">
      <alignment horizontal="right" vertical="center" wrapText="1"/>
    </xf>
    <xf numFmtId="176" fontId="14" fillId="0" borderId="9" xfId="33" applyNumberFormat="1" applyFont="1" applyBorder="1" applyAlignment="1">
      <alignment horizontal="right" vertical="center" wrapText="1"/>
    </xf>
    <xf numFmtId="176" fontId="14" fillId="0" borderId="15" xfId="33" applyNumberFormat="1" applyFont="1" applyBorder="1" applyAlignment="1">
      <alignment horizontal="right" vertical="center" wrapText="1"/>
    </xf>
    <xf numFmtId="0" fontId="14" fillId="0" borderId="16" xfId="0" applyFont="1" applyBorder="1" applyAlignment="1">
      <alignment horizontal="justify" vertical="center" wrapText="1"/>
    </xf>
    <xf numFmtId="38" fontId="14" fillId="0" borderId="16" xfId="33" applyFont="1" applyBorder="1" applyAlignment="1">
      <alignment horizontal="right" vertical="center" wrapText="1"/>
    </xf>
    <xf numFmtId="38" fontId="14" fillId="0" borderId="14" xfId="33" applyFont="1" applyBorder="1" applyAlignment="1">
      <alignment horizontal="right" vertical="center" wrapText="1"/>
    </xf>
    <xf numFmtId="38" fontId="14" fillId="34" borderId="14" xfId="33" applyFont="1" applyFill="1" applyBorder="1" applyAlignment="1">
      <alignment horizontal="right" vertical="center" wrapText="1"/>
    </xf>
    <xf numFmtId="38" fontId="14" fillId="0" borderId="17" xfId="33" applyFont="1" applyBorder="1" applyAlignment="1">
      <alignment horizontal="right" vertical="center" wrapText="1"/>
    </xf>
    <xf numFmtId="0" fontId="14" fillId="0" borderId="18" xfId="0" applyFont="1" applyBorder="1" applyAlignment="1">
      <alignment horizontal="center" vertical="center" wrapText="1"/>
    </xf>
    <xf numFmtId="38" fontId="5" fillId="34" borderId="2" xfId="33" applyFont="1" applyFill="1" applyBorder="1" applyAlignment="1">
      <alignment horizontal="left" vertical="center" wrapText="1"/>
    </xf>
    <xf numFmtId="0" fontId="5" fillId="0" borderId="20" xfId="0" applyFont="1" applyBorder="1" applyAlignment="1">
      <alignment horizontal="center" vertical="center" wrapText="1"/>
    </xf>
    <xf numFmtId="38" fontId="14" fillId="0" borderId="9" xfId="33" applyFont="1" applyBorder="1" applyAlignment="1">
      <alignment horizontal="left" vertical="center" wrapText="1"/>
    </xf>
    <xf numFmtId="38" fontId="14" fillId="0" borderId="16" xfId="33" applyFont="1" applyBorder="1" applyAlignment="1">
      <alignment horizontal="left" vertical="center" wrapText="1"/>
    </xf>
    <xf numFmtId="0" fontId="14" fillId="0" borderId="21" xfId="0" applyFont="1" applyBorder="1" applyAlignment="1">
      <alignment horizontal="justify" vertical="center" wrapText="1"/>
    </xf>
    <xf numFmtId="0" fontId="14" fillId="0" borderId="22" xfId="0" applyFont="1" applyBorder="1" applyAlignment="1">
      <alignment horizontal="justify" vertical="center" wrapText="1"/>
    </xf>
    <xf numFmtId="176" fontId="14" fillId="34" borderId="23" xfId="33" applyNumberFormat="1" applyFont="1" applyFill="1" applyBorder="1" applyAlignment="1">
      <alignment horizontal="right" vertical="center" wrapText="1"/>
    </xf>
    <xf numFmtId="176" fontId="14" fillId="0" borderId="24" xfId="33" applyNumberFormat="1" applyFont="1" applyBorder="1" applyAlignment="1">
      <alignment horizontal="right" vertical="center" wrapText="1"/>
    </xf>
    <xf numFmtId="176" fontId="14" fillId="0" borderId="25" xfId="33" applyNumberFormat="1" applyFont="1" applyBorder="1" applyAlignment="1">
      <alignment horizontal="right" vertical="center" wrapText="1"/>
    </xf>
    <xf numFmtId="176" fontId="14" fillId="0" borderId="26" xfId="33" applyNumberFormat="1" applyFont="1" applyBorder="1" applyAlignment="1">
      <alignment horizontal="right" vertical="center" wrapText="1"/>
    </xf>
    <xf numFmtId="38" fontId="14" fillId="0" borderId="10" xfId="33" applyFont="1" applyBorder="1" applyAlignment="1">
      <alignment horizontal="right" vertical="center" wrapText="1"/>
    </xf>
    <xf numFmtId="0" fontId="14" fillId="0" borderId="27" xfId="0" applyFont="1" applyBorder="1" applyAlignment="1">
      <alignment horizontal="justify"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38" fontId="5" fillId="34" borderId="5" xfId="33" applyFont="1" applyFill="1" applyBorder="1" applyAlignment="1">
      <alignment horizontal="right" vertical="center" wrapText="1"/>
    </xf>
    <xf numFmtId="0" fontId="14" fillId="0" borderId="8" xfId="0" applyFont="1" applyBorder="1" applyAlignment="1">
      <alignment horizontal="justify" vertical="center" wrapText="1"/>
    </xf>
    <xf numFmtId="176" fontId="14" fillId="0" borderId="8" xfId="33" applyNumberFormat="1" applyFont="1" applyBorder="1" applyAlignment="1">
      <alignment horizontal="right" vertical="center" wrapText="1"/>
    </xf>
    <xf numFmtId="0" fontId="14" fillId="0" borderId="40" xfId="0" applyFont="1" applyBorder="1" applyAlignment="1">
      <alignment horizontal="justify" vertical="center" wrapText="1"/>
    </xf>
    <xf numFmtId="176" fontId="14" fillId="0" borderId="16" xfId="33" applyNumberFormat="1" applyFont="1" applyBorder="1" applyAlignment="1">
      <alignment horizontal="right" vertical="center" wrapText="1"/>
    </xf>
    <xf numFmtId="38" fontId="14" fillId="0" borderId="8" xfId="33" applyFont="1" applyBorder="1" applyAlignment="1">
      <alignment horizontal="right" vertical="center" wrapText="1"/>
    </xf>
    <xf numFmtId="0" fontId="37" fillId="0" borderId="0" xfId="0" applyFont="1" applyAlignment="1">
      <alignment horizontal="centerContinuous" vertical="center"/>
    </xf>
    <xf numFmtId="0" fontId="38" fillId="0" borderId="0" xfId="0" applyFont="1" applyAlignment="1">
      <alignment horizontal="centerContinuous" vertical="center"/>
    </xf>
    <xf numFmtId="0" fontId="38" fillId="0" borderId="0" xfId="0" applyFont="1">
      <alignment vertical="center"/>
    </xf>
    <xf numFmtId="0" fontId="39" fillId="0" borderId="0" xfId="0" applyFont="1">
      <alignment vertical="center"/>
    </xf>
    <xf numFmtId="0" fontId="39" fillId="35" borderId="2" xfId="0" applyFont="1" applyFill="1" applyBorder="1" applyAlignment="1">
      <alignment horizontal="center" vertical="center"/>
    </xf>
    <xf numFmtId="0" fontId="39" fillId="35" borderId="14" xfId="0" applyFont="1" applyFill="1" applyBorder="1" applyAlignment="1">
      <alignment horizontal="center" vertical="center"/>
    </xf>
    <xf numFmtId="0" fontId="39" fillId="35" borderId="2" xfId="0" applyFont="1" applyFill="1" applyBorder="1" applyAlignment="1">
      <alignment vertical="center" wrapText="1"/>
    </xf>
    <xf numFmtId="0" fontId="39" fillId="0" borderId="0" xfId="0" applyFont="1" applyAlignment="1">
      <alignment horizontal="centerContinuous" vertical="justify"/>
    </xf>
    <xf numFmtId="0" fontId="39" fillId="0" borderId="0" xfId="0" applyFont="1" applyAlignment="1">
      <alignment horizontal="center" vertical="center"/>
    </xf>
    <xf numFmtId="0" fontId="39" fillId="0" borderId="2" xfId="0" applyFont="1" applyBorder="1" applyAlignment="1">
      <alignment horizontal="center" vertical="center"/>
    </xf>
    <xf numFmtId="178" fontId="39" fillId="0" borderId="2" xfId="0" applyNumberFormat="1" applyFont="1" applyBorder="1" applyAlignment="1">
      <alignment horizontal="center" vertical="center"/>
    </xf>
    <xf numFmtId="179" fontId="39" fillId="0" borderId="14" xfId="0" applyNumberFormat="1" applyFont="1" applyBorder="1" applyAlignment="1">
      <alignment horizontal="right" vertical="center"/>
    </xf>
    <xf numFmtId="0" fontId="39" fillId="0" borderId="2" xfId="0" applyFont="1" applyBorder="1">
      <alignment vertical="center"/>
    </xf>
    <xf numFmtId="179" fontId="39" fillId="0" borderId="18" xfId="0" applyNumberFormat="1" applyFont="1" applyBorder="1" applyAlignment="1">
      <alignment horizontal="right" vertical="center"/>
    </xf>
    <xf numFmtId="0" fontId="40" fillId="0" borderId="2"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14" xfId="0" applyFont="1" applyBorder="1" applyAlignment="1">
      <alignment horizontal="centerContinuous" vertical="center"/>
    </xf>
    <xf numFmtId="179" fontId="39" fillId="0" borderId="10" xfId="0" applyNumberFormat="1" applyFont="1" applyBorder="1" applyAlignment="1">
      <alignment horizontal="right" vertical="center"/>
    </xf>
    <xf numFmtId="0" fontId="39" fillId="35" borderId="2" xfId="0" applyFont="1" applyFill="1" applyBorder="1" applyAlignment="1">
      <alignment horizontal="center" vertical="center" wrapText="1"/>
    </xf>
    <xf numFmtId="179" fontId="39" fillId="0" borderId="6" xfId="0" applyNumberFormat="1" applyFont="1" applyBorder="1" applyAlignment="1">
      <alignment horizontal="right" vertical="center"/>
    </xf>
    <xf numFmtId="0" fontId="40" fillId="0" borderId="0" xfId="0" applyFont="1" applyAlignment="1">
      <alignment horizontal="centerContinuous" vertical="justify"/>
    </xf>
    <xf numFmtId="178" fontId="39" fillId="0" borderId="0" xfId="0" applyNumberFormat="1" applyFont="1" applyAlignment="1">
      <alignment horizontal="centerContinuous" vertical="justify"/>
    </xf>
    <xf numFmtId="178" fontId="39" fillId="0" borderId="0" xfId="0" applyNumberFormat="1" applyFont="1">
      <alignment vertical="center"/>
    </xf>
    <xf numFmtId="0" fontId="36" fillId="0" borderId="2" xfId="0" applyFont="1" applyBorder="1">
      <alignment vertical="center"/>
    </xf>
    <xf numFmtId="0" fontId="36" fillId="0" borderId="2" xfId="0" applyFont="1" applyBorder="1" applyAlignment="1">
      <alignment vertical="center" shrinkToFit="1"/>
    </xf>
    <xf numFmtId="180" fontId="36" fillId="0" borderId="2" xfId="0" applyNumberFormat="1" applyFont="1" applyBorder="1" applyAlignment="1">
      <alignment horizontal="right" vertical="center"/>
    </xf>
    <xf numFmtId="180" fontId="36" fillId="0" borderId="2" xfId="0" applyNumberFormat="1" applyFont="1" applyBorder="1" applyAlignment="1">
      <alignment horizontal="right" vertical="center" shrinkToFit="1"/>
    </xf>
    <xf numFmtId="180" fontId="36" fillId="0" borderId="2" xfId="0" applyNumberFormat="1" applyFont="1" applyBorder="1" applyAlignment="1">
      <alignment vertical="center" shrinkToFit="1"/>
    </xf>
    <xf numFmtId="38" fontId="38" fillId="0" borderId="0" xfId="33" applyFont="1" applyAlignment="1">
      <alignment horizontal="right" vertical="center"/>
    </xf>
    <xf numFmtId="38" fontId="39" fillId="0" borderId="0" xfId="33" applyFont="1" applyFill="1" applyBorder="1" applyAlignment="1">
      <alignment horizontal="right" vertical="center"/>
    </xf>
    <xf numFmtId="38" fontId="39" fillId="0" borderId="0" xfId="33" applyFont="1" applyBorder="1" applyAlignment="1">
      <alignment horizontal="right" vertical="center"/>
    </xf>
    <xf numFmtId="38" fontId="39" fillId="0" borderId="0" xfId="33" applyFont="1" applyAlignment="1">
      <alignment horizontal="right" vertical="center"/>
    </xf>
    <xf numFmtId="38" fontId="39" fillId="0" borderId="2" xfId="33" applyFont="1" applyBorder="1" applyAlignment="1">
      <alignment horizontal="right" vertical="center"/>
    </xf>
    <xf numFmtId="0" fontId="39" fillId="0" borderId="2" xfId="0" applyFont="1" applyBorder="1" applyAlignment="1">
      <alignment horizontal="center" vertical="center" shrinkToFit="1"/>
    </xf>
    <xf numFmtId="38" fontId="39" fillId="35" borderId="2" xfId="33" applyFont="1" applyFill="1" applyBorder="1" applyAlignment="1">
      <alignment horizontal="center" vertical="center" wrapText="1"/>
    </xf>
    <xf numFmtId="178" fontId="36" fillId="0" borderId="2" xfId="0" applyNumberFormat="1" applyFont="1" applyBorder="1" applyAlignment="1">
      <alignment horizontal="center" vertical="center"/>
    </xf>
    <xf numFmtId="180" fontId="14" fillId="0" borderId="2" xfId="33" applyNumberFormat="1" applyFont="1" applyBorder="1" applyAlignment="1">
      <alignment horizontal="right" vertical="center" wrapText="1"/>
    </xf>
    <xf numFmtId="38" fontId="5" fillId="34" borderId="19" xfId="33" applyFont="1" applyFill="1" applyBorder="1" applyAlignment="1">
      <alignment horizontal="right" vertical="center" wrapText="1"/>
    </xf>
    <xf numFmtId="180" fontId="5" fillId="0" borderId="2" xfId="0" applyNumberFormat="1" applyFont="1" applyBorder="1" applyAlignment="1">
      <alignment horizontal="right" vertical="center" wrapText="1"/>
    </xf>
    <xf numFmtId="180" fontId="14" fillId="0" borderId="5" xfId="33" applyNumberFormat="1" applyFont="1" applyFill="1" applyBorder="1" applyAlignment="1">
      <alignment horizontal="right" vertical="center" wrapText="1"/>
    </xf>
    <xf numFmtId="180" fontId="5" fillId="0" borderId="8" xfId="33" applyNumberFormat="1" applyFont="1" applyFill="1" applyBorder="1" applyAlignment="1">
      <alignment horizontal="right" vertical="center" wrapText="1"/>
    </xf>
    <xf numFmtId="180" fontId="5" fillId="0" borderId="9" xfId="33" applyNumberFormat="1" applyFont="1" applyFill="1" applyBorder="1" applyAlignment="1">
      <alignment horizontal="right" vertical="center" wrapText="1"/>
    </xf>
    <xf numFmtId="181" fontId="5" fillId="0" borderId="2" xfId="0" applyNumberFormat="1" applyFont="1" applyBorder="1" applyAlignment="1">
      <alignment horizontal="right" vertical="center" wrapText="1"/>
    </xf>
    <xf numFmtId="180" fontId="5" fillId="0" borderId="2" xfId="33" applyNumberFormat="1" applyFont="1" applyFill="1" applyBorder="1" applyAlignment="1">
      <alignment horizontal="right" vertical="center" wrapText="1"/>
    </xf>
    <xf numFmtId="0" fontId="39" fillId="35" borderId="14" xfId="0" applyFont="1" applyFill="1" applyBorder="1" applyAlignment="1">
      <alignment horizontal="centerContinuous" vertical="justify"/>
    </xf>
    <xf numFmtId="0" fontId="0" fillId="35" borderId="19" xfId="0" applyFill="1" applyBorder="1" applyAlignment="1">
      <alignment horizontal="centerContinuous" vertical="justify"/>
    </xf>
    <xf numFmtId="0" fontId="0" fillId="35" borderId="5" xfId="0" applyFill="1" applyBorder="1" applyAlignment="1">
      <alignment horizontal="centerContinuous" vertical="justify"/>
    </xf>
    <xf numFmtId="0" fontId="39" fillId="35" borderId="14" xfId="0" applyFont="1" applyFill="1" applyBorder="1" applyAlignment="1">
      <alignment horizontal="center" vertical="center" wrapText="1"/>
    </xf>
    <xf numFmtId="38" fontId="38" fillId="0" borderId="0" xfId="33" applyFont="1" applyAlignment="1">
      <alignment horizontal="centerContinuous" vertical="center"/>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0" borderId="5" xfId="0" applyFont="1" applyBorder="1" applyAlignment="1">
      <alignment horizontal="center" vertical="center" wrapText="1"/>
    </xf>
    <xf numFmtId="180" fontId="5" fillId="36" borderId="5" xfId="33" applyNumberFormat="1" applyFont="1" applyFill="1" applyBorder="1" applyAlignment="1">
      <alignment horizontal="right" vertical="center" wrapText="1"/>
    </xf>
    <xf numFmtId="180" fontId="5" fillId="36" borderId="28" xfId="33" applyNumberFormat="1" applyFont="1" applyFill="1" applyBorder="1" applyAlignment="1">
      <alignment horizontal="right" vertical="center" wrapText="1"/>
    </xf>
    <xf numFmtId="180" fontId="5" fillId="36" borderId="16" xfId="33" applyNumberFormat="1" applyFont="1" applyFill="1" applyBorder="1" applyAlignment="1">
      <alignment horizontal="right" vertical="center" wrapText="1"/>
    </xf>
    <xf numFmtId="180" fontId="5" fillId="36" borderId="9" xfId="33" applyNumberFormat="1" applyFont="1" applyFill="1" applyBorder="1" applyAlignment="1">
      <alignment horizontal="right" vertical="center" wrapText="1"/>
    </xf>
    <xf numFmtId="181" fontId="5" fillId="36" borderId="2" xfId="33" applyNumberFormat="1" applyFont="1" applyFill="1" applyBorder="1" applyAlignment="1">
      <alignment horizontal="right" vertical="center" wrapText="1"/>
    </xf>
    <xf numFmtId="179" fontId="39" fillId="0" borderId="2" xfId="0" applyNumberFormat="1" applyFont="1" applyBorder="1" applyAlignment="1">
      <alignment horizontal="center" vertical="center" shrinkToFit="1"/>
    </xf>
    <xf numFmtId="38" fontId="39" fillId="0" borderId="0" xfId="33" applyFont="1" applyFill="1" applyBorder="1" applyAlignment="1">
      <alignment horizontal="centerContinuous" vertical="center" wrapText="1"/>
    </xf>
    <xf numFmtId="0" fontId="39" fillId="0" borderId="0" xfId="0" applyFont="1" applyAlignment="1">
      <alignment horizontal="centerContinuous" vertical="center"/>
    </xf>
    <xf numFmtId="179" fontId="39" fillId="0" borderId="0" xfId="0" applyNumberFormat="1" applyFont="1" applyAlignment="1">
      <alignment horizontal="center" vertical="center" shrinkToFit="1"/>
    </xf>
    <xf numFmtId="0" fontId="39" fillId="0" borderId="0" xfId="0" applyFont="1" applyAlignment="1">
      <alignment horizontal="center" vertical="center" wrapText="1"/>
    </xf>
    <xf numFmtId="0" fontId="0" fillId="0" borderId="2" xfId="0" applyBorder="1" applyAlignment="1">
      <alignment horizontal="center" vertical="center"/>
    </xf>
    <xf numFmtId="0" fontId="0" fillId="0" borderId="41" xfId="0" applyBorder="1">
      <alignment vertical="center"/>
    </xf>
    <xf numFmtId="179" fontId="39" fillId="0" borderId="2" xfId="0" applyNumberFormat="1" applyFont="1" applyBorder="1" applyAlignment="1">
      <alignment horizontal="right" vertical="center"/>
    </xf>
    <xf numFmtId="0" fontId="37" fillId="0" borderId="0" xfId="0" applyFont="1" applyAlignment="1">
      <alignment vertical="justify"/>
    </xf>
    <xf numFmtId="0" fontId="36" fillId="0" borderId="2" xfId="0" applyFont="1" applyBorder="1" applyAlignment="1">
      <alignment horizontal="center" vertical="center"/>
    </xf>
    <xf numFmtId="0" fontId="37" fillId="0" borderId="1" xfId="0" applyFont="1" applyBorder="1">
      <alignment vertical="center"/>
    </xf>
    <xf numFmtId="0" fontId="37" fillId="0" borderId="19" xfId="0" applyFont="1" applyBorder="1">
      <alignment vertical="center"/>
    </xf>
    <xf numFmtId="0" fontId="37" fillId="0" borderId="1" xfId="0" applyFont="1" applyBorder="1" applyAlignment="1">
      <alignment vertical="justify"/>
    </xf>
    <xf numFmtId="0" fontId="41" fillId="35" borderId="2" xfId="0" applyFont="1" applyFill="1" applyBorder="1" applyAlignment="1">
      <alignment horizontal="center" vertical="center" wrapText="1"/>
    </xf>
    <xf numFmtId="0" fontId="42" fillId="0" borderId="0" xfId="43" applyFont="1">
      <alignment vertical="center"/>
    </xf>
    <xf numFmtId="0" fontId="45" fillId="0" borderId="0" xfId="43" applyFont="1">
      <alignment vertical="center"/>
    </xf>
    <xf numFmtId="0" fontId="42" fillId="0" borderId="0" xfId="43" applyFont="1" applyAlignment="1">
      <alignment horizontal="right"/>
    </xf>
    <xf numFmtId="0" fontId="42" fillId="0" borderId="42" xfId="43" applyFont="1" applyBorder="1" applyAlignment="1">
      <alignment horizontal="distributed" vertical="center" indent="2"/>
    </xf>
    <xf numFmtId="0" fontId="42" fillId="0" borderId="45" xfId="43" applyFont="1" applyBorder="1" applyAlignment="1">
      <alignment horizontal="distributed" vertical="center" indent="2"/>
    </xf>
    <xf numFmtId="182" fontId="42" fillId="0" borderId="47" xfId="43" applyNumberFormat="1" applyFont="1" applyBorder="1">
      <alignment vertical="center"/>
    </xf>
    <xf numFmtId="182" fontId="42" fillId="0" borderId="45" xfId="43" applyNumberFormat="1" applyFont="1" applyBorder="1">
      <alignment vertical="center"/>
    </xf>
    <xf numFmtId="0" fontId="42" fillId="0" borderId="14" xfId="43" applyFont="1" applyBorder="1" applyAlignment="1">
      <alignment horizontal="distributed" vertical="center" indent="2"/>
    </xf>
    <xf numFmtId="182" fontId="42" fillId="0" borderId="5" xfId="43" applyNumberFormat="1" applyFont="1" applyBorder="1">
      <alignment vertical="center"/>
    </xf>
    <xf numFmtId="182" fontId="42" fillId="0" borderId="14" xfId="43" applyNumberFormat="1" applyFont="1" applyBorder="1">
      <alignment vertical="center"/>
    </xf>
    <xf numFmtId="182" fontId="42" fillId="0" borderId="44" xfId="43" applyNumberFormat="1" applyFont="1" applyBorder="1">
      <alignment vertical="center"/>
    </xf>
    <xf numFmtId="182" fontId="42" fillId="0" borderId="42" xfId="43" applyNumberFormat="1" applyFont="1" applyBorder="1">
      <alignment vertical="center"/>
    </xf>
    <xf numFmtId="0" fontId="42" fillId="0" borderId="17" xfId="43" applyFont="1" applyBorder="1" applyAlignment="1">
      <alignment horizontal="distributed" vertical="center" indent="2"/>
    </xf>
    <xf numFmtId="182" fontId="42" fillId="0" borderId="51" xfId="43" applyNumberFormat="1" applyFont="1" applyBorder="1">
      <alignment vertical="center"/>
    </xf>
    <xf numFmtId="182" fontId="42" fillId="36" borderId="17" xfId="43" applyNumberFormat="1" applyFont="1" applyFill="1" applyBorder="1">
      <alignment vertical="center"/>
    </xf>
    <xf numFmtId="182" fontId="42" fillId="36" borderId="51" xfId="43" applyNumberFormat="1" applyFont="1" applyFill="1" applyBorder="1">
      <alignment vertical="center"/>
    </xf>
    <xf numFmtId="182" fontId="42" fillId="37" borderId="17" xfId="43" applyNumberFormat="1" applyFont="1" applyFill="1" applyBorder="1">
      <alignment vertical="center"/>
    </xf>
    <xf numFmtId="182" fontId="42" fillId="37" borderId="51" xfId="43" applyNumberFormat="1" applyFont="1" applyFill="1" applyBorder="1">
      <alignment vertical="center"/>
    </xf>
    <xf numFmtId="0" fontId="42" fillId="0" borderId="14" xfId="43" applyFont="1" applyBorder="1" applyAlignment="1">
      <alignment horizontal="left" vertical="center" wrapText="1"/>
    </xf>
    <xf numFmtId="0" fontId="42" fillId="0" borderId="19" xfId="43" applyFont="1" applyBorder="1" applyAlignment="1">
      <alignment horizontal="left" vertical="center" wrapText="1"/>
    </xf>
    <xf numFmtId="0" fontId="42" fillId="0" borderId="5" xfId="43" applyFont="1" applyBorder="1" applyAlignment="1">
      <alignment horizontal="left" vertical="center" wrapText="1"/>
    </xf>
    <xf numFmtId="0" fontId="42" fillId="0" borderId="18" xfId="43" applyFont="1" applyBorder="1" applyAlignment="1">
      <alignment horizontal="distributed" vertical="center" indent="2"/>
    </xf>
    <xf numFmtId="182" fontId="42" fillId="0" borderId="53" xfId="43" applyNumberFormat="1" applyFont="1" applyBorder="1">
      <alignment vertical="center"/>
    </xf>
    <xf numFmtId="182" fontId="42" fillId="0" borderId="18" xfId="43" applyNumberFormat="1" applyFont="1" applyBorder="1">
      <alignment vertical="center"/>
    </xf>
    <xf numFmtId="0" fontId="42" fillId="0" borderId="18" xfId="43" applyFont="1" applyBorder="1" applyAlignment="1">
      <alignment horizontal="left" vertical="center" wrapText="1"/>
    </xf>
    <xf numFmtId="0" fontId="42" fillId="0" borderId="20" xfId="43" applyFont="1" applyBorder="1" applyAlignment="1">
      <alignment horizontal="left" vertical="center" wrapText="1"/>
    </xf>
    <xf numFmtId="0" fontId="42" fillId="0" borderId="53" xfId="43" applyFont="1" applyBorder="1" applyAlignment="1">
      <alignment horizontal="left" vertical="center" wrapText="1"/>
    </xf>
    <xf numFmtId="0" fontId="42" fillId="0" borderId="28" xfId="43" applyFont="1" applyBorder="1">
      <alignment vertical="center"/>
    </xf>
    <xf numFmtId="0" fontId="42" fillId="0" borderId="54" xfId="43" applyFont="1" applyBorder="1" applyAlignment="1">
      <alignment horizontal="distributed" vertical="center" indent="2"/>
    </xf>
    <xf numFmtId="182" fontId="42" fillId="0" borderId="24" xfId="43" applyNumberFormat="1" applyFont="1" applyBorder="1">
      <alignment vertical="center"/>
    </xf>
    <xf numFmtId="182" fontId="42" fillId="0" borderId="54" xfId="43" applyNumberFormat="1" applyFont="1" applyBorder="1">
      <alignment vertical="center"/>
    </xf>
    <xf numFmtId="0" fontId="42" fillId="0" borderId="21" xfId="43" applyFont="1" applyBorder="1" applyAlignment="1">
      <alignment horizontal="distributed" vertical="center" indent="2"/>
    </xf>
    <xf numFmtId="182" fontId="42" fillId="0" borderId="25" xfId="43" applyNumberFormat="1" applyFont="1" applyBorder="1">
      <alignment vertical="center"/>
    </xf>
    <xf numFmtId="182" fontId="42" fillId="0" borderId="21" xfId="43" applyNumberFormat="1" applyFont="1" applyBorder="1">
      <alignment vertical="center"/>
    </xf>
    <xf numFmtId="0" fontId="42" fillId="0" borderId="25" xfId="43" applyFont="1" applyBorder="1" applyAlignment="1">
      <alignment horizontal="right" vertical="center" wrapText="1"/>
    </xf>
    <xf numFmtId="0" fontId="42" fillId="0" borderId="57" xfId="43" applyFont="1" applyBorder="1">
      <alignment vertical="center"/>
    </xf>
    <xf numFmtId="0" fontId="42" fillId="0" borderId="58" xfId="43" applyFont="1" applyBorder="1" applyAlignment="1">
      <alignment horizontal="distributed" vertical="center" indent="2"/>
    </xf>
    <xf numFmtId="182" fontId="42" fillId="0" borderId="60" xfId="43" applyNumberFormat="1" applyFont="1" applyBorder="1">
      <alignment vertical="center"/>
    </xf>
    <xf numFmtId="182" fontId="42" fillId="0" borderId="58" xfId="43" applyNumberFormat="1" applyFont="1" applyBorder="1">
      <alignment vertical="center"/>
    </xf>
    <xf numFmtId="182" fontId="42" fillId="0" borderId="0" xfId="43" applyNumberFormat="1" applyFont="1">
      <alignment vertical="center"/>
    </xf>
    <xf numFmtId="182" fontId="42" fillId="38" borderId="17" xfId="43" applyNumberFormat="1" applyFont="1" applyFill="1" applyBorder="1">
      <alignment vertical="center"/>
    </xf>
    <xf numFmtId="182" fontId="42" fillId="38" borderId="51" xfId="43" applyNumberFormat="1" applyFont="1" applyFill="1" applyBorder="1">
      <alignment vertical="center"/>
    </xf>
    <xf numFmtId="182" fontId="42" fillId="39" borderId="17" xfId="43" applyNumberFormat="1" applyFont="1" applyFill="1" applyBorder="1">
      <alignment vertical="center"/>
    </xf>
    <xf numFmtId="182" fontId="42" fillId="39" borderId="51" xfId="43" applyNumberFormat="1" applyFont="1" applyFill="1" applyBorder="1">
      <alignment vertical="center"/>
    </xf>
    <xf numFmtId="0" fontId="42" fillId="0" borderId="20" xfId="43" applyFont="1" applyBorder="1" applyAlignment="1">
      <alignment horizontal="center" vertical="center" wrapText="1"/>
    </xf>
    <xf numFmtId="0" fontId="48" fillId="0" borderId="20" xfId="43" applyFont="1" applyBorder="1" applyAlignment="1">
      <alignment horizontal="center" vertical="center" wrapText="1"/>
    </xf>
    <xf numFmtId="0" fontId="46" fillId="0" borderId="20" xfId="43" applyFont="1" applyBorder="1" applyAlignment="1">
      <alignment horizontal="center" vertical="center" wrapText="1"/>
    </xf>
    <xf numFmtId="0" fontId="42" fillId="0" borderId="20" xfId="43" applyFont="1" applyBorder="1" applyAlignment="1">
      <alignment horizontal="center" vertical="center"/>
    </xf>
    <xf numFmtId="181" fontId="42" fillId="0" borderId="65" xfId="43" applyNumberFormat="1" applyFont="1" applyBorder="1" applyAlignment="1">
      <alignment horizontal="center" vertical="center" wrapText="1" shrinkToFit="1"/>
    </xf>
    <xf numFmtId="181" fontId="42" fillId="0" borderId="67" xfId="43" applyNumberFormat="1" applyFont="1" applyBorder="1" applyAlignment="1">
      <alignment horizontal="center" vertical="center" wrapText="1" shrinkToFit="1"/>
    </xf>
    <xf numFmtId="0" fontId="42" fillId="0" borderId="40" xfId="43" applyFont="1" applyBorder="1" applyAlignment="1">
      <alignment horizontal="distributed" vertical="center" indent="2"/>
    </xf>
    <xf numFmtId="182" fontId="42" fillId="0" borderId="68" xfId="43" applyNumberFormat="1" applyFont="1" applyBorder="1">
      <alignment vertical="center"/>
    </xf>
    <xf numFmtId="182" fontId="42" fillId="0" borderId="40" xfId="43" applyNumberFormat="1" applyFont="1" applyBorder="1">
      <alignment vertical="center"/>
    </xf>
    <xf numFmtId="0" fontId="46" fillId="0" borderId="40" xfId="43" applyFont="1" applyBorder="1" applyAlignment="1">
      <alignment horizontal="left" vertical="center" wrapText="1"/>
    </xf>
    <xf numFmtId="0" fontId="46" fillId="0" borderId="69" xfId="43" applyFont="1" applyBorder="1" applyAlignment="1">
      <alignment horizontal="left" vertical="center" wrapText="1"/>
    </xf>
    <xf numFmtId="0" fontId="46" fillId="0" borderId="68" xfId="43" applyFont="1" applyBorder="1" applyAlignment="1">
      <alignment horizontal="left" vertical="center" wrapText="1"/>
    </xf>
    <xf numFmtId="0" fontId="11" fillId="0" borderId="0" xfId="0" applyFont="1" applyAlignment="1" applyProtection="1">
      <alignment horizontal="center" vertical="center"/>
      <protection locked="0"/>
    </xf>
    <xf numFmtId="0" fontId="10" fillId="0" borderId="1" xfId="0" applyFont="1" applyBorder="1" applyAlignment="1" applyProtection="1">
      <alignment horizontal="left"/>
      <protection locked="0"/>
    </xf>
    <xf numFmtId="0" fontId="14" fillId="0" borderId="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left" vertical="center" wrapText="1"/>
    </xf>
    <xf numFmtId="0" fontId="14" fillId="0" borderId="14" xfId="0" applyFont="1" applyBorder="1" applyAlignment="1">
      <alignment horizontal="left" vertical="center" wrapText="1"/>
    </xf>
    <xf numFmtId="38" fontId="14" fillId="0" borderId="5" xfId="33" applyFont="1" applyBorder="1" applyAlignment="1">
      <alignment horizontal="center" vertical="center" wrapText="1"/>
    </xf>
    <xf numFmtId="38" fontId="14" fillId="0" borderId="2" xfId="33" applyFont="1" applyBorder="1" applyAlignment="1">
      <alignment horizontal="center" vertical="center" wrapText="1"/>
    </xf>
    <xf numFmtId="0" fontId="15" fillId="0" borderId="19" xfId="0" applyFont="1" applyBorder="1" applyAlignment="1">
      <alignment horizontal="left" vertical="top" wrapText="1"/>
    </xf>
    <xf numFmtId="0" fontId="15" fillId="0" borderId="5" xfId="0" applyFont="1" applyBorder="1" applyAlignment="1">
      <alignment horizontal="left" vertical="top" wrapText="1"/>
    </xf>
    <xf numFmtId="0" fontId="14" fillId="0" borderId="5" xfId="0" applyFont="1" applyBorder="1" applyAlignment="1">
      <alignment horizontal="left" vertical="center" wrapText="1"/>
    </xf>
    <xf numFmtId="38" fontId="16" fillId="0" borderId="2" xfId="33" applyFont="1" applyBorder="1" applyAlignment="1">
      <alignment vertical="center" wrapText="1"/>
    </xf>
    <xf numFmtId="0" fontId="10" fillId="0" borderId="1" xfId="0" applyFont="1" applyBorder="1" applyAlignment="1" applyProtection="1">
      <alignment horizontal="left" shrinkToFit="1"/>
      <protection locked="0"/>
    </xf>
    <xf numFmtId="0" fontId="10" fillId="0" borderId="0" xfId="0" applyFont="1" applyAlignment="1">
      <alignment horizontal="left" vertical="center" wrapText="1"/>
    </xf>
    <xf numFmtId="38" fontId="16" fillId="0" borderId="25" xfId="33" applyFont="1" applyBorder="1" applyAlignment="1">
      <alignment vertical="center" wrapText="1"/>
    </xf>
    <xf numFmtId="38" fontId="16" fillId="0" borderId="9" xfId="33" applyFont="1" applyBorder="1" applyAlignment="1">
      <alignment vertical="center" wrapText="1"/>
    </xf>
    <xf numFmtId="0" fontId="14" fillId="34" borderId="2" xfId="0" applyFont="1" applyFill="1" applyBorder="1" applyAlignment="1">
      <alignment horizontal="center" vertical="center" wrapText="1"/>
    </xf>
    <xf numFmtId="0" fontId="14" fillId="34" borderId="14" xfId="0" applyFont="1" applyFill="1" applyBorder="1" applyAlignment="1">
      <alignment horizontal="center" vertical="center" wrapText="1"/>
    </xf>
    <xf numFmtId="38" fontId="14" fillId="34" borderId="5" xfId="33" applyFont="1" applyFill="1" applyBorder="1" applyAlignment="1">
      <alignment horizontal="left" vertical="center" wrapText="1"/>
    </xf>
    <xf numFmtId="38" fontId="14" fillId="34" borderId="2" xfId="33" applyFont="1" applyFill="1" applyBorder="1" applyAlignment="1">
      <alignment horizontal="left" vertical="center" wrapText="1"/>
    </xf>
    <xf numFmtId="0" fontId="14" fillId="0" borderId="2" xfId="0" applyFont="1" applyBorder="1" applyAlignment="1">
      <alignment horizontal="justify" vertical="center" wrapText="1"/>
    </xf>
    <xf numFmtId="0" fontId="14" fillId="0" borderId="18" xfId="0" applyFont="1" applyBorder="1" applyAlignment="1">
      <alignment horizontal="left" vertical="center" wrapText="1"/>
    </xf>
    <xf numFmtId="0" fontId="14" fillId="0" borderId="29" xfId="0" applyFont="1" applyBorder="1" applyAlignment="1">
      <alignment horizontal="justify" vertical="center" wrapText="1"/>
    </xf>
    <xf numFmtId="0" fontId="14" fillId="0" borderId="17" xfId="0" applyFont="1" applyBorder="1" applyAlignment="1">
      <alignment horizontal="justify" vertical="center" wrapText="1"/>
    </xf>
    <xf numFmtId="38" fontId="16" fillId="0" borderId="24" xfId="33" applyFont="1" applyBorder="1" applyAlignment="1">
      <alignment vertical="center" wrapText="1"/>
    </xf>
    <xf numFmtId="38" fontId="16" fillId="0" borderId="7" xfId="33" applyFont="1" applyBorder="1" applyAlignment="1">
      <alignment vertical="center" wrapText="1"/>
    </xf>
    <xf numFmtId="38" fontId="16" fillId="0" borderId="26" xfId="33" applyFont="1" applyBorder="1" applyAlignment="1">
      <alignment vertical="center" wrapText="1"/>
    </xf>
    <xf numFmtId="38" fontId="16" fillId="0" borderId="15" xfId="33" applyFont="1" applyBorder="1" applyAlignment="1">
      <alignment vertical="center" wrapText="1"/>
    </xf>
    <xf numFmtId="38" fontId="14" fillId="34" borderId="2" xfId="33" applyFont="1" applyFill="1" applyBorder="1" applyAlignment="1">
      <alignment horizontal="right" vertical="center" wrapText="1"/>
    </xf>
    <xf numFmtId="38" fontId="16" fillId="0" borderId="21" xfId="33" applyFont="1" applyBorder="1" applyAlignment="1">
      <alignment horizontal="center" vertical="center" wrapText="1"/>
    </xf>
    <xf numFmtId="38" fontId="16" fillId="0" borderId="25" xfId="33" applyFont="1" applyBorder="1" applyAlignment="1">
      <alignment horizontal="center" vertical="center" wrapText="1"/>
    </xf>
    <xf numFmtId="38" fontId="16" fillId="0" borderId="14" xfId="33" applyFont="1" applyBorder="1" applyAlignment="1">
      <alignment horizontal="center" vertical="center" wrapText="1"/>
    </xf>
    <xf numFmtId="38" fontId="16" fillId="0" borderId="5" xfId="33" applyFont="1" applyBorder="1" applyAlignment="1">
      <alignment horizontal="center" vertical="center" wrapText="1"/>
    </xf>
    <xf numFmtId="0" fontId="15" fillId="0" borderId="14" xfId="0" applyFont="1" applyBorder="1" applyAlignment="1">
      <alignment horizontal="left" vertical="top" wrapText="1"/>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38" fontId="16" fillId="0" borderId="2" xfId="33" applyFont="1" applyBorder="1" applyAlignment="1">
      <alignment horizontal="center" vertical="center" wrapText="1"/>
    </xf>
    <xf numFmtId="38" fontId="16" fillId="0" borderId="9" xfId="33" applyFont="1" applyBorder="1" applyAlignment="1">
      <alignment horizontal="center" vertical="center" wrapText="1"/>
    </xf>
    <xf numFmtId="0" fontId="10" fillId="0" borderId="20"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23" xfId="0" applyFont="1" applyBorder="1" applyAlignment="1">
      <alignment horizontal="center" vertical="center" wrapText="1"/>
    </xf>
    <xf numFmtId="38" fontId="16" fillId="0" borderId="16" xfId="33" applyFont="1" applyBorder="1" applyAlignment="1">
      <alignment horizontal="center" vertical="center" wrapText="1"/>
    </xf>
    <xf numFmtId="38" fontId="16" fillId="0" borderId="7" xfId="33" applyFont="1" applyBorder="1" applyAlignment="1">
      <alignment horizontal="center" vertical="center" wrapText="1"/>
    </xf>
    <xf numFmtId="0" fontId="39" fillId="0" borderId="6" xfId="0" applyFont="1" applyBorder="1" applyAlignment="1">
      <alignment horizontal="center" vertical="center"/>
    </xf>
    <xf numFmtId="0" fontId="39" fillId="0" borderId="23" xfId="0" applyFont="1" applyBorder="1" applyAlignment="1">
      <alignment horizontal="center" vertical="center"/>
    </xf>
    <xf numFmtId="0" fontId="37" fillId="0" borderId="0" xfId="0" applyFont="1" applyAlignment="1">
      <alignment vertical="justify"/>
    </xf>
    <xf numFmtId="0" fontId="37" fillId="0" borderId="1" xfId="0" applyFont="1" applyBorder="1" applyAlignment="1">
      <alignment horizontal="left" vertical="center"/>
    </xf>
    <xf numFmtId="0" fontId="39" fillId="35" borderId="2" xfId="0" applyFont="1" applyFill="1" applyBorder="1" applyAlignment="1">
      <alignment horizontal="center" vertical="center"/>
    </xf>
    <xf numFmtId="0" fontId="39" fillId="35" borderId="2" xfId="0" applyFont="1" applyFill="1" applyBorder="1" applyAlignment="1">
      <alignment horizontal="center" vertical="center" wrapText="1"/>
    </xf>
    <xf numFmtId="0" fontId="39" fillId="35" borderId="6" xfId="0" applyFont="1" applyFill="1" applyBorder="1" applyAlignment="1">
      <alignment horizontal="center" vertical="center" wrapText="1"/>
    </xf>
    <xf numFmtId="0" fontId="39" fillId="35" borderId="23" xfId="0" applyFont="1" applyFill="1" applyBorder="1" applyAlignment="1">
      <alignment horizontal="center" vertical="center"/>
    </xf>
    <xf numFmtId="0" fontId="39" fillId="35" borderId="6" xfId="0" applyFont="1" applyFill="1" applyBorder="1" applyAlignment="1">
      <alignment horizontal="center" vertical="center"/>
    </xf>
    <xf numFmtId="0" fontId="42" fillId="0" borderId="0" xfId="43" applyFont="1" applyAlignment="1">
      <alignment horizontal="left" vertical="center"/>
    </xf>
    <xf numFmtId="181" fontId="42" fillId="38" borderId="64" xfId="43" applyNumberFormat="1" applyFont="1" applyFill="1" applyBorder="1" applyAlignment="1">
      <alignment horizontal="center" vertical="center" shrinkToFit="1"/>
    </xf>
    <xf numFmtId="181" fontId="42" fillId="38" borderId="1" xfId="43" applyNumberFormat="1" applyFont="1" applyFill="1" applyBorder="1" applyAlignment="1">
      <alignment horizontal="center" vertical="center" shrinkToFit="1"/>
    </xf>
    <xf numFmtId="181" fontId="42" fillId="0" borderId="64" xfId="43" applyNumberFormat="1" applyFont="1" applyBorder="1" applyAlignment="1">
      <alignment horizontal="center" vertical="center" shrinkToFit="1"/>
    </xf>
    <xf numFmtId="181" fontId="42" fillId="0" borderId="1" xfId="43" applyNumberFormat="1" applyFont="1" applyBorder="1" applyAlignment="1">
      <alignment horizontal="center" vertical="center" shrinkToFit="1"/>
    </xf>
    <xf numFmtId="0" fontId="42" fillId="0" borderId="64" xfId="43" applyFont="1" applyBorder="1" applyAlignment="1">
      <alignment horizontal="center" vertical="center" shrinkToFit="1"/>
    </xf>
    <xf numFmtId="0" fontId="42" fillId="0" borderId="1" xfId="43" applyFont="1" applyBorder="1" applyAlignment="1">
      <alignment horizontal="center" vertical="center" shrinkToFit="1"/>
    </xf>
    <xf numFmtId="181" fontId="42" fillId="0" borderId="66" xfId="43" applyNumberFormat="1" applyFont="1" applyBorder="1" applyAlignment="1">
      <alignment horizontal="center" vertical="center" shrinkToFit="1"/>
    </xf>
    <xf numFmtId="181" fontId="42" fillId="0" borderId="12" xfId="43" applyNumberFormat="1" applyFont="1" applyBorder="1" applyAlignment="1">
      <alignment horizontal="center" vertical="center" shrinkToFit="1"/>
    </xf>
    <xf numFmtId="0" fontId="42" fillId="0" borderId="0" xfId="43" applyFont="1" applyAlignment="1">
      <alignment horizontal="left" vertical="top" wrapText="1"/>
    </xf>
    <xf numFmtId="181" fontId="42" fillId="39" borderId="63" xfId="43" applyNumberFormat="1" applyFont="1" applyFill="1" applyBorder="1" applyAlignment="1">
      <alignment horizontal="center" vertical="center" shrinkToFit="1"/>
    </xf>
    <xf numFmtId="181" fontId="42" fillId="39" borderId="64" xfId="43" applyNumberFormat="1" applyFont="1" applyFill="1" applyBorder="1" applyAlignment="1">
      <alignment horizontal="center" vertical="center" shrinkToFit="1"/>
    </xf>
    <xf numFmtId="181" fontId="42" fillId="39" borderId="17" xfId="43" applyNumberFormat="1" applyFont="1" applyFill="1" applyBorder="1" applyAlignment="1">
      <alignment horizontal="center" vertical="center" shrinkToFit="1"/>
    </xf>
    <xf numFmtId="181" fontId="42" fillId="39" borderId="1" xfId="43" applyNumberFormat="1" applyFont="1" applyFill="1" applyBorder="1" applyAlignment="1">
      <alignment horizontal="center" vertical="center" shrinkToFit="1"/>
    </xf>
    <xf numFmtId="181" fontId="42" fillId="37" borderId="64" xfId="43" applyNumberFormat="1" applyFont="1" applyFill="1" applyBorder="1" applyAlignment="1">
      <alignment horizontal="center" vertical="center" shrinkToFit="1"/>
    </xf>
    <xf numFmtId="181" fontId="42" fillId="37" borderId="1" xfId="43" applyNumberFormat="1" applyFont="1" applyFill="1" applyBorder="1" applyAlignment="1">
      <alignment horizontal="center" vertical="center" shrinkToFit="1"/>
    </xf>
    <xf numFmtId="181" fontId="42" fillId="0" borderId="64" xfId="43" quotePrefix="1" applyNumberFormat="1" applyFont="1" applyBorder="1" applyAlignment="1">
      <alignment horizontal="center" vertical="center" shrinkToFit="1"/>
    </xf>
    <xf numFmtId="181" fontId="42" fillId="0" borderId="1" xfId="43" quotePrefix="1" applyNumberFormat="1" applyFont="1" applyBorder="1" applyAlignment="1">
      <alignment horizontal="center" vertical="center" shrinkToFit="1"/>
    </xf>
    <xf numFmtId="181" fontId="42" fillId="36" borderId="64" xfId="43" applyNumberFormat="1" applyFont="1" applyFill="1" applyBorder="1" applyAlignment="1">
      <alignment horizontal="center" vertical="center" shrinkToFit="1"/>
    </xf>
    <xf numFmtId="181" fontId="42" fillId="36" borderId="1" xfId="43" applyNumberFormat="1" applyFont="1" applyFill="1" applyBorder="1" applyAlignment="1">
      <alignment horizontal="center" vertical="center" shrinkToFit="1"/>
    </xf>
    <xf numFmtId="0" fontId="42" fillId="0" borderId="21" xfId="43" applyFont="1" applyBorder="1" applyAlignment="1">
      <alignment horizontal="distributed" vertical="center" wrapText="1" indent="1"/>
    </xf>
    <xf numFmtId="0" fontId="42" fillId="0" borderId="56" xfId="43" applyFont="1" applyBorder="1" applyAlignment="1">
      <alignment horizontal="distributed" vertical="center" indent="1"/>
    </xf>
    <xf numFmtId="0" fontId="42" fillId="0" borderId="25" xfId="43" applyFont="1" applyBorder="1" applyAlignment="1">
      <alignment horizontal="distributed" vertical="center" indent="1"/>
    </xf>
    <xf numFmtId="0" fontId="42" fillId="0" borderId="58" xfId="43" applyFont="1" applyBorder="1" applyAlignment="1">
      <alignment horizontal="distributed" vertical="center" indent="1"/>
    </xf>
    <xf numFmtId="0" fontId="42" fillId="0" borderId="59" xfId="43" applyFont="1" applyBorder="1" applyAlignment="1">
      <alignment horizontal="distributed" vertical="center" indent="1"/>
    </xf>
    <xf numFmtId="0" fontId="42" fillId="0" borderId="60" xfId="43" applyFont="1" applyBorder="1" applyAlignment="1">
      <alignment horizontal="distributed" vertical="center" indent="1"/>
    </xf>
    <xf numFmtId="0" fontId="46" fillId="0" borderId="58" xfId="43" applyFont="1" applyBorder="1" applyAlignment="1">
      <alignment horizontal="left" vertical="center" wrapText="1"/>
    </xf>
    <xf numFmtId="0" fontId="46" fillId="0" borderId="59" xfId="43" applyFont="1" applyBorder="1" applyAlignment="1">
      <alignment horizontal="left" vertical="center" wrapText="1"/>
    </xf>
    <xf numFmtId="0" fontId="46" fillId="0" borderId="60" xfId="43" applyFont="1" applyBorder="1" applyAlignment="1">
      <alignment horizontal="left" vertical="center" wrapText="1"/>
    </xf>
    <xf numFmtId="0" fontId="42" fillId="0" borderId="17" xfId="43" applyFont="1" applyBorder="1" applyAlignment="1">
      <alignment horizontal="distributed" vertical="center" indent="2"/>
    </xf>
    <xf numFmtId="0" fontId="42" fillId="0" borderId="1" xfId="43" applyFont="1" applyBorder="1" applyAlignment="1">
      <alignment horizontal="distributed" vertical="center" indent="2"/>
    </xf>
    <xf numFmtId="0" fontId="42" fillId="0" borderId="51" xfId="43" applyFont="1" applyBorder="1" applyAlignment="1">
      <alignment horizontal="distributed" vertical="center" indent="2"/>
    </xf>
    <xf numFmtId="0" fontId="42" fillId="0" borderId="23" xfId="43" applyFont="1" applyBorder="1" applyAlignment="1">
      <alignment horizontal="center" vertical="center"/>
    </xf>
    <xf numFmtId="0" fontId="47" fillId="0" borderId="61" xfId="43" applyFont="1" applyBorder="1" applyAlignment="1">
      <alignment horizontal="center" vertical="center" wrapText="1"/>
    </xf>
    <xf numFmtId="0" fontId="47" fillId="0" borderId="62" xfId="43" applyFont="1" applyBorder="1" applyAlignment="1">
      <alignment horizontal="center" vertical="center" wrapText="1"/>
    </xf>
    <xf numFmtId="0" fontId="42" fillId="0" borderId="62" xfId="43" applyFont="1" applyBorder="1" applyAlignment="1">
      <alignment horizontal="center" vertical="center"/>
    </xf>
    <xf numFmtId="0" fontId="42" fillId="0" borderId="53" xfId="43" applyFont="1" applyBorder="1" applyAlignment="1">
      <alignment horizontal="center" vertical="center"/>
    </xf>
    <xf numFmtId="0" fontId="42" fillId="0" borderId="21" xfId="43" applyFont="1" applyBorder="1" applyAlignment="1">
      <alignment horizontal="distributed" vertical="center" indent="1"/>
    </xf>
    <xf numFmtId="0" fontId="46" fillId="0" borderId="21" xfId="43" applyFont="1" applyBorder="1" applyAlignment="1">
      <alignment horizontal="left" vertical="center" wrapText="1"/>
    </xf>
    <xf numFmtId="0" fontId="46" fillId="0" borderId="56" xfId="43" applyFont="1" applyBorder="1" applyAlignment="1">
      <alignment horizontal="left" vertical="center" wrapText="1"/>
    </xf>
    <xf numFmtId="0" fontId="46" fillId="0" borderId="25" xfId="43" applyFont="1" applyBorder="1" applyAlignment="1">
      <alignment horizontal="left" vertical="center" wrapText="1"/>
    </xf>
    <xf numFmtId="0" fontId="42" fillId="0" borderId="21" xfId="43" applyFont="1" applyBorder="1" applyAlignment="1">
      <alignment horizontal="left" vertical="center" wrapText="1"/>
    </xf>
    <xf numFmtId="0" fontId="42" fillId="0" borderId="56" xfId="43" applyFont="1" applyBorder="1" applyAlignment="1">
      <alignment horizontal="left" vertical="center" wrapText="1"/>
    </xf>
    <xf numFmtId="0" fontId="42" fillId="0" borderId="14" xfId="43" applyFont="1" applyBorder="1" applyAlignment="1">
      <alignment horizontal="distributed" vertical="center" indent="2"/>
    </xf>
    <xf numFmtId="0" fontId="42" fillId="0" borderId="19" xfId="43" applyFont="1" applyBorder="1" applyAlignment="1">
      <alignment horizontal="distributed" vertical="center" indent="2"/>
    </xf>
    <xf numFmtId="0" fontId="42" fillId="0" borderId="5" xfId="43" applyFont="1" applyBorder="1" applyAlignment="1">
      <alignment horizontal="distributed" vertical="center" indent="2"/>
    </xf>
    <xf numFmtId="0" fontId="42" fillId="0" borderId="18" xfId="43" applyFont="1" applyBorder="1" applyAlignment="1">
      <alignment horizontal="distributed" vertical="center" indent="2"/>
    </xf>
    <xf numFmtId="0" fontId="42" fillId="0" borderId="20" xfId="43" applyFont="1" applyBorder="1" applyAlignment="1">
      <alignment horizontal="distributed" vertical="center" indent="2"/>
    </xf>
    <xf numFmtId="0" fontId="42" fillId="0" borderId="53" xfId="43" applyFont="1" applyBorder="1" applyAlignment="1">
      <alignment horizontal="distributed" vertical="center" indent="2"/>
    </xf>
    <xf numFmtId="0" fontId="42" fillId="0" borderId="54" xfId="43" applyFont="1" applyBorder="1" applyAlignment="1">
      <alignment horizontal="distributed" vertical="center" indent="1"/>
    </xf>
    <xf numFmtId="0" fontId="42" fillId="0" borderId="55" xfId="43" applyFont="1" applyBorder="1" applyAlignment="1">
      <alignment horizontal="distributed" vertical="center" indent="1"/>
    </xf>
    <xf numFmtId="0" fontId="42" fillId="0" borderId="24" xfId="43" applyFont="1" applyBorder="1" applyAlignment="1">
      <alignment horizontal="distributed" vertical="center" indent="1"/>
    </xf>
    <xf numFmtId="0" fontId="42" fillId="0" borderId="54" xfId="43" applyFont="1" applyBorder="1" applyAlignment="1">
      <alignment horizontal="left" vertical="center" wrapText="1"/>
    </xf>
    <xf numFmtId="0" fontId="42" fillId="0" borderId="55" xfId="43" applyFont="1" applyBorder="1" applyAlignment="1">
      <alignment horizontal="left" vertical="center" wrapText="1"/>
    </xf>
    <xf numFmtId="0" fontId="42" fillId="0" borderId="24" xfId="43" applyFont="1" applyBorder="1" applyAlignment="1">
      <alignment horizontal="left" vertical="center" wrapText="1"/>
    </xf>
    <xf numFmtId="0" fontId="42" fillId="0" borderId="42" xfId="43" applyFont="1" applyBorder="1" applyAlignment="1">
      <alignment horizontal="distributed" vertical="center" indent="2"/>
    </xf>
    <xf numFmtId="0" fontId="42" fillId="0" borderId="43" xfId="43" applyFont="1" applyBorder="1" applyAlignment="1">
      <alignment horizontal="distributed" vertical="center" indent="2"/>
    </xf>
    <xf numFmtId="0" fontId="42" fillId="0" borderId="44" xfId="43" applyFont="1" applyBorder="1" applyAlignment="1">
      <alignment horizontal="distributed" vertical="center" indent="2"/>
    </xf>
    <xf numFmtId="0" fontId="42" fillId="0" borderId="42" xfId="43" applyFont="1" applyBorder="1" applyAlignment="1">
      <alignment horizontal="center" vertical="center"/>
    </xf>
    <xf numFmtId="0" fontId="42" fillId="0" borderId="44" xfId="43" applyFont="1" applyBorder="1" applyAlignment="1">
      <alignment horizontal="center" vertical="center"/>
    </xf>
    <xf numFmtId="0" fontId="42" fillId="0" borderId="42" xfId="43" applyFont="1" applyBorder="1" applyAlignment="1">
      <alignment horizontal="center" vertical="center" wrapText="1"/>
    </xf>
    <xf numFmtId="0" fontId="42" fillId="0" borderId="44" xfId="43" applyFont="1" applyBorder="1" applyAlignment="1">
      <alignment horizontal="center" vertical="center" wrapText="1"/>
    </xf>
    <xf numFmtId="0" fontId="42" fillId="0" borderId="52" xfId="43" applyFont="1" applyBorder="1" applyAlignment="1">
      <alignment horizontal="center" vertical="center"/>
    </xf>
    <xf numFmtId="0" fontId="42" fillId="0" borderId="17" xfId="43" applyFont="1" applyBorder="1" applyAlignment="1">
      <alignment horizontal="center" vertical="center" wrapText="1"/>
    </xf>
    <xf numFmtId="0" fontId="42" fillId="0" borderId="1" xfId="43" applyFont="1" applyBorder="1" applyAlignment="1">
      <alignment horizontal="center" vertical="center" wrapText="1"/>
    </xf>
    <xf numFmtId="0" fontId="42" fillId="0" borderId="51" xfId="43" applyFont="1" applyBorder="1" applyAlignment="1">
      <alignment horizontal="center" vertical="center" wrapText="1"/>
    </xf>
    <xf numFmtId="0" fontId="42" fillId="0" borderId="2" xfId="43" applyFont="1" applyBorder="1" applyAlignment="1">
      <alignment horizontal="left" vertical="center" wrapText="1"/>
    </xf>
    <xf numFmtId="0" fontId="42" fillId="0" borderId="2" xfId="43" applyFont="1" applyBorder="1" applyAlignment="1">
      <alignment horizontal="left" vertical="center"/>
    </xf>
    <xf numFmtId="182" fontId="42" fillId="0" borderId="49" xfId="43" applyNumberFormat="1" applyFont="1" applyBorder="1" applyAlignment="1">
      <alignment horizontal="center" vertical="center"/>
    </xf>
    <xf numFmtId="182" fontId="42" fillId="0" borderId="50" xfId="43" applyNumberFormat="1" applyFont="1" applyBorder="1" applyAlignment="1">
      <alignment horizontal="center" vertical="center"/>
    </xf>
    <xf numFmtId="0" fontId="42" fillId="0" borderId="42" xfId="43" applyFont="1" applyBorder="1" applyAlignment="1">
      <alignment horizontal="left" vertical="center"/>
    </xf>
    <xf numFmtId="0" fontId="42" fillId="0" borderId="43" xfId="43" applyFont="1" applyBorder="1" applyAlignment="1">
      <alignment horizontal="left" vertical="center"/>
    </xf>
    <xf numFmtId="0" fontId="42" fillId="0" borderId="44" xfId="43" applyFont="1" applyBorder="1" applyAlignment="1">
      <alignment horizontal="left" vertical="center"/>
    </xf>
    <xf numFmtId="0" fontId="42" fillId="0" borderId="45" xfId="43" applyFont="1" applyBorder="1" applyAlignment="1">
      <alignment horizontal="distributed" vertical="center" indent="2"/>
    </xf>
    <xf numFmtId="0" fontId="42" fillId="0" borderId="46" xfId="43" applyFont="1" applyBorder="1" applyAlignment="1">
      <alignment horizontal="distributed" vertical="center" indent="2"/>
    </xf>
    <xf numFmtId="0" fontId="42" fillId="0" borderId="47" xfId="43" applyFont="1" applyBorder="1" applyAlignment="1">
      <alignment horizontal="distributed" vertical="center" indent="2"/>
    </xf>
    <xf numFmtId="0" fontId="42" fillId="0" borderId="48" xfId="43" applyFont="1" applyBorder="1" applyAlignment="1">
      <alignment horizontal="center" vertical="center"/>
    </xf>
    <xf numFmtId="0" fontId="42" fillId="0" borderId="2" xfId="43" applyFont="1" applyBorder="1" applyAlignment="1">
      <alignment horizontal="center" vertical="center"/>
    </xf>
    <xf numFmtId="0" fontId="44" fillId="0" borderId="0" xfId="43" applyFont="1" applyAlignment="1">
      <alignment horizontal="center" vertical="center"/>
    </xf>
    <xf numFmtId="0" fontId="42" fillId="0" borderId="6" xfId="43" applyFont="1" applyBorder="1" applyAlignment="1">
      <alignment horizontal="center" vertical="center"/>
    </xf>
    <xf numFmtId="38" fontId="39" fillId="35" borderId="2" xfId="33" applyFont="1" applyFill="1" applyBorder="1" applyAlignment="1">
      <alignment horizontal="center" vertical="center"/>
    </xf>
    <xf numFmtId="0" fontId="5" fillId="4" borderId="1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34" borderId="2" xfId="0" applyFont="1" applyFill="1" applyBorder="1" applyAlignment="1">
      <alignment horizontal="center" vertical="center" wrapText="1"/>
    </xf>
    <xf numFmtId="0" fontId="0" fillId="0" borderId="0" xfId="0" applyAlignment="1">
      <alignment horizontal="left" vertical="center" wrapText="1"/>
    </xf>
    <xf numFmtId="0" fontId="5" fillId="34" borderId="14"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4" borderId="2" xfId="0" applyFont="1" applyFill="1" applyBorder="1" applyAlignment="1">
      <alignment horizontal="left" vertical="center" wrapText="1"/>
    </xf>
    <xf numFmtId="0" fontId="14" fillId="0" borderId="28" xfId="0" applyFont="1" applyBorder="1" applyAlignment="1">
      <alignment horizontal="center" vertical="top" wrapText="1"/>
    </xf>
    <xf numFmtId="0" fontId="14" fillId="0" borderId="23" xfId="0" applyFont="1" applyBorder="1" applyAlignment="1">
      <alignment horizontal="center" vertical="top" wrapText="1"/>
    </xf>
    <xf numFmtId="0" fontId="5" fillId="0" borderId="2" xfId="0" applyFont="1" applyBorder="1" applyAlignment="1">
      <alignment horizontal="left" vertical="center" wrapText="1"/>
    </xf>
    <xf numFmtId="0" fontId="6" fillId="0" borderId="0" xfId="0" applyFont="1" applyAlignment="1" applyProtection="1">
      <alignment horizontal="center" vertical="center"/>
      <protection locked="0"/>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9" fillId="0" borderId="0" xfId="0" applyFont="1" applyAlignment="1">
      <alignment horizontal="left" vertical="center" wrapText="1"/>
    </xf>
    <xf numFmtId="0" fontId="8" fillId="0" borderId="30" xfId="0" applyFont="1" applyBorder="1" applyAlignment="1">
      <alignment horizontal="left" vertical="center"/>
    </xf>
    <xf numFmtId="0" fontId="8" fillId="0" borderId="0" xfId="0" applyFont="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89D0173-DA0F-4134-8FB8-7AD552432879}"/>
    <cellStyle name="良い" xfId="42" builtinId="26" customBuiltin="1"/>
  </cellStyles>
  <dxfs count="29">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ont>
        <strike val="0"/>
      </font>
      <fill>
        <patternFill>
          <bgColor rgb="FFFF00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0000"/>
        </patternFill>
      </fill>
    </dxf>
    <dxf>
      <font>
        <strike val="0"/>
      </font>
      <fill>
        <patternFill>
          <bgColor rgb="FFFF0000"/>
        </patternFill>
      </fill>
    </dxf>
    <dxf>
      <font>
        <strike val="0"/>
      </font>
      <fill>
        <patternFill>
          <bgColor rgb="FFFF00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ont>
        <strike val="0"/>
      </font>
      <fill>
        <patternFill>
          <bgColor rgb="FFFF00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8"/>
  <sheetViews>
    <sheetView showZeros="0" view="pageBreakPreview" topLeftCell="A20" zoomScaleNormal="100" zoomScaleSheetLayoutView="100" workbookViewId="0">
      <selection activeCell="A21" sqref="A21:B21"/>
    </sheetView>
  </sheetViews>
  <sheetFormatPr defaultColWidth="9" defaultRowHeight="13.5"/>
  <cols>
    <col min="1" max="1" width="5.875" style="22" customWidth="1"/>
    <col min="2" max="2" width="18.875" style="22" customWidth="1"/>
    <col min="3" max="4" width="15.875" style="22" customWidth="1"/>
    <col min="5" max="5" width="17.125" style="22" customWidth="1"/>
    <col min="6" max="16384" width="9" style="22"/>
  </cols>
  <sheetData>
    <row r="1" spans="1:8">
      <c r="A1" s="22" t="s">
        <v>1</v>
      </c>
    </row>
    <row r="2" spans="1:8" ht="24.95" customHeight="1"/>
    <row r="3" spans="1:8" ht="28.5">
      <c r="A3" s="203" t="s">
        <v>0</v>
      </c>
      <c r="B3" s="203"/>
      <c r="C3" s="203"/>
      <c r="D3" s="203"/>
      <c r="E3" s="203"/>
      <c r="F3" s="23"/>
      <c r="G3" s="23"/>
      <c r="H3" s="23"/>
    </row>
    <row r="4" spans="1:8" ht="24.95" customHeight="1"/>
    <row r="5" spans="1:8" ht="24.95" customHeight="1">
      <c r="A5" s="216" t="s">
        <v>106</v>
      </c>
      <c r="B5" s="216"/>
      <c r="C5" s="216"/>
      <c r="D5" s="204" t="s">
        <v>107</v>
      </c>
      <c r="E5" s="204"/>
    </row>
    <row r="7" spans="1:8" ht="24.95" customHeight="1">
      <c r="A7" s="22" t="s">
        <v>6</v>
      </c>
      <c r="E7" s="25" t="s">
        <v>17</v>
      </c>
    </row>
    <row r="8" spans="1:8" ht="24.95" customHeight="1" thickBot="1">
      <c r="A8" s="205" t="s">
        <v>2</v>
      </c>
      <c r="B8" s="205"/>
      <c r="C8" s="54" t="s">
        <v>19</v>
      </c>
      <c r="D8" s="205" t="s">
        <v>20</v>
      </c>
      <c r="E8" s="205"/>
    </row>
    <row r="9" spans="1:8" ht="24.95" customHeight="1" thickBot="1">
      <c r="A9" s="208" t="s">
        <v>16</v>
      </c>
      <c r="B9" s="209"/>
      <c r="C9" s="65">
        <f>SUMIF(予算収支明細!$B$4:$B$25,収支予算!A9,予算収支明細!$E$4:$E$25)</f>
        <v>0</v>
      </c>
      <c r="D9" s="238" t="s">
        <v>108</v>
      </c>
      <c r="E9" s="239"/>
    </row>
    <row r="10" spans="1:8" ht="24.95" customHeight="1">
      <c r="A10" s="208" t="s">
        <v>21</v>
      </c>
      <c r="B10" s="208"/>
      <c r="C10" s="53">
        <f>SUMIF(予算収支明細!$B$4:$B$25,収支予算!A10,予算収支明細!$E$4:$E$25)</f>
        <v>0</v>
      </c>
      <c r="D10" s="211"/>
      <c r="E10" s="211"/>
    </row>
    <row r="11" spans="1:8" ht="24.95" customHeight="1">
      <c r="A11" s="208" t="s">
        <v>3</v>
      </c>
      <c r="B11" s="208"/>
      <c r="C11" s="51">
        <f>SUMIF(予算収支明細!$B$4:$B$25,収支予算!A11,予算収支明細!$E$4:$E$25)</f>
        <v>0</v>
      </c>
      <c r="D11" s="211"/>
      <c r="E11" s="211"/>
    </row>
    <row r="12" spans="1:8" ht="24.95" customHeight="1">
      <c r="A12" s="208" t="s">
        <v>15</v>
      </c>
      <c r="B12" s="208"/>
      <c r="C12" s="51">
        <f>SUMIF(予算収支明細!$B$4:$B$25,収支予算!A12,予算収支明細!$E$4:$E$25)</f>
        <v>0</v>
      </c>
      <c r="D12" s="237" t="s">
        <v>23</v>
      </c>
      <c r="E12" s="213"/>
    </row>
    <row r="13" spans="1:8" ht="24.95" customHeight="1">
      <c r="A13" s="208" t="s">
        <v>4</v>
      </c>
      <c r="B13" s="208"/>
      <c r="C13" s="51">
        <f>SUMIF(予算収支明細!$B$4:$B$25,収支予算!A13,予算収支明細!$E$4:$E$25)</f>
        <v>0</v>
      </c>
      <c r="D13" s="211"/>
      <c r="E13" s="211"/>
    </row>
    <row r="14" spans="1:8" ht="24.95" customHeight="1">
      <c r="A14" s="220" t="s">
        <v>5</v>
      </c>
      <c r="B14" s="220"/>
      <c r="C14" s="52">
        <f>SUM(C9:C13)</f>
        <v>0</v>
      </c>
      <c r="D14" s="223"/>
      <c r="E14" s="223"/>
    </row>
    <row r="15" spans="1:8" ht="24.95" customHeight="1">
      <c r="B15" s="26"/>
    </row>
    <row r="16" spans="1:8" ht="24.95" customHeight="1">
      <c r="A16" s="27"/>
      <c r="B16" s="28"/>
      <c r="C16" s="29"/>
      <c r="D16" s="29"/>
      <c r="E16" s="27"/>
    </row>
    <row r="17" spans="1:5" ht="24.95" customHeight="1">
      <c r="A17" s="22" t="s">
        <v>7</v>
      </c>
      <c r="E17" s="25" t="s">
        <v>22</v>
      </c>
    </row>
    <row r="18" spans="1:5" ht="68.25" customHeight="1">
      <c r="A18" s="30" t="s">
        <v>8</v>
      </c>
      <c r="B18" s="31" t="s">
        <v>9</v>
      </c>
      <c r="C18" s="32" t="s">
        <v>118</v>
      </c>
      <c r="D18" s="206" t="s">
        <v>18</v>
      </c>
      <c r="E18" s="207"/>
    </row>
    <row r="19" spans="1:5" ht="35.1" customHeight="1">
      <c r="A19" s="224" t="s">
        <v>10</v>
      </c>
      <c r="B19" s="224"/>
      <c r="C19" s="33">
        <f>SUMIF(予算収支明細!$B$28:$B$129,収支予算!A19,予算収支明細!$E$28:$E$129)</f>
        <v>0</v>
      </c>
      <c r="D19" s="240" t="s">
        <v>119</v>
      </c>
      <c r="E19" s="240"/>
    </row>
    <row r="20" spans="1:5" ht="35.1" customHeight="1">
      <c r="A20" s="208" t="s">
        <v>11</v>
      </c>
      <c r="B20" s="208"/>
      <c r="C20" s="33">
        <f>SUMIF(予算収支明細!$B$28:$B$129,収支予算!A20,予算収支明細!$E$28:$E$129)</f>
        <v>0</v>
      </c>
      <c r="D20" s="235" t="s">
        <v>122</v>
      </c>
      <c r="E20" s="236"/>
    </row>
    <row r="21" spans="1:5" ht="35.1" customHeight="1">
      <c r="A21" s="209" t="s">
        <v>27</v>
      </c>
      <c r="B21" s="214"/>
      <c r="C21" s="33">
        <f>SUMIF(予算収支明細!$B$28:$B$129,収支予算!A21,予算収支明細!$E$28:$E$129)</f>
        <v>0</v>
      </c>
      <c r="D21" s="235" t="s">
        <v>121</v>
      </c>
      <c r="E21" s="236"/>
    </row>
    <row r="22" spans="1:5" ht="35.1" customHeight="1">
      <c r="A22" s="209" t="s">
        <v>58</v>
      </c>
      <c r="B22" s="214"/>
      <c r="C22" s="33">
        <f>SUMIF(予算収支明細!$B$28:$B$129,収支予算!A22,予算収支明細!$E$28:$E$129)</f>
        <v>0</v>
      </c>
      <c r="D22" s="240" t="s">
        <v>121</v>
      </c>
      <c r="E22" s="240"/>
    </row>
    <row r="23" spans="1:5" ht="35.1" customHeight="1">
      <c r="A23" s="225" t="s">
        <v>54</v>
      </c>
      <c r="B23" s="214"/>
      <c r="C23" s="34">
        <f>SUM(C24:C35)</f>
        <v>0</v>
      </c>
      <c r="D23" s="215"/>
      <c r="E23" s="215"/>
    </row>
    <row r="24" spans="1:5" ht="35.1" customHeight="1">
      <c r="A24" s="243"/>
      <c r="B24" s="35" t="s">
        <v>12</v>
      </c>
      <c r="C24" s="36">
        <f>SUMIF(予算収支明細!$B$28:$B$129,収支予算!B24,予算収支明細!$E$28:$E$129)</f>
        <v>0</v>
      </c>
      <c r="D24" s="246" t="s">
        <v>119</v>
      </c>
      <c r="E24" s="246"/>
    </row>
    <row r="25" spans="1:5" ht="35.1" customHeight="1">
      <c r="A25" s="243"/>
      <c r="B25" s="70" t="s">
        <v>65</v>
      </c>
      <c r="C25" s="74">
        <f>SUMIF(予算収支明細!$B$28:$B$129,収支予算!B25,予算収支明細!$E$28:$E$129)</f>
        <v>0</v>
      </c>
      <c r="D25" s="233" t="s">
        <v>121</v>
      </c>
      <c r="E25" s="234"/>
    </row>
    <row r="26" spans="1:5" ht="35.1" customHeight="1">
      <c r="A26" s="243"/>
      <c r="B26" s="37" t="s">
        <v>13</v>
      </c>
      <c r="C26" s="38">
        <f>SUMIF(予算収支明細!$B$28:$B$129,収支予算!B26,予算収支明細!$E$28:$E$129)</f>
        <v>0</v>
      </c>
      <c r="D26" s="241" t="s">
        <v>121</v>
      </c>
      <c r="E26" s="241"/>
    </row>
    <row r="27" spans="1:5" ht="35.1" customHeight="1">
      <c r="A27" s="243"/>
      <c r="B27" s="37" t="s">
        <v>66</v>
      </c>
      <c r="C27" s="38">
        <f>SUMIF(予算収支明細!$B$28:$B$129,収支予算!B27,予算収支明細!$E$28:$E$129)</f>
        <v>0</v>
      </c>
      <c r="D27" s="233" t="s">
        <v>121</v>
      </c>
      <c r="E27" s="234"/>
    </row>
    <row r="28" spans="1:5" ht="35.1" customHeight="1">
      <c r="A28" s="243"/>
      <c r="B28" s="37" t="s">
        <v>67</v>
      </c>
      <c r="C28" s="38">
        <f>SUMIF(予算収支明細!$B$28:$B$129,収支予算!B28,予算収支明細!$E$28:$E$129)</f>
        <v>0</v>
      </c>
      <c r="D28" s="233" t="s">
        <v>121</v>
      </c>
      <c r="E28" s="234"/>
    </row>
    <row r="29" spans="1:5" ht="35.1" customHeight="1">
      <c r="A29" s="243"/>
      <c r="B29" s="49" t="s">
        <v>14</v>
      </c>
      <c r="C29" s="50">
        <f>SUMIF(予算収支明細!$B$28:$B$129,収支予算!B29,予算収支明細!$E$28:$E$129)</f>
        <v>0</v>
      </c>
      <c r="D29" s="245" t="s">
        <v>121</v>
      </c>
      <c r="E29" s="245"/>
    </row>
    <row r="30" spans="1:5" ht="35.1" customHeight="1">
      <c r="A30" s="243"/>
      <c r="B30" s="49" t="s">
        <v>68</v>
      </c>
      <c r="C30" s="50">
        <f>SUMIF(予算収支明細!$B$28:$B$129,収支予算!B30,予算収支明細!$E$28:$E$129)</f>
        <v>0</v>
      </c>
      <c r="D30" s="233" t="s">
        <v>121</v>
      </c>
      <c r="E30" s="234"/>
    </row>
    <row r="31" spans="1:5" ht="35.1" customHeight="1">
      <c r="A31" s="243"/>
      <c r="B31" s="57" t="s">
        <v>61</v>
      </c>
      <c r="C31" s="38">
        <f>SUMIF(予算収支明細!$B$28:$B$129,収支予算!B31,予算収支明細!$E$28:$E$129)</f>
        <v>0</v>
      </c>
      <c r="D31" s="245" t="s">
        <v>121</v>
      </c>
      <c r="E31" s="245"/>
    </row>
    <row r="32" spans="1:5" ht="35.1" customHeight="1">
      <c r="A32" s="243"/>
      <c r="B32" s="37" t="s">
        <v>71</v>
      </c>
      <c r="C32" s="38">
        <f>SUMIF(予算収支明細!$B$28:$B$129,収支予算!B32,予算収支明細!$E$28:$E$129)</f>
        <v>0</v>
      </c>
      <c r="D32" s="241" t="s">
        <v>121</v>
      </c>
      <c r="E32" s="241"/>
    </row>
    <row r="33" spans="1:5" ht="35.1" customHeight="1">
      <c r="A33" s="243"/>
      <c r="B33" s="58" t="s">
        <v>69</v>
      </c>
      <c r="C33" s="50">
        <f>SUMIF(予算収支明細!$B$28:$B$129,収支予算!B33,予算収支明細!$E$28:$E$129)</f>
        <v>0</v>
      </c>
      <c r="D33" s="233" t="s">
        <v>121</v>
      </c>
      <c r="E33" s="234"/>
    </row>
    <row r="34" spans="1:5" ht="35.1" customHeight="1">
      <c r="A34" s="243"/>
      <c r="B34" s="58" t="s">
        <v>70</v>
      </c>
      <c r="C34" s="50">
        <f>SUMIF(予算収支明細!$B$28:$B$129,収支予算!B34,予算収支明細!$E$28:$E$129)</f>
        <v>0</v>
      </c>
      <c r="D34" s="233" t="s">
        <v>121</v>
      </c>
      <c r="E34" s="234"/>
    </row>
    <row r="35" spans="1:5" ht="35.1" customHeight="1">
      <c r="A35" s="244"/>
      <c r="B35" s="58" t="s">
        <v>63</v>
      </c>
      <c r="C35" s="50">
        <f>SUMIF(予算収支明細!$B$28:$B$129,収支予算!B35,予算収支明細!$E$28:$E$129)</f>
        <v>0</v>
      </c>
      <c r="D35" s="245" t="s">
        <v>121</v>
      </c>
      <c r="E35" s="245"/>
    </row>
    <row r="36" spans="1:5" ht="24.95" customHeight="1">
      <c r="A36" s="220" t="s">
        <v>5</v>
      </c>
      <c r="B36" s="220"/>
      <c r="C36" s="39">
        <f>SUM(C19:C23)</f>
        <v>0</v>
      </c>
      <c r="D36" s="232"/>
      <c r="E36" s="232"/>
    </row>
    <row r="37" spans="1:5" s="40" customFormat="1" ht="116.25" customHeight="1">
      <c r="A37" s="242" t="s">
        <v>24</v>
      </c>
      <c r="B37" s="242"/>
      <c r="C37" s="242"/>
      <c r="D37" s="217"/>
      <c r="E37" s="217"/>
    </row>
    <row r="38" spans="1:5">
      <c r="A38" s="217"/>
      <c r="B38" s="217"/>
      <c r="C38" s="217"/>
      <c r="D38" s="217"/>
      <c r="E38" s="217"/>
    </row>
  </sheetData>
  <mergeCells count="45">
    <mergeCell ref="D32:E32"/>
    <mergeCell ref="A37:E37"/>
    <mergeCell ref="A20:B20"/>
    <mergeCell ref="A8:B8"/>
    <mergeCell ref="A36:B36"/>
    <mergeCell ref="D36:E36"/>
    <mergeCell ref="A23:B23"/>
    <mergeCell ref="D20:E20"/>
    <mergeCell ref="D23:E23"/>
    <mergeCell ref="A24:A35"/>
    <mergeCell ref="D31:E31"/>
    <mergeCell ref="D35:E35"/>
    <mergeCell ref="D24:E24"/>
    <mergeCell ref="D26:E26"/>
    <mergeCell ref="D29:E29"/>
    <mergeCell ref="D22:E22"/>
    <mergeCell ref="A19:B19"/>
    <mergeCell ref="D9:E9"/>
    <mergeCell ref="D18:E18"/>
    <mergeCell ref="D19:E19"/>
    <mergeCell ref="A3:E3"/>
    <mergeCell ref="A12:B12"/>
    <mergeCell ref="A5:C5"/>
    <mergeCell ref="D5:E5"/>
    <mergeCell ref="D30:E30"/>
    <mergeCell ref="D33:E33"/>
    <mergeCell ref="D34:E34"/>
    <mergeCell ref="D8:E8"/>
    <mergeCell ref="A38:E38"/>
    <mergeCell ref="D14:E14"/>
    <mergeCell ref="D13:E13"/>
    <mergeCell ref="D12:E12"/>
    <mergeCell ref="D11:E11"/>
    <mergeCell ref="D10:E10"/>
    <mergeCell ref="A22:B22"/>
    <mergeCell ref="A9:B9"/>
    <mergeCell ref="A10:B10"/>
    <mergeCell ref="A11:B11"/>
    <mergeCell ref="A13:B13"/>
    <mergeCell ref="A14:B14"/>
    <mergeCell ref="A21:B21"/>
    <mergeCell ref="D21:E21"/>
    <mergeCell ref="D25:E25"/>
    <mergeCell ref="D27:E27"/>
    <mergeCell ref="D28:E28"/>
  </mergeCells>
  <phoneticPr fontId="3"/>
  <printOptions horizontalCentered="1" verticalCentered="1"/>
  <pageMargins left="0.78740157480314965" right="0.78740157480314965" top="0.78740157480314965" bottom="0.78740157480314965" header="0.78740157480314965" footer="0.78740157480314965"/>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26571-7858-4863-A7B2-2F33DD29CAA4}">
  <sheetPr>
    <tabColor rgb="FFFFFF00"/>
    <pageSetUpPr fitToPage="1"/>
  </sheetPr>
  <dimension ref="A1:H129"/>
  <sheetViews>
    <sheetView view="pageBreakPreview" topLeftCell="A17" zoomScaleNormal="100" zoomScaleSheetLayoutView="100" workbookViewId="0">
      <pane xSplit="1" topLeftCell="B1" activePane="topRight" state="frozen"/>
      <selection activeCell="A17" sqref="A17"/>
      <selection pane="topRight" activeCell="D1" sqref="D1"/>
    </sheetView>
  </sheetViews>
  <sheetFormatPr defaultColWidth="8.875" defaultRowHeight="15.75"/>
  <cols>
    <col min="1" max="1" width="5.125" style="78" bestFit="1" customWidth="1"/>
    <col min="2" max="2" width="17.625" style="78" bestFit="1" customWidth="1"/>
    <col min="3" max="3" width="12.125" style="78" bestFit="1" customWidth="1"/>
    <col min="4" max="4" width="23.125" style="78" customWidth="1"/>
    <col min="5" max="5" width="12.625" style="78" bestFit="1" customWidth="1"/>
    <col min="6" max="6" width="20.375" style="78" customWidth="1"/>
    <col min="7" max="7" width="7.125" style="78" bestFit="1" customWidth="1"/>
    <col min="8" max="8" width="32.125" style="78" bestFit="1" customWidth="1"/>
    <col min="9" max="16384" width="8.875" style="78"/>
  </cols>
  <sheetData>
    <row r="1" spans="1:8" s="77" customFormat="1" ht="21">
      <c r="A1" s="75" t="s">
        <v>112</v>
      </c>
      <c r="B1" s="76"/>
      <c r="C1" s="76"/>
      <c r="D1" s="76"/>
      <c r="E1" s="76"/>
      <c r="F1" s="76"/>
      <c r="G1" s="76"/>
      <c r="H1" s="76"/>
    </row>
    <row r="2" spans="1:8" s="77" customFormat="1" ht="21">
      <c r="A2" s="75"/>
      <c r="B2" s="76"/>
      <c r="C2" s="76"/>
      <c r="D2" s="76"/>
      <c r="E2" s="76"/>
      <c r="F2" s="76"/>
      <c r="G2" s="76"/>
    </row>
    <row r="3" spans="1:8" ht="21">
      <c r="A3" s="249" t="s">
        <v>96</v>
      </c>
      <c r="B3" s="249"/>
      <c r="C3" s="249"/>
      <c r="D3" s="249"/>
      <c r="E3" s="249"/>
      <c r="F3" s="249"/>
      <c r="G3" s="249"/>
    </row>
    <row r="4" spans="1:8" ht="31.5">
      <c r="A4" s="79" t="s">
        <v>91</v>
      </c>
      <c r="B4" s="79" t="s">
        <v>82</v>
      </c>
      <c r="C4" s="79" t="s">
        <v>114</v>
      </c>
      <c r="D4" s="79" t="s">
        <v>115</v>
      </c>
      <c r="E4" s="80" t="s">
        <v>75</v>
      </c>
      <c r="F4" s="79" t="s">
        <v>100</v>
      </c>
      <c r="G4" s="81" t="s">
        <v>79</v>
      </c>
    </row>
    <row r="5" spans="1:8">
      <c r="A5" s="84">
        <v>1</v>
      </c>
      <c r="B5" s="84" t="s">
        <v>3</v>
      </c>
      <c r="C5" s="85"/>
      <c r="D5" s="84"/>
      <c r="E5" s="86"/>
      <c r="F5" s="87"/>
      <c r="G5" s="84"/>
    </row>
    <row r="6" spans="1:8" ht="15.75" customHeight="1">
      <c r="A6" s="84">
        <v>2</v>
      </c>
      <c r="B6" s="84" t="s">
        <v>105</v>
      </c>
      <c r="C6" s="85"/>
      <c r="D6" s="84"/>
      <c r="E6" s="86"/>
      <c r="F6" s="87"/>
      <c r="G6" s="84"/>
    </row>
    <row r="7" spans="1:8" ht="15.75" customHeight="1">
      <c r="A7" s="84">
        <v>3</v>
      </c>
      <c r="B7" s="84"/>
      <c r="C7" s="85"/>
      <c r="D7" s="84"/>
      <c r="E7" s="86"/>
      <c r="F7" s="87"/>
      <c r="G7" s="84"/>
    </row>
    <row r="8" spans="1:8" ht="15.75" customHeight="1">
      <c r="A8" s="84">
        <v>4</v>
      </c>
      <c r="B8" s="84"/>
      <c r="C8" s="85"/>
      <c r="D8" s="84"/>
      <c r="E8" s="86"/>
      <c r="F8" s="87"/>
      <c r="G8" s="84"/>
    </row>
    <row r="9" spans="1:8" ht="15.75" customHeight="1">
      <c r="A9" s="84">
        <v>5</v>
      </c>
      <c r="B9" s="84"/>
      <c r="C9" s="85"/>
      <c r="D9" s="84"/>
      <c r="E9" s="86"/>
      <c r="F9" s="87"/>
      <c r="G9" s="84"/>
    </row>
    <row r="10" spans="1:8" ht="15.75" customHeight="1">
      <c r="A10" s="84">
        <v>6</v>
      </c>
      <c r="B10" s="84"/>
      <c r="C10" s="85"/>
      <c r="D10" s="84"/>
      <c r="E10" s="86"/>
      <c r="F10" s="87"/>
      <c r="G10" s="84"/>
    </row>
    <row r="11" spans="1:8" ht="15.75" customHeight="1">
      <c r="A11" s="84">
        <v>7</v>
      </c>
      <c r="B11" s="84"/>
      <c r="C11" s="85"/>
      <c r="D11" s="84"/>
      <c r="E11" s="86"/>
      <c r="F11" s="87"/>
      <c r="G11" s="84"/>
    </row>
    <row r="12" spans="1:8" ht="15.75" customHeight="1">
      <c r="A12" s="84">
        <v>8</v>
      </c>
      <c r="B12" s="84"/>
      <c r="C12" s="85"/>
      <c r="D12" s="84"/>
      <c r="E12" s="86"/>
      <c r="F12" s="87"/>
      <c r="G12" s="84"/>
    </row>
    <row r="13" spans="1:8" ht="15.75" customHeight="1">
      <c r="A13" s="84">
        <v>9</v>
      </c>
      <c r="B13" s="84"/>
      <c r="C13" s="85"/>
      <c r="D13" s="84"/>
      <c r="E13" s="86"/>
      <c r="F13" s="87"/>
      <c r="G13" s="84"/>
    </row>
    <row r="14" spans="1:8" ht="15.75" customHeight="1">
      <c r="A14" s="84">
        <v>10</v>
      </c>
      <c r="B14" s="84"/>
      <c r="C14" s="85"/>
      <c r="D14" s="84"/>
      <c r="E14" s="86"/>
      <c r="F14" s="87"/>
      <c r="G14" s="84"/>
    </row>
    <row r="15" spans="1:8" ht="15.75" customHeight="1">
      <c r="A15" s="84">
        <v>11</v>
      </c>
      <c r="B15" s="84"/>
      <c r="C15" s="85"/>
      <c r="D15" s="84"/>
      <c r="E15" s="86"/>
      <c r="F15" s="87"/>
      <c r="G15" s="84"/>
    </row>
    <row r="16" spans="1:8" ht="15.75" customHeight="1">
      <c r="A16" s="84">
        <v>12</v>
      </c>
      <c r="B16" s="84"/>
      <c r="C16" s="85"/>
      <c r="D16" s="84"/>
      <c r="E16" s="86"/>
      <c r="F16" s="87"/>
      <c r="G16" s="84"/>
    </row>
    <row r="17" spans="1:8">
      <c r="A17" s="84">
        <v>13</v>
      </c>
      <c r="B17" s="84"/>
      <c r="C17" s="85"/>
      <c r="D17" s="84"/>
      <c r="E17" s="86"/>
      <c r="F17" s="87"/>
      <c r="G17" s="84"/>
    </row>
    <row r="18" spans="1:8">
      <c r="A18" s="84">
        <v>14</v>
      </c>
      <c r="B18" s="84"/>
      <c r="C18" s="85"/>
      <c r="D18" s="84"/>
      <c r="E18" s="86"/>
      <c r="F18" s="87"/>
      <c r="G18" s="84"/>
    </row>
    <row r="19" spans="1:8">
      <c r="A19" s="84">
        <v>15</v>
      </c>
      <c r="B19" s="84"/>
      <c r="C19" s="85"/>
      <c r="D19" s="84"/>
      <c r="E19" s="86"/>
      <c r="F19" s="87"/>
      <c r="G19" s="84"/>
    </row>
    <row r="20" spans="1:8">
      <c r="A20" s="84">
        <v>16</v>
      </c>
      <c r="B20" s="84"/>
      <c r="C20" s="85"/>
      <c r="D20" s="84"/>
      <c r="E20" s="86"/>
      <c r="F20" s="87"/>
      <c r="G20" s="84"/>
    </row>
    <row r="21" spans="1:8">
      <c r="A21" s="84">
        <v>17</v>
      </c>
      <c r="B21" s="84"/>
      <c r="C21" s="85"/>
      <c r="D21" s="84"/>
      <c r="E21" s="86"/>
      <c r="F21" s="87"/>
      <c r="G21" s="84"/>
    </row>
    <row r="22" spans="1:8">
      <c r="A22" s="84">
        <v>18</v>
      </c>
      <c r="B22" s="84"/>
      <c r="C22" s="85"/>
      <c r="D22" s="84"/>
      <c r="E22" s="86"/>
      <c r="F22" s="87"/>
      <c r="G22" s="84"/>
    </row>
    <row r="23" spans="1:8">
      <c r="A23" s="84">
        <v>19</v>
      </c>
      <c r="B23" s="84"/>
      <c r="C23" s="85"/>
      <c r="D23" s="84"/>
      <c r="E23" s="86"/>
      <c r="F23" s="87"/>
      <c r="G23" s="84"/>
    </row>
    <row r="24" spans="1:8" ht="16.5" thickBot="1">
      <c r="A24" s="84">
        <v>20</v>
      </c>
      <c r="B24" s="84"/>
      <c r="C24" s="85"/>
      <c r="D24" s="84"/>
      <c r="E24" s="88"/>
      <c r="F24" s="87"/>
      <c r="G24" s="84"/>
    </row>
    <row r="25" spans="1:8" ht="16.5" thickBot="1">
      <c r="A25" s="89" t="s">
        <v>92</v>
      </c>
      <c r="B25" s="90"/>
      <c r="C25" s="90"/>
      <c r="D25" s="91"/>
      <c r="E25" s="92">
        <f>SUM(E5:E24)</f>
        <v>0</v>
      </c>
      <c r="G25" s="83"/>
    </row>
    <row r="26" spans="1:8" ht="21">
      <c r="A26" s="250" t="s">
        <v>97</v>
      </c>
      <c r="B26" s="250"/>
      <c r="C26" s="250"/>
      <c r="D26" s="250"/>
      <c r="E26" s="250"/>
      <c r="F26" s="250"/>
      <c r="G26" s="250"/>
    </row>
    <row r="27" spans="1:8" ht="15.75" customHeight="1">
      <c r="A27" s="251" t="s">
        <v>90</v>
      </c>
      <c r="B27" s="251" t="s">
        <v>82</v>
      </c>
      <c r="C27" s="252" t="s">
        <v>113</v>
      </c>
      <c r="D27" s="253" t="s">
        <v>111</v>
      </c>
      <c r="E27" s="251" t="s">
        <v>75</v>
      </c>
      <c r="F27" s="255" t="s">
        <v>100</v>
      </c>
      <c r="G27" s="252" t="s">
        <v>79</v>
      </c>
      <c r="H27" s="247" t="s">
        <v>110</v>
      </c>
    </row>
    <row r="28" spans="1:8">
      <c r="A28" s="251"/>
      <c r="B28" s="251"/>
      <c r="C28" s="251"/>
      <c r="D28" s="254"/>
      <c r="E28" s="251"/>
      <c r="F28" s="254"/>
      <c r="G28" s="252"/>
      <c r="H28" s="248"/>
    </row>
    <row r="29" spans="1:8">
      <c r="A29" s="84">
        <v>1</v>
      </c>
      <c r="B29" s="108"/>
      <c r="C29" s="110"/>
      <c r="D29" s="98"/>
      <c r="E29" s="100"/>
      <c r="F29" s="98"/>
      <c r="G29" s="84"/>
      <c r="H29" s="87"/>
    </row>
    <row r="30" spans="1:8">
      <c r="A30" s="84">
        <v>2</v>
      </c>
      <c r="B30" s="108"/>
      <c r="C30" s="110"/>
      <c r="D30" s="98"/>
      <c r="E30" s="100"/>
      <c r="F30" s="98"/>
      <c r="G30" s="84"/>
      <c r="H30" s="87"/>
    </row>
    <row r="31" spans="1:8">
      <c r="A31" s="84">
        <v>3</v>
      </c>
      <c r="B31" s="108"/>
      <c r="C31" s="110"/>
      <c r="D31" s="98"/>
      <c r="E31" s="100"/>
      <c r="F31" s="98"/>
      <c r="G31" s="84"/>
      <c r="H31" s="87"/>
    </row>
    <row r="32" spans="1:8">
      <c r="A32" s="84">
        <v>4</v>
      </c>
      <c r="B32" s="108"/>
      <c r="C32" s="110"/>
      <c r="D32" s="98"/>
      <c r="E32" s="100"/>
      <c r="F32" s="98"/>
      <c r="G32" s="84"/>
      <c r="H32" s="87"/>
    </row>
    <row r="33" spans="1:8">
      <c r="A33" s="84">
        <v>5</v>
      </c>
      <c r="B33" s="108"/>
      <c r="C33" s="110"/>
      <c r="D33" s="98"/>
      <c r="E33" s="100"/>
      <c r="F33" s="98"/>
      <c r="G33" s="84"/>
      <c r="H33" s="87"/>
    </row>
    <row r="34" spans="1:8">
      <c r="A34" s="84">
        <v>6</v>
      </c>
      <c r="B34" s="108"/>
      <c r="C34" s="110"/>
      <c r="D34" s="98"/>
      <c r="E34" s="100"/>
      <c r="F34" s="98"/>
      <c r="G34" s="84"/>
      <c r="H34" s="87"/>
    </row>
    <row r="35" spans="1:8">
      <c r="A35" s="84">
        <v>7</v>
      </c>
      <c r="B35" s="108"/>
      <c r="C35" s="110"/>
      <c r="D35" s="98"/>
      <c r="E35" s="100"/>
      <c r="F35" s="98"/>
      <c r="G35" s="84"/>
      <c r="H35" s="87"/>
    </row>
    <row r="36" spans="1:8">
      <c r="A36" s="84">
        <v>8</v>
      </c>
      <c r="B36" s="108"/>
      <c r="C36" s="110"/>
      <c r="D36" s="98"/>
      <c r="E36" s="100"/>
      <c r="F36" s="98"/>
      <c r="G36" s="84"/>
      <c r="H36" s="87"/>
    </row>
    <row r="37" spans="1:8">
      <c r="A37" s="84">
        <v>9</v>
      </c>
      <c r="B37" s="108"/>
      <c r="C37" s="110"/>
      <c r="D37" s="98"/>
      <c r="E37" s="100"/>
      <c r="F37" s="98"/>
      <c r="G37" s="84"/>
      <c r="H37" s="87"/>
    </row>
    <row r="38" spans="1:8">
      <c r="A38" s="84">
        <v>10</v>
      </c>
      <c r="B38" s="108"/>
      <c r="C38" s="110"/>
      <c r="D38" s="98"/>
      <c r="E38" s="100"/>
      <c r="F38" s="98"/>
      <c r="G38" s="84"/>
      <c r="H38" s="87"/>
    </row>
    <row r="39" spans="1:8">
      <c r="A39" s="84">
        <v>11</v>
      </c>
      <c r="B39" s="108"/>
      <c r="C39" s="110"/>
      <c r="D39" s="98"/>
      <c r="E39" s="100"/>
      <c r="F39" s="98"/>
      <c r="G39" s="84"/>
      <c r="H39" s="87"/>
    </row>
    <row r="40" spans="1:8">
      <c r="A40" s="84">
        <v>12</v>
      </c>
      <c r="B40" s="108"/>
      <c r="C40" s="110"/>
      <c r="D40" s="98"/>
      <c r="E40" s="100"/>
      <c r="F40" s="98"/>
      <c r="G40" s="84"/>
      <c r="H40" s="87"/>
    </row>
    <row r="41" spans="1:8">
      <c r="A41" s="84">
        <v>13</v>
      </c>
      <c r="B41" s="108"/>
      <c r="C41" s="110"/>
      <c r="D41" s="98"/>
      <c r="E41" s="100"/>
      <c r="F41" s="98"/>
      <c r="G41" s="84"/>
      <c r="H41" s="87"/>
    </row>
    <row r="42" spans="1:8">
      <c r="A42" s="84">
        <v>14</v>
      </c>
      <c r="B42" s="108"/>
      <c r="C42" s="110"/>
      <c r="D42" s="98"/>
      <c r="E42" s="100"/>
      <c r="F42" s="98"/>
      <c r="G42" s="84"/>
      <c r="H42" s="87"/>
    </row>
    <row r="43" spans="1:8">
      <c r="A43" s="84">
        <v>15</v>
      </c>
      <c r="B43" s="108"/>
      <c r="C43" s="110"/>
      <c r="D43" s="98"/>
      <c r="E43" s="100"/>
      <c r="F43" s="98"/>
      <c r="G43" s="84"/>
      <c r="H43" s="87"/>
    </row>
    <row r="44" spans="1:8">
      <c r="A44" s="84">
        <v>16</v>
      </c>
      <c r="B44" s="108"/>
      <c r="C44" s="110"/>
      <c r="D44" s="98"/>
      <c r="E44" s="100"/>
      <c r="F44" s="98"/>
      <c r="G44" s="84"/>
      <c r="H44" s="87"/>
    </row>
    <row r="45" spans="1:8">
      <c r="A45" s="84">
        <v>17</v>
      </c>
      <c r="B45" s="108"/>
      <c r="C45" s="110"/>
      <c r="D45" s="98"/>
      <c r="E45" s="100"/>
      <c r="F45" s="98"/>
      <c r="G45" s="84"/>
      <c r="H45" s="87"/>
    </row>
    <row r="46" spans="1:8">
      <c r="A46" s="84">
        <v>18</v>
      </c>
      <c r="B46" s="108"/>
      <c r="C46" s="110"/>
      <c r="D46" s="98"/>
      <c r="E46" s="100"/>
      <c r="F46" s="98"/>
      <c r="G46" s="84"/>
      <c r="H46" s="87"/>
    </row>
    <row r="47" spans="1:8">
      <c r="A47" s="84">
        <v>19</v>
      </c>
      <c r="B47" s="108"/>
      <c r="C47" s="110"/>
      <c r="D47" s="98"/>
      <c r="E47" s="100"/>
      <c r="F47" s="98"/>
      <c r="G47" s="84"/>
      <c r="H47" s="87"/>
    </row>
    <row r="48" spans="1:8">
      <c r="A48" s="84">
        <v>20</v>
      </c>
      <c r="B48" s="108"/>
      <c r="C48" s="110"/>
      <c r="D48" s="98"/>
      <c r="E48" s="100"/>
      <c r="F48" s="98"/>
      <c r="G48" s="84"/>
      <c r="H48" s="87"/>
    </row>
    <row r="49" spans="1:8">
      <c r="A49" s="84">
        <v>21</v>
      </c>
      <c r="B49" s="108"/>
      <c r="C49" s="110"/>
      <c r="D49" s="98"/>
      <c r="E49" s="100"/>
      <c r="F49" s="98"/>
      <c r="G49" s="84"/>
      <c r="H49" s="87"/>
    </row>
    <row r="50" spans="1:8">
      <c r="A50" s="84">
        <v>22</v>
      </c>
      <c r="B50" s="108"/>
      <c r="C50" s="110"/>
      <c r="D50" s="98"/>
      <c r="E50" s="100"/>
      <c r="F50" s="98"/>
      <c r="G50" s="84"/>
      <c r="H50" s="87"/>
    </row>
    <row r="51" spans="1:8">
      <c r="A51" s="84">
        <v>23</v>
      </c>
      <c r="B51" s="108"/>
      <c r="C51" s="110"/>
      <c r="D51" s="98"/>
      <c r="E51" s="100"/>
      <c r="F51" s="98"/>
      <c r="G51" s="84"/>
      <c r="H51" s="87"/>
    </row>
    <row r="52" spans="1:8">
      <c r="A52" s="84">
        <v>24</v>
      </c>
      <c r="B52" s="108"/>
      <c r="C52" s="110"/>
      <c r="D52" s="98"/>
      <c r="E52" s="100"/>
      <c r="F52" s="98"/>
      <c r="G52" s="84"/>
      <c r="H52" s="87"/>
    </row>
    <row r="53" spans="1:8">
      <c r="A53" s="84">
        <v>25</v>
      </c>
      <c r="B53" s="108"/>
      <c r="C53" s="110"/>
      <c r="D53" s="98"/>
      <c r="E53" s="100"/>
      <c r="F53" s="98"/>
      <c r="G53" s="84"/>
      <c r="H53" s="87"/>
    </row>
    <row r="54" spans="1:8">
      <c r="A54" s="84">
        <v>26</v>
      </c>
      <c r="B54" s="108"/>
      <c r="C54" s="110"/>
      <c r="D54" s="98"/>
      <c r="E54" s="100"/>
      <c r="F54" s="98"/>
      <c r="G54" s="84"/>
      <c r="H54" s="87"/>
    </row>
    <row r="55" spans="1:8">
      <c r="A55" s="84">
        <v>27</v>
      </c>
      <c r="B55" s="108"/>
      <c r="C55" s="110"/>
      <c r="D55" s="98"/>
      <c r="E55" s="100"/>
      <c r="F55" s="98"/>
      <c r="G55" s="84"/>
      <c r="H55" s="87"/>
    </row>
    <row r="56" spans="1:8">
      <c r="A56" s="84">
        <v>28</v>
      </c>
      <c r="B56" s="108"/>
      <c r="C56" s="110"/>
      <c r="D56" s="98"/>
      <c r="E56" s="100"/>
      <c r="F56" s="98"/>
      <c r="G56" s="84"/>
      <c r="H56" s="87"/>
    </row>
    <row r="57" spans="1:8">
      <c r="A57" s="84">
        <v>29</v>
      </c>
      <c r="B57" s="108"/>
      <c r="C57" s="110"/>
      <c r="D57" s="98"/>
      <c r="E57" s="100"/>
      <c r="F57" s="98"/>
      <c r="G57" s="84"/>
      <c r="H57" s="87"/>
    </row>
    <row r="58" spans="1:8">
      <c r="A58" s="84">
        <v>30</v>
      </c>
      <c r="B58" s="108"/>
      <c r="C58" s="110"/>
      <c r="D58" s="98"/>
      <c r="E58" s="100"/>
      <c r="F58" s="98"/>
      <c r="G58" s="84"/>
      <c r="H58" s="87"/>
    </row>
    <row r="59" spans="1:8">
      <c r="A59" s="84">
        <v>31</v>
      </c>
      <c r="B59" s="108"/>
      <c r="C59" s="110"/>
      <c r="D59" s="98"/>
      <c r="E59" s="100"/>
      <c r="F59" s="98"/>
      <c r="G59" s="84"/>
      <c r="H59" s="87"/>
    </row>
    <row r="60" spans="1:8">
      <c r="A60" s="84">
        <v>32</v>
      </c>
      <c r="B60" s="108"/>
      <c r="C60" s="110"/>
      <c r="D60" s="98"/>
      <c r="E60" s="100"/>
      <c r="F60" s="98"/>
      <c r="G60" s="84"/>
      <c r="H60" s="87"/>
    </row>
    <row r="61" spans="1:8">
      <c r="A61" s="84">
        <v>33</v>
      </c>
      <c r="B61" s="108"/>
      <c r="C61" s="110"/>
      <c r="D61" s="98"/>
      <c r="E61" s="100"/>
      <c r="F61" s="98"/>
      <c r="G61" s="84"/>
      <c r="H61" s="87"/>
    </row>
    <row r="62" spans="1:8">
      <c r="A62" s="84">
        <v>34</v>
      </c>
      <c r="B62" s="108"/>
      <c r="C62" s="110"/>
      <c r="D62" s="98"/>
      <c r="E62" s="100"/>
      <c r="F62" s="98"/>
      <c r="G62" s="84"/>
      <c r="H62" s="87"/>
    </row>
    <row r="63" spans="1:8">
      <c r="A63" s="84">
        <v>35</v>
      </c>
      <c r="B63" s="108"/>
      <c r="C63" s="110"/>
      <c r="D63" s="98"/>
      <c r="E63" s="100"/>
      <c r="F63" s="98"/>
      <c r="G63" s="84"/>
      <c r="H63" s="87"/>
    </row>
    <row r="64" spans="1:8">
      <c r="A64" s="84">
        <v>36</v>
      </c>
      <c r="B64" s="108"/>
      <c r="C64" s="110"/>
      <c r="D64" s="98"/>
      <c r="E64" s="100"/>
      <c r="F64" s="98"/>
      <c r="G64" s="84"/>
      <c r="H64" s="87"/>
    </row>
    <row r="65" spans="1:8">
      <c r="A65" s="84">
        <v>37</v>
      </c>
      <c r="B65" s="108"/>
      <c r="C65" s="110"/>
      <c r="D65" s="98"/>
      <c r="E65" s="100"/>
      <c r="F65" s="98"/>
      <c r="G65" s="84"/>
      <c r="H65" s="87"/>
    </row>
    <row r="66" spans="1:8">
      <c r="A66" s="84">
        <v>38</v>
      </c>
      <c r="B66" s="108"/>
      <c r="C66" s="110"/>
      <c r="D66" s="98"/>
      <c r="E66" s="100"/>
      <c r="F66" s="98"/>
      <c r="G66" s="84"/>
      <c r="H66" s="87"/>
    </row>
    <row r="67" spans="1:8">
      <c r="A67" s="84">
        <v>39</v>
      </c>
      <c r="B67" s="108"/>
      <c r="C67" s="110"/>
      <c r="D67" s="98"/>
      <c r="E67" s="100"/>
      <c r="F67" s="98"/>
      <c r="G67" s="84"/>
      <c r="H67" s="87"/>
    </row>
    <row r="68" spans="1:8">
      <c r="A68" s="84">
        <v>40</v>
      </c>
      <c r="B68" s="108"/>
      <c r="C68" s="110"/>
      <c r="D68" s="98"/>
      <c r="E68" s="100"/>
      <c r="F68" s="98"/>
      <c r="G68" s="84"/>
      <c r="H68" s="87"/>
    </row>
    <row r="69" spans="1:8">
      <c r="A69" s="84">
        <v>41</v>
      </c>
      <c r="B69" s="108"/>
      <c r="C69" s="110"/>
      <c r="D69" s="98"/>
      <c r="E69" s="100"/>
      <c r="F69" s="98"/>
      <c r="G69" s="84"/>
      <c r="H69" s="87"/>
    </row>
    <row r="70" spans="1:8">
      <c r="A70" s="84">
        <v>42</v>
      </c>
      <c r="B70" s="108"/>
      <c r="C70" s="110"/>
      <c r="D70" s="98"/>
      <c r="E70" s="100"/>
      <c r="F70" s="98"/>
      <c r="G70" s="84"/>
      <c r="H70" s="87"/>
    </row>
    <row r="71" spans="1:8">
      <c r="A71" s="84">
        <v>43</v>
      </c>
      <c r="B71" s="108"/>
      <c r="C71" s="110"/>
      <c r="D71" s="98"/>
      <c r="E71" s="100"/>
      <c r="F71" s="98"/>
      <c r="G71" s="84"/>
      <c r="H71" s="87"/>
    </row>
    <row r="72" spans="1:8">
      <c r="A72" s="84">
        <v>44</v>
      </c>
      <c r="B72" s="108"/>
      <c r="C72" s="110"/>
      <c r="D72" s="98"/>
      <c r="E72" s="100"/>
      <c r="F72" s="98"/>
      <c r="G72" s="84"/>
      <c r="H72" s="87"/>
    </row>
    <row r="73" spans="1:8">
      <c r="A73" s="84">
        <v>45</v>
      </c>
      <c r="B73" s="108"/>
      <c r="C73" s="110"/>
      <c r="D73" s="98"/>
      <c r="E73" s="100"/>
      <c r="F73" s="98"/>
      <c r="G73" s="84"/>
      <c r="H73" s="87"/>
    </row>
    <row r="74" spans="1:8">
      <c r="A74" s="84">
        <v>46</v>
      </c>
      <c r="B74" s="108"/>
      <c r="C74" s="110"/>
      <c r="D74" s="98"/>
      <c r="E74" s="100"/>
      <c r="F74" s="98"/>
      <c r="G74" s="84"/>
      <c r="H74" s="87"/>
    </row>
    <row r="75" spans="1:8">
      <c r="A75" s="84">
        <v>47</v>
      </c>
      <c r="B75" s="108"/>
      <c r="C75" s="110"/>
      <c r="D75" s="98"/>
      <c r="E75" s="100"/>
      <c r="F75" s="98"/>
      <c r="G75" s="84"/>
      <c r="H75" s="87"/>
    </row>
    <row r="76" spans="1:8">
      <c r="A76" s="84">
        <v>48</v>
      </c>
      <c r="B76" s="108"/>
      <c r="C76" s="110"/>
      <c r="D76" s="98"/>
      <c r="E76" s="100"/>
      <c r="F76" s="98"/>
      <c r="G76" s="84"/>
      <c r="H76" s="87"/>
    </row>
    <row r="77" spans="1:8">
      <c r="A77" s="84">
        <v>49</v>
      </c>
      <c r="B77" s="108"/>
      <c r="C77" s="110"/>
      <c r="D77" s="98"/>
      <c r="E77" s="100"/>
      <c r="F77" s="98"/>
      <c r="G77" s="84"/>
      <c r="H77" s="87"/>
    </row>
    <row r="78" spans="1:8">
      <c r="A78" s="84">
        <v>50</v>
      </c>
      <c r="B78" s="108"/>
      <c r="C78" s="110"/>
      <c r="D78" s="98"/>
      <c r="E78" s="100"/>
      <c r="F78" s="98"/>
      <c r="G78" s="84"/>
      <c r="H78" s="87"/>
    </row>
    <row r="79" spans="1:8">
      <c r="A79" s="84">
        <v>51</v>
      </c>
      <c r="B79" s="108"/>
      <c r="C79" s="110"/>
      <c r="D79" s="98"/>
      <c r="E79" s="100"/>
      <c r="F79" s="98"/>
      <c r="G79" s="84"/>
      <c r="H79" s="87"/>
    </row>
    <row r="80" spans="1:8">
      <c r="A80" s="84">
        <v>52</v>
      </c>
      <c r="B80" s="108"/>
      <c r="C80" s="110"/>
      <c r="D80" s="98"/>
      <c r="E80" s="100"/>
      <c r="F80" s="98"/>
      <c r="G80" s="84"/>
      <c r="H80" s="87"/>
    </row>
    <row r="81" spans="1:8">
      <c r="A81" s="84">
        <v>53</v>
      </c>
      <c r="B81" s="108"/>
      <c r="C81" s="110"/>
      <c r="D81" s="98"/>
      <c r="E81" s="100"/>
      <c r="F81" s="98"/>
      <c r="G81" s="84"/>
      <c r="H81" s="87"/>
    </row>
    <row r="82" spans="1:8">
      <c r="A82" s="84">
        <v>54</v>
      </c>
      <c r="B82" s="108"/>
      <c r="C82" s="110"/>
      <c r="D82" s="98"/>
      <c r="E82" s="100"/>
      <c r="F82" s="98"/>
      <c r="G82" s="84"/>
      <c r="H82" s="87"/>
    </row>
    <row r="83" spans="1:8">
      <c r="A83" s="84">
        <v>55</v>
      </c>
      <c r="B83" s="108"/>
      <c r="C83" s="110"/>
      <c r="D83" s="98"/>
      <c r="E83" s="100"/>
      <c r="F83" s="98"/>
      <c r="G83" s="84"/>
      <c r="H83" s="87"/>
    </row>
    <row r="84" spans="1:8">
      <c r="A84" s="84">
        <v>56</v>
      </c>
      <c r="B84" s="108"/>
      <c r="C84" s="110"/>
      <c r="D84" s="98"/>
      <c r="E84" s="100"/>
      <c r="F84" s="98"/>
      <c r="G84" s="84"/>
      <c r="H84" s="87"/>
    </row>
    <row r="85" spans="1:8">
      <c r="A85" s="84">
        <v>57</v>
      </c>
      <c r="B85" s="108"/>
      <c r="C85" s="110"/>
      <c r="D85" s="98"/>
      <c r="E85" s="100"/>
      <c r="F85" s="98"/>
      <c r="G85" s="84"/>
      <c r="H85" s="87"/>
    </row>
    <row r="86" spans="1:8">
      <c r="A86" s="84">
        <v>58</v>
      </c>
      <c r="B86" s="108"/>
      <c r="C86" s="110"/>
      <c r="D86" s="98"/>
      <c r="E86" s="100"/>
      <c r="F86" s="98"/>
      <c r="G86" s="84"/>
      <c r="H86" s="87"/>
    </row>
    <row r="87" spans="1:8">
      <c r="A87" s="84">
        <v>59</v>
      </c>
      <c r="B87" s="108"/>
      <c r="C87" s="110"/>
      <c r="D87" s="98"/>
      <c r="E87" s="100"/>
      <c r="F87" s="98"/>
      <c r="G87" s="84"/>
      <c r="H87" s="87"/>
    </row>
    <row r="88" spans="1:8">
      <c r="A88" s="84">
        <v>60</v>
      </c>
      <c r="B88" s="108"/>
      <c r="C88" s="110"/>
      <c r="D88" s="98"/>
      <c r="E88" s="100"/>
      <c r="F88" s="98"/>
      <c r="G88" s="84"/>
      <c r="H88" s="87"/>
    </row>
    <row r="89" spans="1:8">
      <c r="A89" s="84">
        <v>61</v>
      </c>
      <c r="B89" s="108"/>
      <c r="C89" s="110"/>
      <c r="D89" s="98"/>
      <c r="E89" s="100"/>
      <c r="F89" s="98"/>
      <c r="G89" s="84"/>
      <c r="H89" s="87"/>
    </row>
    <row r="90" spans="1:8">
      <c r="A90" s="84">
        <v>62</v>
      </c>
      <c r="B90" s="108"/>
      <c r="C90" s="110"/>
      <c r="D90" s="98"/>
      <c r="E90" s="100"/>
      <c r="F90" s="98"/>
      <c r="G90" s="84"/>
      <c r="H90" s="87"/>
    </row>
    <row r="91" spans="1:8">
      <c r="A91" s="84">
        <v>63</v>
      </c>
      <c r="B91" s="108"/>
      <c r="C91" s="110"/>
      <c r="D91" s="98"/>
      <c r="E91" s="100"/>
      <c r="F91" s="98"/>
      <c r="G91" s="84"/>
      <c r="H91" s="87"/>
    </row>
    <row r="92" spans="1:8">
      <c r="A92" s="84">
        <v>64</v>
      </c>
      <c r="B92" s="108"/>
      <c r="C92" s="110"/>
      <c r="D92" s="98"/>
      <c r="E92" s="100"/>
      <c r="F92" s="98"/>
      <c r="G92" s="84"/>
      <c r="H92" s="87"/>
    </row>
    <row r="93" spans="1:8">
      <c r="A93" s="84">
        <v>65</v>
      </c>
      <c r="B93" s="108"/>
      <c r="C93" s="110"/>
      <c r="D93" s="98"/>
      <c r="E93" s="100"/>
      <c r="F93" s="98"/>
      <c r="G93" s="84"/>
      <c r="H93" s="87"/>
    </row>
    <row r="94" spans="1:8">
      <c r="A94" s="84">
        <v>66</v>
      </c>
      <c r="B94" s="108"/>
      <c r="C94" s="110"/>
      <c r="D94" s="98"/>
      <c r="E94" s="100"/>
      <c r="F94" s="98"/>
      <c r="G94" s="84"/>
      <c r="H94" s="87"/>
    </row>
    <row r="95" spans="1:8">
      <c r="A95" s="84">
        <v>67</v>
      </c>
      <c r="B95" s="108"/>
      <c r="C95" s="110"/>
      <c r="D95" s="98"/>
      <c r="E95" s="100"/>
      <c r="F95" s="98"/>
      <c r="G95" s="84"/>
      <c r="H95" s="87"/>
    </row>
    <row r="96" spans="1:8">
      <c r="A96" s="84">
        <v>68</v>
      </c>
      <c r="B96" s="108"/>
      <c r="C96" s="110"/>
      <c r="D96" s="98"/>
      <c r="E96" s="100"/>
      <c r="F96" s="98"/>
      <c r="G96" s="84"/>
      <c r="H96" s="87"/>
    </row>
    <row r="97" spans="1:8">
      <c r="A97" s="84">
        <v>69</v>
      </c>
      <c r="B97" s="108"/>
      <c r="C97" s="110"/>
      <c r="D97" s="98"/>
      <c r="E97" s="100"/>
      <c r="F97" s="98"/>
      <c r="G97" s="84"/>
      <c r="H97" s="87"/>
    </row>
    <row r="98" spans="1:8">
      <c r="A98" s="84">
        <v>70</v>
      </c>
      <c r="B98" s="108"/>
      <c r="C98" s="110"/>
      <c r="D98" s="98"/>
      <c r="E98" s="100"/>
      <c r="F98" s="98"/>
      <c r="G98" s="84"/>
      <c r="H98" s="87"/>
    </row>
    <row r="99" spans="1:8">
      <c r="A99" s="84">
        <v>71</v>
      </c>
      <c r="B99" s="108"/>
      <c r="C99" s="110"/>
      <c r="D99" s="98"/>
      <c r="E99" s="100"/>
      <c r="F99" s="98"/>
      <c r="G99" s="84"/>
      <c r="H99" s="87"/>
    </row>
    <row r="100" spans="1:8">
      <c r="A100" s="84">
        <v>72</v>
      </c>
      <c r="B100" s="108"/>
      <c r="C100" s="110"/>
      <c r="D100" s="98"/>
      <c r="E100" s="100"/>
      <c r="F100" s="98"/>
      <c r="G100" s="84"/>
      <c r="H100" s="87"/>
    </row>
    <row r="101" spans="1:8">
      <c r="A101" s="84">
        <v>73</v>
      </c>
      <c r="B101" s="108"/>
      <c r="C101" s="110"/>
      <c r="D101" s="98"/>
      <c r="E101" s="100"/>
      <c r="F101" s="98"/>
      <c r="G101" s="84"/>
      <c r="H101" s="87"/>
    </row>
    <row r="102" spans="1:8">
      <c r="A102" s="84">
        <v>74</v>
      </c>
      <c r="B102" s="108"/>
      <c r="C102" s="110"/>
      <c r="D102" s="98"/>
      <c r="E102" s="100"/>
      <c r="F102" s="98"/>
      <c r="G102" s="84"/>
      <c r="H102" s="87"/>
    </row>
    <row r="103" spans="1:8">
      <c r="A103" s="84">
        <v>75</v>
      </c>
      <c r="B103" s="108"/>
      <c r="C103" s="110"/>
      <c r="D103" s="98"/>
      <c r="E103" s="100"/>
      <c r="F103" s="98"/>
      <c r="G103" s="84"/>
      <c r="H103" s="87"/>
    </row>
    <row r="104" spans="1:8">
      <c r="A104" s="84">
        <v>76</v>
      </c>
      <c r="B104" s="108"/>
      <c r="C104" s="110"/>
      <c r="D104" s="98"/>
      <c r="E104" s="100"/>
      <c r="F104" s="98"/>
      <c r="G104" s="84"/>
      <c r="H104" s="87"/>
    </row>
    <row r="105" spans="1:8">
      <c r="A105" s="84">
        <v>77</v>
      </c>
      <c r="B105" s="108"/>
      <c r="C105" s="110"/>
      <c r="D105" s="98"/>
      <c r="E105" s="100"/>
      <c r="F105" s="98"/>
      <c r="G105" s="84"/>
      <c r="H105" s="87"/>
    </row>
    <row r="106" spans="1:8">
      <c r="A106" s="84">
        <v>78</v>
      </c>
      <c r="B106" s="108"/>
      <c r="C106" s="110"/>
      <c r="D106" s="98"/>
      <c r="E106" s="100"/>
      <c r="F106" s="98"/>
      <c r="G106" s="84"/>
      <c r="H106" s="87"/>
    </row>
    <row r="107" spans="1:8">
      <c r="A107" s="84">
        <v>79</v>
      </c>
      <c r="B107" s="108"/>
      <c r="C107" s="110"/>
      <c r="D107" s="98"/>
      <c r="E107" s="100"/>
      <c r="F107" s="98"/>
      <c r="G107" s="84"/>
      <c r="H107" s="87"/>
    </row>
    <row r="108" spans="1:8">
      <c r="A108" s="84">
        <v>80</v>
      </c>
      <c r="B108" s="108"/>
      <c r="C108" s="110"/>
      <c r="D108" s="98"/>
      <c r="E108" s="100"/>
      <c r="F108" s="98"/>
      <c r="G108" s="84"/>
      <c r="H108" s="87"/>
    </row>
    <row r="109" spans="1:8">
      <c r="A109" s="84">
        <v>81</v>
      </c>
      <c r="B109" s="108"/>
      <c r="C109" s="110"/>
      <c r="D109" s="98"/>
      <c r="E109" s="100"/>
      <c r="F109" s="98"/>
      <c r="G109" s="84"/>
      <c r="H109" s="87"/>
    </row>
    <row r="110" spans="1:8">
      <c r="A110" s="84">
        <v>82</v>
      </c>
      <c r="B110" s="108"/>
      <c r="C110" s="110"/>
      <c r="D110" s="98"/>
      <c r="E110" s="100"/>
      <c r="F110" s="98"/>
      <c r="G110" s="84"/>
      <c r="H110" s="87"/>
    </row>
    <row r="111" spans="1:8">
      <c r="A111" s="84">
        <v>83</v>
      </c>
      <c r="B111" s="108"/>
      <c r="C111" s="110"/>
      <c r="D111" s="98"/>
      <c r="E111" s="100"/>
      <c r="F111" s="98"/>
      <c r="G111" s="84"/>
      <c r="H111" s="87"/>
    </row>
    <row r="112" spans="1:8">
      <c r="A112" s="84">
        <v>84</v>
      </c>
      <c r="B112" s="108"/>
      <c r="C112" s="110"/>
      <c r="D112" s="98"/>
      <c r="E112" s="100"/>
      <c r="F112" s="98"/>
      <c r="G112" s="84"/>
      <c r="H112" s="87"/>
    </row>
    <row r="113" spans="1:8">
      <c r="A113" s="84">
        <v>85</v>
      </c>
      <c r="B113" s="108"/>
      <c r="C113" s="110"/>
      <c r="D113" s="98"/>
      <c r="E113" s="100"/>
      <c r="F113" s="98"/>
      <c r="G113" s="84"/>
      <c r="H113" s="87"/>
    </row>
    <row r="114" spans="1:8">
      <c r="A114" s="84">
        <v>86</v>
      </c>
      <c r="B114" s="108"/>
      <c r="C114" s="110"/>
      <c r="D114" s="98"/>
      <c r="E114" s="100"/>
      <c r="F114" s="98"/>
      <c r="G114" s="84"/>
      <c r="H114" s="87"/>
    </row>
    <row r="115" spans="1:8">
      <c r="A115" s="84">
        <v>87</v>
      </c>
      <c r="B115" s="108"/>
      <c r="C115" s="110"/>
      <c r="D115" s="98"/>
      <c r="E115" s="100"/>
      <c r="F115" s="98"/>
      <c r="G115" s="84"/>
      <c r="H115" s="87"/>
    </row>
    <row r="116" spans="1:8">
      <c r="A116" s="84">
        <v>88</v>
      </c>
      <c r="B116" s="108"/>
      <c r="C116" s="110"/>
      <c r="D116" s="98"/>
      <c r="E116" s="100"/>
      <c r="F116" s="98"/>
      <c r="G116" s="84"/>
      <c r="H116" s="87"/>
    </row>
    <row r="117" spans="1:8">
      <c r="A117" s="84">
        <v>89</v>
      </c>
      <c r="B117" s="108"/>
      <c r="C117" s="110"/>
      <c r="D117" s="98"/>
      <c r="E117" s="100"/>
      <c r="F117" s="98"/>
      <c r="G117" s="84"/>
      <c r="H117" s="87"/>
    </row>
    <row r="118" spans="1:8">
      <c r="A118" s="84">
        <v>90</v>
      </c>
      <c r="B118" s="108"/>
      <c r="C118" s="110"/>
      <c r="D118" s="99"/>
      <c r="E118" s="101"/>
      <c r="F118" s="99"/>
      <c r="G118" s="84"/>
      <c r="H118" s="87"/>
    </row>
    <row r="119" spans="1:8">
      <c r="A119" s="84">
        <v>91</v>
      </c>
      <c r="B119" s="108"/>
      <c r="C119" s="110"/>
      <c r="D119" s="99"/>
      <c r="E119" s="101"/>
      <c r="F119" s="99"/>
      <c r="G119" s="84"/>
      <c r="H119" s="87"/>
    </row>
    <row r="120" spans="1:8">
      <c r="A120" s="84">
        <v>92</v>
      </c>
      <c r="B120" s="108"/>
      <c r="C120" s="110"/>
      <c r="D120" s="99"/>
      <c r="E120" s="101"/>
      <c r="F120" s="99"/>
      <c r="G120" s="84"/>
      <c r="H120" s="87"/>
    </row>
    <row r="121" spans="1:8">
      <c r="A121" s="84">
        <v>93</v>
      </c>
      <c r="B121" s="108"/>
      <c r="C121" s="110"/>
      <c r="D121" s="99"/>
      <c r="E121" s="101"/>
      <c r="F121" s="99"/>
      <c r="G121" s="84"/>
      <c r="H121" s="87"/>
    </row>
    <row r="122" spans="1:8">
      <c r="A122" s="84">
        <v>94</v>
      </c>
      <c r="B122" s="108"/>
      <c r="C122" s="110"/>
      <c r="D122" s="99"/>
      <c r="E122" s="101"/>
      <c r="F122" s="99"/>
      <c r="G122" s="84"/>
      <c r="H122" s="87"/>
    </row>
    <row r="123" spans="1:8">
      <c r="A123" s="84">
        <v>95</v>
      </c>
      <c r="B123" s="108"/>
      <c r="C123" s="110"/>
      <c r="D123" s="99"/>
      <c r="E123" s="102"/>
      <c r="F123" s="99"/>
      <c r="G123" s="84"/>
      <c r="H123" s="87"/>
    </row>
    <row r="124" spans="1:8">
      <c r="A124" s="84">
        <v>96</v>
      </c>
      <c r="B124" s="108"/>
      <c r="C124" s="110"/>
      <c r="D124" s="99"/>
      <c r="E124" s="102"/>
      <c r="F124" s="99"/>
      <c r="G124" s="84"/>
      <c r="H124" s="87"/>
    </row>
    <row r="125" spans="1:8">
      <c r="A125" s="84">
        <v>97</v>
      </c>
      <c r="B125" s="108"/>
      <c r="C125" s="110"/>
      <c r="D125" s="99"/>
      <c r="E125" s="102"/>
      <c r="F125" s="99"/>
      <c r="G125" s="84"/>
      <c r="H125" s="87"/>
    </row>
    <row r="126" spans="1:8">
      <c r="A126" s="84">
        <v>98</v>
      </c>
      <c r="B126" s="108"/>
      <c r="C126" s="110"/>
      <c r="D126" s="99"/>
      <c r="E126" s="102"/>
      <c r="F126" s="99"/>
      <c r="G126" s="84"/>
      <c r="H126" s="87"/>
    </row>
    <row r="127" spans="1:8">
      <c r="A127" s="84">
        <v>99</v>
      </c>
      <c r="B127" s="108"/>
      <c r="C127" s="110"/>
      <c r="D127" s="99"/>
      <c r="E127" s="102"/>
      <c r="F127" s="99"/>
      <c r="G127" s="84"/>
      <c r="H127" s="87"/>
    </row>
    <row r="128" spans="1:8" ht="16.5" thickBot="1">
      <c r="A128" s="84">
        <v>100</v>
      </c>
      <c r="B128" s="108"/>
      <c r="C128" s="85"/>
      <c r="D128" s="84"/>
      <c r="E128" s="94"/>
      <c r="F128" s="87"/>
      <c r="G128" s="84"/>
      <c r="H128" s="87"/>
    </row>
    <row r="129" spans="1:5" ht="16.5" thickBot="1">
      <c r="A129" s="95" t="s">
        <v>93</v>
      </c>
      <c r="B129" s="82"/>
      <c r="C129" s="96"/>
      <c r="D129" s="82"/>
      <c r="E129" s="92">
        <f>SUM(E29:E128)</f>
        <v>0</v>
      </c>
    </row>
  </sheetData>
  <dataConsolidate/>
  <mergeCells count="10">
    <mergeCell ref="H27:H28"/>
    <mergeCell ref="A3:G3"/>
    <mergeCell ref="A26:G26"/>
    <mergeCell ref="A27:A28"/>
    <mergeCell ref="B27:B28"/>
    <mergeCell ref="C27:C28"/>
    <mergeCell ref="D27:D28"/>
    <mergeCell ref="E27:E28"/>
    <mergeCell ref="F27:F28"/>
    <mergeCell ref="G27:G28"/>
  </mergeCells>
  <phoneticPr fontId="3"/>
  <dataValidations count="3">
    <dataValidation type="list" allowBlank="1" showInputMessage="1" showErrorMessage="1" sqref="B29:B129" xr:uid="{1CA60FD6-56B7-4541-B3AF-8922FC1BBFDF}">
      <formula1>"報償費,委託料,工事請負費,備品購入費,旅費,需用費,消耗品費,燃料費,食糧費,印刷製本費,役務費,通信運搬費,広告料,手数料,保険料,使用料及び賃借料"</formula1>
    </dataValidation>
    <dataValidation type="list" allowBlank="1" showInputMessage="1" showErrorMessage="1" sqref="B5:B24" xr:uid="{F4130C26-C6C5-4F47-AFD2-B1B13F8FC76F}">
      <formula1>"市町村補助金,自己財源,事業収入,その他収入,県補助金申請額"</formula1>
    </dataValidation>
    <dataValidation type="list" allowBlank="1" showInputMessage="1" showErrorMessage="1" sqref="G5:G24 G29:G129" xr:uid="{62564F13-9CB8-41E4-B84E-7CC63D3E4DF5}">
      <formula1>"有,無"</formula1>
    </dataValidation>
  </dataValidations>
  <pageMargins left="0.39370078740157483" right="0" top="0.59055118110236227" bottom="0.19685039370078741" header="0.31496062992125984" footer="0.31496062992125984"/>
  <pageSetup paperSize="9" fitToHeight="0" orientation="landscape" r:id="rId1"/>
  <colBreaks count="1" manualBreakCount="1">
    <brk id="7" max="3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8"/>
  <sheetViews>
    <sheetView view="pageBreakPreview" topLeftCell="A26" zoomScaleNormal="100" zoomScaleSheetLayoutView="100" workbookViewId="0">
      <selection activeCell="A37" sqref="A37:XFD39"/>
    </sheetView>
  </sheetViews>
  <sheetFormatPr defaultColWidth="9" defaultRowHeight="13.5"/>
  <cols>
    <col min="1" max="1" width="5.875" style="22" customWidth="1"/>
    <col min="2" max="2" width="18.875" style="22" customWidth="1"/>
    <col min="3" max="6" width="15.875" style="22" customWidth="1"/>
    <col min="7" max="7" width="27.125" style="22" customWidth="1"/>
    <col min="8" max="16384" width="9" style="22"/>
  </cols>
  <sheetData>
    <row r="1" spans="1:10">
      <c r="A1" s="22" t="s">
        <v>1</v>
      </c>
    </row>
    <row r="2" spans="1:10" ht="24.95" customHeight="1"/>
    <row r="3" spans="1:10" ht="28.5">
      <c r="A3" s="203" t="s">
        <v>53</v>
      </c>
      <c r="B3" s="203"/>
      <c r="C3" s="203"/>
      <c r="D3" s="203"/>
      <c r="E3" s="203"/>
      <c r="F3" s="203"/>
      <c r="G3" s="203"/>
      <c r="H3" s="23"/>
      <c r="I3" s="23"/>
      <c r="J3" s="23"/>
    </row>
    <row r="4" spans="1:10" ht="24.95" customHeight="1"/>
    <row r="5" spans="1:10" ht="24.95" customHeight="1">
      <c r="A5" s="216" t="str">
        <f>収支予算!A5</f>
        <v>事業名：</v>
      </c>
      <c r="B5" s="216"/>
      <c r="C5" s="216"/>
      <c r="D5" s="216"/>
      <c r="E5" s="24"/>
      <c r="F5" s="204" t="str">
        <f>収支予算!D5</f>
        <v>団体名：</v>
      </c>
      <c r="G5" s="204"/>
    </row>
    <row r="7" spans="1:10" ht="24.95" customHeight="1">
      <c r="A7" s="22" t="s">
        <v>6</v>
      </c>
      <c r="G7" s="25" t="s">
        <v>17</v>
      </c>
    </row>
    <row r="8" spans="1:10" ht="24.95" customHeight="1">
      <c r="A8" s="205" t="s">
        <v>2</v>
      </c>
      <c r="B8" s="206"/>
      <c r="C8" s="32" t="s">
        <v>55</v>
      </c>
      <c r="D8" s="32" t="s">
        <v>56</v>
      </c>
      <c r="E8" s="32" t="s">
        <v>57</v>
      </c>
      <c r="F8" s="207" t="s">
        <v>20</v>
      </c>
      <c r="G8" s="205"/>
    </row>
    <row r="9" spans="1:10" ht="24.95" customHeight="1">
      <c r="A9" s="208" t="s">
        <v>16</v>
      </c>
      <c r="B9" s="209"/>
      <c r="C9" s="42">
        <f>収支予算!C9</f>
        <v>0</v>
      </c>
      <c r="D9" s="42"/>
      <c r="E9" s="43">
        <f>+D9-C9</f>
        <v>0</v>
      </c>
      <c r="F9" s="214" t="s">
        <v>109</v>
      </c>
      <c r="G9" s="208"/>
    </row>
    <row r="10" spans="1:10" ht="24.95" customHeight="1">
      <c r="A10" s="208" t="s">
        <v>21</v>
      </c>
      <c r="B10" s="209"/>
      <c r="C10" s="42">
        <f>収支予算!C10</f>
        <v>0</v>
      </c>
      <c r="D10" s="42"/>
      <c r="E10" s="43">
        <f>+D10-C10</f>
        <v>0</v>
      </c>
      <c r="F10" s="210"/>
      <c r="G10" s="211"/>
    </row>
    <row r="11" spans="1:10" ht="24.95" customHeight="1">
      <c r="A11" s="208" t="s">
        <v>3</v>
      </c>
      <c r="B11" s="209"/>
      <c r="C11" s="42">
        <f>収支予算!C11</f>
        <v>0</v>
      </c>
      <c r="D11" s="42"/>
      <c r="E11" s="43">
        <f>+D11-C11</f>
        <v>0</v>
      </c>
      <c r="F11" s="210"/>
      <c r="G11" s="211"/>
    </row>
    <row r="12" spans="1:10" ht="24.95" customHeight="1">
      <c r="A12" s="208" t="s">
        <v>15</v>
      </c>
      <c r="B12" s="209"/>
      <c r="C12" s="42">
        <f>収支予算!C12</f>
        <v>0</v>
      </c>
      <c r="D12" s="42">
        <v>0</v>
      </c>
      <c r="E12" s="43">
        <f>+D12-C12</f>
        <v>0</v>
      </c>
      <c r="F12" s="212" t="s">
        <v>23</v>
      </c>
      <c r="G12" s="213"/>
    </row>
    <row r="13" spans="1:10" ht="24.95" customHeight="1">
      <c r="A13" s="208" t="s">
        <v>4</v>
      </c>
      <c r="B13" s="209"/>
      <c r="C13" s="42">
        <f>収支予算!C13</f>
        <v>0</v>
      </c>
      <c r="D13" s="42">
        <v>0</v>
      </c>
      <c r="E13" s="43">
        <f>+D13-C13</f>
        <v>0</v>
      </c>
      <c r="F13" s="210"/>
      <c r="G13" s="211"/>
    </row>
    <row r="14" spans="1:10" ht="24.95" customHeight="1">
      <c r="A14" s="220" t="s">
        <v>5</v>
      </c>
      <c r="B14" s="221"/>
      <c r="C14" s="44">
        <f>SUM(C9:C13)</f>
        <v>0</v>
      </c>
      <c r="D14" s="44">
        <f>+D36</f>
        <v>0</v>
      </c>
      <c r="E14" s="44">
        <f>+E36</f>
        <v>0</v>
      </c>
      <c r="F14" s="222"/>
      <c r="G14" s="223"/>
    </row>
    <row r="15" spans="1:10" ht="24.95" customHeight="1">
      <c r="B15" s="26"/>
    </row>
    <row r="16" spans="1:10" ht="24.95" customHeight="1">
      <c r="A16" s="27"/>
      <c r="B16" s="28"/>
      <c r="C16" s="29"/>
      <c r="D16" s="29"/>
      <c r="E16" s="29"/>
      <c r="F16" s="29"/>
      <c r="G16" s="27"/>
    </row>
    <row r="17" spans="1:7" ht="24.95" customHeight="1">
      <c r="A17" s="22" t="s">
        <v>7</v>
      </c>
      <c r="G17" s="25" t="s">
        <v>17</v>
      </c>
    </row>
    <row r="18" spans="1:7" ht="30" customHeight="1">
      <c r="A18" s="30" t="s">
        <v>8</v>
      </c>
      <c r="B18" s="31" t="s">
        <v>9</v>
      </c>
      <c r="C18" s="32" t="s">
        <v>55</v>
      </c>
      <c r="D18" s="32" t="s">
        <v>56</v>
      </c>
      <c r="E18" s="41" t="s">
        <v>57</v>
      </c>
      <c r="F18" s="206" t="s">
        <v>18</v>
      </c>
      <c r="G18" s="207"/>
    </row>
    <row r="19" spans="1:7" ht="28.35" customHeight="1">
      <c r="A19" s="224" t="s">
        <v>10</v>
      </c>
      <c r="B19" s="224"/>
      <c r="C19" s="43">
        <f>収支予算!C19</f>
        <v>0</v>
      </c>
      <c r="D19" s="43"/>
      <c r="E19" s="43">
        <f>+D19-C19</f>
        <v>0</v>
      </c>
      <c r="F19" s="215"/>
      <c r="G19" s="215"/>
    </row>
    <row r="20" spans="1:7" ht="28.35" customHeight="1">
      <c r="A20" s="208" t="s">
        <v>11</v>
      </c>
      <c r="B20" s="208"/>
      <c r="C20" s="43">
        <f>収支予算!C20</f>
        <v>0</v>
      </c>
      <c r="D20" s="43"/>
      <c r="E20" s="43">
        <f>+D20-C20</f>
        <v>0</v>
      </c>
      <c r="F20" s="215"/>
      <c r="G20" s="215"/>
    </row>
    <row r="21" spans="1:7" ht="28.35" customHeight="1">
      <c r="A21" s="208" t="s">
        <v>27</v>
      </c>
      <c r="B21" s="208"/>
      <c r="C21" s="43">
        <f>収支予算!C21</f>
        <v>0</v>
      </c>
      <c r="D21" s="43"/>
      <c r="E21" s="43">
        <f>+D21-C21</f>
        <v>0</v>
      </c>
      <c r="F21" s="215"/>
      <c r="G21" s="215"/>
    </row>
    <row r="22" spans="1:7" ht="28.35" customHeight="1">
      <c r="A22" s="208" t="s">
        <v>58</v>
      </c>
      <c r="B22" s="208"/>
      <c r="C22" s="43">
        <f>収支予算!C22</f>
        <v>0</v>
      </c>
      <c r="D22" s="43"/>
      <c r="E22" s="43">
        <f>+D22-C22</f>
        <v>0</v>
      </c>
      <c r="F22" s="215"/>
      <c r="G22" s="215"/>
    </row>
    <row r="23" spans="1:7" ht="28.35" customHeight="1">
      <c r="A23" s="225" t="s">
        <v>54</v>
      </c>
      <c r="B23" s="214"/>
      <c r="C23" s="45">
        <f>+SUBTOTAL(9,C24:C35)</f>
        <v>0</v>
      </c>
      <c r="D23" s="45">
        <f>+SUBTOTAL(9,D24:D35)</f>
        <v>0</v>
      </c>
      <c r="E23" s="45">
        <f>+SUBTOTAL(9,E24:E35)</f>
        <v>0</v>
      </c>
      <c r="F23" s="215"/>
      <c r="G23" s="215"/>
    </row>
    <row r="24" spans="1:7" ht="28.35" customHeight="1">
      <c r="A24" s="226"/>
      <c r="B24" s="35" t="s">
        <v>12</v>
      </c>
      <c r="C24" s="46">
        <f>収支予算!C24</f>
        <v>0</v>
      </c>
      <c r="D24" s="46"/>
      <c r="E24" s="62">
        <f t="shared" ref="E24:E35" si="0">+D24-C24</f>
        <v>0</v>
      </c>
      <c r="F24" s="228"/>
      <c r="G24" s="229"/>
    </row>
    <row r="25" spans="1:7" ht="28.35" customHeight="1">
      <c r="A25" s="226"/>
      <c r="B25" s="70" t="s">
        <v>65</v>
      </c>
      <c r="C25" s="71">
        <f>収支予算!C25</f>
        <v>0</v>
      </c>
      <c r="D25" s="71"/>
      <c r="E25" s="63">
        <f t="shared" si="0"/>
        <v>0</v>
      </c>
      <c r="F25" s="233"/>
      <c r="G25" s="234"/>
    </row>
    <row r="26" spans="1:7" ht="28.35" customHeight="1">
      <c r="A26" s="226"/>
      <c r="B26" s="37" t="s">
        <v>13</v>
      </c>
      <c r="C26" s="47">
        <f>収支予算!C26</f>
        <v>0</v>
      </c>
      <c r="D26" s="47"/>
      <c r="E26" s="63">
        <f t="shared" si="0"/>
        <v>0</v>
      </c>
      <c r="F26" s="218"/>
      <c r="G26" s="219"/>
    </row>
    <row r="27" spans="1:7" ht="28.35" customHeight="1">
      <c r="A27" s="226"/>
      <c r="B27" s="66" t="s">
        <v>66</v>
      </c>
      <c r="C27" s="47">
        <f>収支予算!C27</f>
        <v>0</v>
      </c>
      <c r="D27" s="47"/>
      <c r="E27" s="63">
        <f t="shared" si="0"/>
        <v>0</v>
      </c>
      <c r="F27" s="233"/>
      <c r="G27" s="234"/>
    </row>
    <row r="28" spans="1:7" ht="28.35" customHeight="1">
      <c r="A28" s="226"/>
      <c r="B28" s="66" t="s">
        <v>67</v>
      </c>
      <c r="C28" s="47">
        <f>収支予算!C28</f>
        <v>0</v>
      </c>
      <c r="D28" s="47"/>
      <c r="E28" s="63">
        <f t="shared" si="0"/>
        <v>0</v>
      </c>
      <c r="F28" s="233"/>
      <c r="G28" s="234"/>
    </row>
    <row r="29" spans="1:7" ht="28.35" customHeight="1">
      <c r="A29" s="226"/>
      <c r="B29" s="59" t="s">
        <v>14</v>
      </c>
      <c r="C29" s="47">
        <f>収支予算!C29</f>
        <v>0</v>
      </c>
      <c r="D29" s="47"/>
      <c r="E29" s="63">
        <f t="shared" si="0"/>
        <v>0</v>
      </c>
      <c r="F29" s="218"/>
      <c r="G29" s="219"/>
    </row>
    <row r="30" spans="1:7" ht="28.35" customHeight="1">
      <c r="A30" s="226"/>
      <c r="B30" s="59" t="s">
        <v>68</v>
      </c>
      <c r="C30" s="47">
        <f>収支予算!C30</f>
        <v>0</v>
      </c>
      <c r="D30" s="47"/>
      <c r="E30" s="63">
        <f t="shared" si="0"/>
        <v>0</v>
      </c>
      <c r="F30" s="233"/>
      <c r="G30" s="234"/>
    </row>
    <row r="31" spans="1:7" ht="28.35" customHeight="1">
      <c r="A31" s="226"/>
      <c r="B31" s="59" t="s">
        <v>60</v>
      </c>
      <c r="C31" s="47">
        <f>収支予算!C31</f>
        <v>0</v>
      </c>
      <c r="D31" s="47"/>
      <c r="E31" s="63">
        <f t="shared" si="0"/>
        <v>0</v>
      </c>
      <c r="F31" s="218"/>
      <c r="G31" s="219"/>
    </row>
    <row r="32" spans="1:7" ht="28.35" customHeight="1">
      <c r="A32" s="226"/>
      <c r="B32" s="72" t="s">
        <v>72</v>
      </c>
      <c r="C32" s="47">
        <f>収支予算!C32</f>
        <v>0</v>
      </c>
      <c r="D32" s="73"/>
      <c r="E32" s="63">
        <f t="shared" si="0"/>
        <v>0</v>
      </c>
      <c r="F32" s="233"/>
      <c r="G32" s="234"/>
    </row>
    <row r="33" spans="1:7" ht="28.35" customHeight="1">
      <c r="A33" s="226"/>
      <c r="B33" s="72" t="s">
        <v>69</v>
      </c>
      <c r="C33" s="47">
        <f>収支予算!C33</f>
        <v>0</v>
      </c>
      <c r="D33" s="73"/>
      <c r="E33" s="63">
        <f t="shared" si="0"/>
        <v>0</v>
      </c>
      <c r="F33" s="233"/>
      <c r="G33" s="234"/>
    </row>
    <row r="34" spans="1:7" ht="28.35" customHeight="1">
      <c r="A34" s="226"/>
      <c r="B34" s="72" t="s">
        <v>70</v>
      </c>
      <c r="C34" s="47">
        <f>収支予算!C34</f>
        <v>0</v>
      </c>
      <c r="D34" s="73"/>
      <c r="E34" s="63">
        <f>+D34-C34</f>
        <v>0</v>
      </c>
      <c r="F34" s="233"/>
      <c r="G34" s="234"/>
    </row>
    <row r="35" spans="1:7" ht="28.35" customHeight="1">
      <c r="A35" s="227"/>
      <c r="B35" s="60" t="s">
        <v>62</v>
      </c>
      <c r="C35" s="48">
        <f>収支予算!C35</f>
        <v>0</v>
      </c>
      <c r="D35" s="48"/>
      <c r="E35" s="64">
        <f t="shared" si="0"/>
        <v>0</v>
      </c>
      <c r="F35" s="230"/>
      <c r="G35" s="231"/>
    </row>
    <row r="36" spans="1:7" ht="24.95" customHeight="1">
      <c r="A36" s="220" t="s">
        <v>5</v>
      </c>
      <c r="B36" s="220"/>
      <c r="C36" s="61">
        <f>SUM(C19:C23)</f>
        <v>0</v>
      </c>
      <c r="D36" s="61">
        <f>SUM(D19:D23)</f>
        <v>0</v>
      </c>
      <c r="E36" s="61">
        <f>SUM(E19:E23)</f>
        <v>0</v>
      </c>
      <c r="F36" s="232"/>
      <c r="G36" s="232"/>
    </row>
    <row r="37" spans="1:7" s="40" customFormat="1" ht="87.75" customHeight="1">
      <c r="A37" s="217" t="s">
        <v>24</v>
      </c>
      <c r="B37" s="217"/>
      <c r="C37" s="217"/>
      <c r="D37" s="217"/>
      <c r="E37" s="217"/>
      <c r="F37" s="217"/>
      <c r="G37" s="217"/>
    </row>
    <row r="38" spans="1:7">
      <c r="A38" s="217"/>
      <c r="B38" s="217"/>
      <c r="C38" s="217"/>
      <c r="D38" s="217"/>
      <c r="E38" s="217"/>
      <c r="F38" s="217"/>
      <c r="G38" s="217"/>
    </row>
  </sheetData>
  <mergeCells count="45">
    <mergeCell ref="A38:G38"/>
    <mergeCell ref="A24:A35"/>
    <mergeCell ref="F24:G24"/>
    <mergeCell ref="F29:G29"/>
    <mergeCell ref="F31:G31"/>
    <mergeCell ref="F35:G35"/>
    <mergeCell ref="A36:B36"/>
    <mergeCell ref="F36:G36"/>
    <mergeCell ref="F25:G25"/>
    <mergeCell ref="F27:G27"/>
    <mergeCell ref="F28:G28"/>
    <mergeCell ref="F30:G30"/>
    <mergeCell ref="F32:G32"/>
    <mergeCell ref="F33:G33"/>
    <mergeCell ref="F34:G34"/>
    <mergeCell ref="F20:G20"/>
    <mergeCell ref="A21:B21"/>
    <mergeCell ref="F21:G21"/>
    <mergeCell ref="A5:D5"/>
    <mergeCell ref="A37:G37"/>
    <mergeCell ref="F26:G26"/>
    <mergeCell ref="A14:B14"/>
    <mergeCell ref="F14:G14"/>
    <mergeCell ref="F18:G18"/>
    <mergeCell ref="A19:B19"/>
    <mergeCell ref="F19:G19"/>
    <mergeCell ref="A22:B22"/>
    <mergeCell ref="F22:G22"/>
    <mergeCell ref="A23:B23"/>
    <mergeCell ref="F23:G23"/>
    <mergeCell ref="A20:B20"/>
    <mergeCell ref="A3:G3"/>
    <mergeCell ref="F5:G5"/>
    <mergeCell ref="A8:B8"/>
    <mergeCell ref="F8:G8"/>
    <mergeCell ref="A13:B13"/>
    <mergeCell ref="F13:G13"/>
    <mergeCell ref="A11:B11"/>
    <mergeCell ref="F11:G11"/>
    <mergeCell ref="A12:B12"/>
    <mergeCell ref="F12:G12"/>
    <mergeCell ref="A9:B9"/>
    <mergeCell ref="F9:G9"/>
    <mergeCell ref="A10:B10"/>
    <mergeCell ref="F10:G10"/>
  </mergeCells>
  <phoneticPr fontId="3"/>
  <printOptions horizontalCentered="1" verticalCentered="1"/>
  <pageMargins left="0.78740157480314965" right="0.78740157480314965" top="0.78740157480314965" bottom="0.78740157480314965" header="0.78740157480314965" footer="0.7874015748031496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147E-A4EE-4090-9AF0-667A518F913C}">
  <dimension ref="A1:O46"/>
  <sheetViews>
    <sheetView view="pageBreakPreview" topLeftCell="A26" zoomScale="85" zoomScaleNormal="100" zoomScaleSheetLayoutView="85" workbookViewId="0">
      <selection activeCell="A38" sqref="A38:B39"/>
    </sheetView>
  </sheetViews>
  <sheetFormatPr defaultColWidth="9" defaultRowHeight="18" customHeight="1"/>
  <cols>
    <col min="1" max="1" width="3.625" style="147" customWidth="1"/>
    <col min="2" max="2" width="7.625" style="147" customWidth="1"/>
    <col min="3" max="3" width="4.125" style="147" customWidth="1"/>
    <col min="4" max="4" width="10.625" style="147" customWidth="1"/>
    <col min="5" max="5" width="4.125" style="147" customWidth="1"/>
    <col min="6" max="6" width="10.625" style="147" customWidth="1"/>
    <col min="7" max="7" width="4.125" style="147" customWidth="1"/>
    <col min="8" max="8" width="10.625" style="147" customWidth="1"/>
    <col min="9" max="9" width="4.125" style="147" customWidth="1"/>
    <col min="10" max="10" width="10.625" style="147" customWidth="1"/>
    <col min="11" max="13" width="15.625" style="147" customWidth="1"/>
    <col min="14" max="16384" width="9" style="147"/>
  </cols>
  <sheetData>
    <row r="1" spans="1:13" ht="18" customHeight="1">
      <c r="A1" s="147" t="s">
        <v>134</v>
      </c>
    </row>
    <row r="3" spans="1:13" ht="21.75" customHeight="1">
      <c r="A3" s="334" t="s">
        <v>135</v>
      </c>
      <c r="B3" s="334"/>
      <c r="C3" s="334"/>
      <c r="D3" s="334"/>
      <c r="E3" s="334"/>
      <c r="F3" s="334"/>
      <c r="G3" s="334"/>
      <c r="H3" s="334"/>
      <c r="I3" s="334"/>
      <c r="J3" s="334"/>
      <c r="K3" s="334"/>
      <c r="L3" s="334"/>
      <c r="M3" s="334"/>
    </row>
    <row r="5" spans="1:13" ht="18" customHeight="1">
      <c r="A5" s="148" t="s">
        <v>136</v>
      </c>
      <c r="B5" s="148"/>
      <c r="C5" s="148"/>
      <c r="D5" s="148"/>
      <c r="E5" s="148"/>
    </row>
    <row r="7" spans="1:13" ht="18" customHeight="1">
      <c r="A7" s="147" t="s">
        <v>137</v>
      </c>
      <c r="M7" s="149" t="s">
        <v>138</v>
      </c>
    </row>
    <row r="8" spans="1:13" ht="31.5" customHeight="1" thickBot="1">
      <c r="A8" s="311" t="s">
        <v>139</v>
      </c>
      <c r="B8" s="312"/>
      <c r="C8" s="312"/>
      <c r="D8" s="313"/>
      <c r="E8" s="314" t="s">
        <v>164</v>
      </c>
      <c r="F8" s="315"/>
      <c r="G8" s="314" t="s">
        <v>140</v>
      </c>
      <c r="H8" s="315"/>
      <c r="I8" s="316" t="s">
        <v>141</v>
      </c>
      <c r="J8" s="317"/>
      <c r="K8" s="335" t="s">
        <v>142</v>
      </c>
      <c r="L8" s="335"/>
      <c r="M8" s="335"/>
    </row>
    <row r="9" spans="1:13" ht="31.5" customHeight="1" thickTop="1">
      <c r="A9" s="329" t="s">
        <v>143</v>
      </c>
      <c r="B9" s="330"/>
      <c r="C9" s="330"/>
      <c r="D9" s="331"/>
      <c r="E9" s="151"/>
      <c r="F9" s="152"/>
      <c r="G9" s="153"/>
      <c r="H9" s="152"/>
      <c r="I9" s="153"/>
      <c r="J9" s="152"/>
      <c r="K9" s="332"/>
      <c r="L9" s="332"/>
      <c r="M9" s="332"/>
    </row>
    <row r="10" spans="1:13" ht="31.5" customHeight="1">
      <c r="A10" s="299" t="s">
        <v>144</v>
      </c>
      <c r="B10" s="300"/>
      <c r="C10" s="300"/>
      <c r="D10" s="301"/>
      <c r="E10" s="154"/>
      <c r="F10" s="155"/>
      <c r="G10" s="156"/>
      <c r="H10" s="155"/>
      <c r="I10" s="156"/>
      <c r="J10" s="155"/>
      <c r="K10" s="333"/>
      <c r="L10" s="333"/>
      <c r="M10" s="333"/>
    </row>
    <row r="11" spans="1:13" ht="31.5" customHeight="1">
      <c r="A11" s="299" t="s">
        <v>145</v>
      </c>
      <c r="B11" s="300"/>
      <c r="C11" s="300"/>
      <c r="D11" s="301"/>
      <c r="E11" s="154"/>
      <c r="F11" s="155"/>
      <c r="G11" s="156"/>
      <c r="H11" s="155"/>
      <c r="I11" s="156"/>
      <c r="J11" s="155"/>
      <c r="K11" s="323"/>
      <c r="L11" s="323"/>
      <c r="M11" s="323"/>
    </row>
    <row r="12" spans="1:13" ht="31.5" customHeight="1">
      <c r="A12" s="299" t="s">
        <v>146</v>
      </c>
      <c r="B12" s="300"/>
      <c r="C12" s="300"/>
      <c r="D12" s="301"/>
      <c r="E12" s="154"/>
      <c r="F12" s="155"/>
      <c r="G12" s="156"/>
      <c r="H12" s="155"/>
      <c r="I12" s="156"/>
      <c r="J12" s="155"/>
      <c r="K12" s="322"/>
      <c r="L12" s="323"/>
      <c r="M12" s="323"/>
    </row>
    <row r="13" spans="1:13" ht="31.5" customHeight="1" thickBot="1">
      <c r="A13" s="311" t="s">
        <v>147</v>
      </c>
      <c r="B13" s="312"/>
      <c r="C13" s="312"/>
      <c r="D13" s="313"/>
      <c r="E13" s="150"/>
      <c r="F13" s="157"/>
      <c r="G13" s="158"/>
      <c r="H13" s="157"/>
      <c r="I13" s="324"/>
      <c r="J13" s="325"/>
      <c r="K13" s="326" t="s">
        <v>148</v>
      </c>
      <c r="L13" s="327"/>
      <c r="M13" s="328"/>
    </row>
    <row r="14" spans="1:13" ht="31.5" customHeight="1" thickTop="1">
      <c r="A14" s="329" t="s">
        <v>149</v>
      </c>
      <c r="B14" s="330"/>
      <c r="C14" s="330"/>
      <c r="D14" s="331"/>
      <c r="E14" s="159"/>
      <c r="F14" s="160">
        <f>+SUM(F9:F13)</f>
        <v>0</v>
      </c>
      <c r="G14" s="161"/>
      <c r="H14" s="162">
        <f>+SUM(H9:H13)</f>
        <v>0</v>
      </c>
      <c r="I14" s="163"/>
      <c r="J14" s="164">
        <f>+SUM(J9:J12)</f>
        <v>0</v>
      </c>
      <c r="K14" s="288"/>
      <c r="L14" s="288"/>
      <c r="M14" s="288"/>
    </row>
    <row r="16" spans="1:13" ht="18" customHeight="1">
      <c r="A16" s="147" t="s">
        <v>150</v>
      </c>
      <c r="M16" s="149" t="s">
        <v>138</v>
      </c>
    </row>
    <row r="17" spans="1:13" ht="31.5" customHeight="1" thickBot="1">
      <c r="A17" s="311" t="s">
        <v>139</v>
      </c>
      <c r="B17" s="312"/>
      <c r="C17" s="312"/>
      <c r="D17" s="313"/>
      <c r="E17" s="314" t="s">
        <v>164</v>
      </c>
      <c r="F17" s="315"/>
      <c r="G17" s="316" t="s">
        <v>151</v>
      </c>
      <c r="H17" s="317"/>
      <c r="I17" s="316" t="s">
        <v>152</v>
      </c>
      <c r="J17" s="317"/>
      <c r="K17" s="318" t="s">
        <v>142</v>
      </c>
      <c r="L17" s="318"/>
      <c r="M17" s="318"/>
    </row>
    <row r="18" spans="1:13" ht="31.5" customHeight="1" thickTop="1">
      <c r="A18" s="299" t="s">
        <v>165</v>
      </c>
      <c r="B18" s="300"/>
      <c r="C18" s="300"/>
      <c r="D18" s="301"/>
      <c r="E18" s="154"/>
      <c r="F18" s="155"/>
      <c r="G18" s="156"/>
      <c r="H18" s="155"/>
      <c r="I18" s="156"/>
      <c r="J18" s="155"/>
      <c r="K18" s="319" t="s">
        <v>166</v>
      </c>
      <c r="L18" s="320"/>
      <c r="M18" s="321"/>
    </row>
    <row r="19" spans="1:13" ht="31.5" customHeight="1">
      <c r="A19" s="299" t="s">
        <v>167</v>
      </c>
      <c r="B19" s="300"/>
      <c r="C19" s="300"/>
      <c r="D19" s="301"/>
      <c r="E19" s="154"/>
      <c r="F19" s="155"/>
      <c r="G19" s="156"/>
      <c r="H19" s="155"/>
      <c r="I19" s="156"/>
      <c r="J19" s="155"/>
      <c r="K19" s="165"/>
      <c r="L19" s="166"/>
      <c r="M19" s="167"/>
    </row>
    <row r="20" spans="1:13" ht="31.5" customHeight="1">
      <c r="A20" s="299" t="s">
        <v>168</v>
      </c>
      <c r="B20" s="300"/>
      <c r="C20" s="300"/>
      <c r="D20" s="301"/>
      <c r="E20" s="168"/>
      <c r="F20" s="169"/>
      <c r="G20" s="170"/>
      <c r="H20" s="169"/>
      <c r="I20" s="170"/>
      <c r="J20" s="169"/>
      <c r="K20" s="171"/>
      <c r="L20" s="172"/>
      <c r="M20" s="173"/>
    </row>
    <row r="21" spans="1:13" ht="31.5" customHeight="1">
      <c r="A21" s="299" t="s">
        <v>169</v>
      </c>
      <c r="B21" s="300"/>
      <c r="C21" s="300"/>
      <c r="D21" s="301"/>
      <c r="E21" s="168"/>
      <c r="F21" s="169"/>
      <c r="G21" s="170"/>
      <c r="H21" s="169"/>
      <c r="I21" s="170"/>
      <c r="J21" s="169"/>
      <c r="K21" s="171"/>
      <c r="L21" s="172"/>
      <c r="M21" s="173"/>
    </row>
    <row r="22" spans="1:13" ht="31.5" customHeight="1">
      <c r="A22" s="302" t="s">
        <v>170</v>
      </c>
      <c r="B22" s="303"/>
      <c r="C22" s="303"/>
      <c r="D22" s="304"/>
      <c r="E22" s="168"/>
      <c r="F22" s="169"/>
      <c r="G22" s="170"/>
      <c r="H22" s="169"/>
      <c r="I22" s="170"/>
      <c r="J22" s="169"/>
      <c r="K22" s="171"/>
      <c r="L22" s="172"/>
      <c r="M22" s="173"/>
    </row>
    <row r="23" spans="1:13" ht="31.5" customHeight="1">
      <c r="A23" s="174"/>
      <c r="B23" s="305" t="s">
        <v>171</v>
      </c>
      <c r="C23" s="306"/>
      <c r="D23" s="307"/>
      <c r="E23" s="175"/>
      <c r="F23" s="176"/>
      <c r="G23" s="177"/>
      <c r="H23" s="176"/>
      <c r="I23" s="177"/>
      <c r="J23" s="176"/>
      <c r="K23" s="308"/>
      <c r="L23" s="309"/>
      <c r="M23" s="310"/>
    </row>
    <row r="24" spans="1:13" ht="31.5" customHeight="1">
      <c r="A24" s="174"/>
      <c r="B24" s="293" t="s">
        <v>172</v>
      </c>
      <c r="C24" s="277"/>
      <c r="D24" s="278"/>
      <c r="E24" s="178"/>
      <c r="F24" s="179"/>
      <c r="G24" s="180"/>
      <c r="H24" s="179"/>
      <c r="I24" s="180"/>
      <c r="J24" s="179"/>
      <c r="K24" s="294"/>
      <c r="L24" s="295"/>
      <c r="M24" s="296"/>
    </row>
    <row r="25" spans="1:13" ht="31.5" customHeight="1">
      <c r="A25" s="174"/>
      <c r="B25" s="293" t="s">
        <v>173</v>
      </c>
      <c r="C25" s="277"/>
      <c r="D25" s="278"/>
      <c r="E25" s="178"/>
      <c r="F25" s="179"/>
      <c r="G25" s="180"/>
      <c r="H25" s="179"/>
      <c r="I25" s="180"/>
      <c r="J25" s="179"/>
      <c r="K25" s="297"/>
      <c r="L25" s="298"/>
      <c r="M25" s="181"/>
    </row>
    <row r="26" spans="1:13" ht="31.5" customHeight="1">
      <c r="A26" s="174"/>
      <c r="B26" s="276" t="s">
        <v>174</v>
      </c>
      <c r="C26" s="277"/>
      <c r="D26" s="278"/>
      <c r="E26" s="178"/>
      <c r="F26" s="179"/>
      <c r="G26" s="180"/>
      <c r="H26" s="179"/>
      <c r="I26" s="180"/>
      <c r="J26" s="179"/>
      <c r="K26" s="294"/>
      <c r="L26" s="295"/>
      <c r="M26" s="296"/>
    </row>
    <row r="27" spans="1:13" ht="31.5" customHeight="1">
      <c r="A27" s="174"/>
      <c r="B27" s="276" t="s">
        <v>175</v>
      </c>
      <c r="C27" s="277"/>
      <c r="D27" s="278"/>
      <c r="E27" s="197"/>
      <c r="F27" s="198"/>
      <c r="G27" s="199"/>
      <c r="H27" s="198"/>
      <c r="I27" s="199"/>
      <c r="J27" s="198"/>
      <c r="K27" s="200"/>
      <c r="L27" s="201"/>
      <c r="M27" s="202"/>
    </row>
    <row r="28" spans="1:13" ht="31.5" customHeight="1">
      <c r="A28" s="174"/>
      <c r="B28" s="276" t="s">
        <v>176</v>
      </c>
      <c r="C28" s="277"/>
      <c r="D28" s="278"/>
      <c r="E28" s="197"/>
      <c r="F28" s="198"/>
      <c r="G28" s="199"/>
      <c r="H28" s="198"/>
      <c r="I28" s="199"/>
      <c r="J28" s="198"/>
      <c r="K28" s="200"/>
      <c r="L28" s="201"/>
      <c r="M28" s="202"/>
    </row>
    <row r="29" spans="1:13" ht="31.5" customHeight="1">
      <c r="A29" s="174"/>
      <c r="B29" s="276" t="s">
        <v>177</v>
      </c>
      <c r="C29" s="277"/>
      <c r="D29" s="278"/>
      <c r="E29" s="197"/>
      <c r="F29" s="198"/>
      <c r="G29" s="199"/>
      <c r="H29" s="198"/>
      <c r="I29" s="199"/>
      <c r="J29" s="198"/>
      <c r="K29" s="200"/>
      <c r="L29" s="201"/>
      <c r="M29" s="202"/>
    </row>
    <row r="30" spans="1:13" ht="31.5" customHeight="1">
      <c r="A30" s="174"/>
      <c r="B30" s="276" t="s">
        <v>178</v>
      </c>
      <c r="C30" s="277"/>
      <c r="D30" s="278"/>
      <c r="E30" s="197"/>
      <c r="F30" s="198"/>
      <c r="G30" s="199"/>
      <c r="H30" s="198"/>
      <c r="I30" s="199"/>
      <c r="J30" s="198"/>
      <c r="K30" s="200"/>
      <c r="L30" s="201"/>
      <c r="M30" s="202"/>
    </row>
    <row r="31" spans="1:13" ht="31.5" customHeight="1">
      <c r="A31" s="174"/>
      <c r="B31" s="276" t="s">
        <v>179</v>
      </c>
      <c r="C31" s="277"/>
      <c r="D31" s="278"/>
      <c r="E31" s="197"/>
      <c r="F31" s="198"/>
      <c r="G31" s="199"/>
      <c r="H31" s="198"/>
      <c r="I31" s="199"/>
      <c r="J31" s="198"/>
      <c r="K31" s="200"/>
      <c r="L31" s="201"/>
      <c r="M31" s="202"/>
    </row>
    <row r="32" spans="1:13" ht="31.5" customHeight="1">
      <c r="A32" s="174"/>
      <c r="B32" s="276" t="s">
        <v>180</v>
      </c>
      <c r="C32" s="277"/>
      <c r="D32" s="278"/>
      <c r="E32" s="197"/>
      <c r="F32" s="198"/>
      <c r="G32" s="199"/>
      <c r="H32" s="198"/>
      <c r="I32" s="199"/>
      <c r="J32" s="198"/>
      <c r="K32" s="200"/>
      <c r="L32" s="201"/>
      <c r="M32" s="202"/>
    </row>
    <row r="33" spans="1:15" ht="31.5" customHeight="1">
      <c r="A33" s="174"/>
      <c r="B33" s="276" t="s">
        <v>181</v>
      </c>
      <c r="C33" s="277"/>
      <c r="D33" s="278"/>
      <c r="E33" s="197"/>
      <c r="F33" s="198"/>
      <c r="G33" s="199"/>
      <c r="H33" s="198"/>
      <c r="I33" s="199"/>
      <c r="J33" s="198"/>
      <c r="K33" s="200"/>
      <c r="L33" s="201"/>
      <c r="M33" s="202"/>
    </row>
    <row r="34" spans="1:15" ht="31.5" customHeight="1" thickBot="1">
      <c r="A34" s="182"/>
      <c r="B34" s="279" t="s">
        <v>182</v>
      </c>
      <c r="C34" s="280"/>
      <c r="D34" s="281"/>
      <c r="E34" s="183"/>
      <c r="F34" s="184"/>
      <c r="G34" s="185"/>
      <c r="H34" s="184"/>
      <c r="I34" s="185"/>
      <c r="J34" s="184"/>
      <c r="K34" s="282"/>
      <c r="L34" s="283"/>
      <c r="M34" s="284"/>
      <c r="O34" s="186"/>
    </row>
    <row r="35" spans="1:15" ht="31.5" customHeight="1" thickTop="1">
      <c r="A35" s="285" t="s">
        <v>149</v>
      </c>
      <c r="B35" s="286"/>
      <c r="C35" s="286"/>
      <c r="D35" s="287"/>
      <c r="E35" s="159"/>
      <c r="F35" s="160">
        <f>+SUBTOTAL(9,F18:F34)</f>
        <v>0</v>
      </c>
      <c r="G35" s="187"/>
      <c r="H35" s="188">
        <f>+SUBTOTAL(9,H18:H34)</f>
        <v>0</v>
      </c>
      <c r="I35" s="189"/>
      <c r="J35" s="190">
        <f>+SUBTOTAL(9,J18:J34)</f>
        <v>0</v>
      </c>
      <c r="K35" s="288"/>
      <c r="L35" s="288"/>
      <c r="M35" s="288"/>
    </row>
    <row r="36" spans="1:15" ht="22.5" customHeight="1"/>
    <row r="37" spans="1:15" ht="31.5" customHeight="1" thickBot="1">
      <c r="A37" s="289" t="s">
        <v>152</v>
      </c>
      <c r="B37" s="290"/>
      <c r="C37" s="191"/>
      <c r="D37" s="192" t="s">
        <v>153</v>
      </c>
      <c r="E37" s="193"/>
      <c r="F37" s="191" t="s">
        <v>154</v>
      </c>
      <c r="G37" s="191"/>
      <c r="H37" s="191" t="s">
        <v>151</v>
      </c>
      <c r="I37" s="191"/>
      <c r="J37" s="194"/>
      <c r="K37" s="291" t="s">
        <v>155</v>
      </c>
      <c r="L37" s="291"/>
      <c r="M37" s="292"/>
    </row>
    <row r="38" spans="1:15" ht="15.95" customHeight="1">
      <c r="A38" s="266">
        <f>+J35</f>
        <v>0</v>
      </c>
      <c r="B38" s="267"/>
      <c r="C38" s="259" t="s">
        <v>156</v>
      </c>
      <c r="D38" s="270">
        <f>+J14</f>
        <v>0</v>
      </c>
      <c r="E38" s="272" t="s">
        <v>157</v>
      </c>
      <c r="F38" s="274">
        <f>+H14</f>
        <v>0</v>
      </c>
      <c r="G38" s="259" t="s">
        <v>156</v>
      </c>
      <c r="H38" s="257">
        <f>+H35</f>
        <v>0</v>
      </c>
      <c r="I38" s="259" t="s">
        <v>158</v>
      </c>
      <c r="J38" s="261" t="s">
        <v>159</v>
      </c>
      <c r="K38" s="259">
        <f>+A38-D38-F38+H38</f>
        <v>0</v>
      </c>
      <c r="L38" s="195" t="s">
        <v>160</v>
      </c>
      <c r="M38" s="263">
        <f>+IF((K38+H13)&gt;F13*0.8,ROUNDDOWN(F13*0.8-H13,-3),ROUNDDOWN(K38,-3))</f>
        <v>0</v>
      </c>
    </row>
    <row r="39" spans="1:15" ht="15.95" customHeight="1" thickBot="1">
      <c r="A39" s="268"/>
      <c r="B39" s="269"/>
      <c r="C39" s="260"/>
      <c r="D39" s="271"/>
      <c r="E39" s="273"/>
      <c r="F39" s="275"/>
      <c r="G39" s="260"/>
      <c r="H39" s="258"/>
      <c r="I39" s="260"/>
      <c r="J39" s="262"/>
      <c r="K39" s="260"/>
      <c r="L39" s="196" t="str">
        <f>+IF((K38+H13)&gt;F13*0.8,"(補助金額の8割）","(千円未満切捨)")</f>
        <v>(千円未満切捨)</v>
      </c>
      <c r="M39" s="264"/>
    </row>
    <row r="41" spans="1:15" ht="18" customHeight="1">
      <c r="A41" s="147" t="s">
        <v>161</v>
      </c>
    </row>
    <row r="42" spans="1:15" ht="18" customHeight="1">
      <c r="A42" s="265"/>
      <c r="B42" s="265"/>
      <c r="C42" s="265"/>
      <c r="D42" s="265"/>
      <c r="E42" s="265"/>
      <c r="F42" s="265"/>
      <c r="G42" s="265"/>
      <c r="H42" s="265"/>
      <c r="I42" s="265"/>
      <c r="J42" s="265"/>
      <c r="K42" s="265"/>
      <c r="L42" s="265"/>
      <c r="M42" s="265"/>
    </row>
    <row r="43" spans="1:15" ht="18" customHeight="1">
      <c r="A43" s="265"/>
      <c r="B43" s="265"/>
      <c r="C43" s="265"/>
      <c r="D43" s="265"/>
      <c r="E43" s="265"/>
      <c r="F43" s="265"/>
      <c r="G43" s="265"/>
      <c r="H43" s="265"/>
      <c r="I43" s="265"/>
      <c r="J43" s="265"/>
      <c r="K43" s="265"/>
      <c r="L43" s="265"/>
      <c r="M43" s="265"/>
    </row>
    <row r="44" spans="1:15" ht="18" customHeight="1">
      <c r="A44" s="265"/>
      <c r="B44" s="265"/>
      <c r="C44" s="265"/>
      <c r="D44" s="265"/>
      <c r="E44" s="265"/>
      <c r="F44" s="265"/>
      <c r="G44" s="265"/>
      <c r="H44" s="265"/>
      <c r="I44" s="265"/>
      <c r="J44" s="265"/>
      <c r="K44" s="265"/>
      <c r="L44" s="265"/>
      <c r="M44" s="265"/>
    </row>
    <row r="45" spans="1:15" ht="18" customHeight="1">
      <c r="A45" s="147" t="s">
        <v>162</v>
      </c>
    </row>
    <row r="46" spans="1:15" ht="18" customHeight="1">
      <c r="A46" s="256" t="s">
        <v>163</v>
      </c>
      <c r="B46" s="256"/>
      <c r="C46" s="256"/>
      <c r="D46" s="256"/>
    </row>
  </sheetData>
  <mergeCells count="64">
    <mergeCell ref="A3:M3"/>
    <mergeCell ref="A8:D8"/>
    <mergeCell ref="E8:F8"/>
    <mergeCell ref="G8:H8"/>
    <mergeCell ref="I8:J8"/>
    <mergeCell ref="K8:M8"/>
    <mergeCell ref="A14:D14"/>
    <mergeCell ref="K14:M14"/>
    <mergeCell ref="A9:D9"/>
    <mergeCell ref="K9:M9"/>
    <mergeCell ref="A10:D10"/>
    <mergeCell ref="K10:M10"/>
    <mergeCell ref="A11:D11"/>
    <mergeCell ref="K11:M11"/>
    <mergeCell ref="A12:D12"/>
    <mergeCell ref="K12:M12"/>
    <mergeCell ref="A13:D13"/>
    <mergeCell ref="I13:J13"/>
    <mergeCell ref="K13:M13"/>
    <mergeCell ref="K23:M23"/>
    <mergeCell ref="A17:D17"/>
    <mergeCell ref="E17:F17"/>
    <mergeCell ref="G17:H17"/>
    <mergeCell ref="I17:J17"/>
    <mergeCell ref="K17:M17"/>
    <mergeCell ref="A18:D18"/>
    <mergeCell ref="K18:M18"/>
    <mergeCell ref="A19:D19"/>
    <mergeCell ref="A20:D20"/>
    <mergeCell ref="A21:D21"/>
    <mergeCell ref="A22:D22"/>
    <mergeCell ref="B23:D23"/>
    <mergeCell ref="B24:D24"/>
    <mergeCell ref="K24:M24"/>
    <mergeCell ref="B25:D25"/>
    <mergeCell ref="K25:L25"/>
    <mergeCell ref="B26:D26"/>
    <mergeCell ref="K26:M26"/>
    <mergeCell ref="A37:B37"/>
    <mergeCell ref="K37:M37"/>
    <mergeCell ref="B27:D27"/>
    <mergeCell ref="B28:D28"/>
    <mergeCell ref="B29:D29"/>
    <mergeCell ref="B30:D30"/>
    <mergeCell ref="B31:D31"/>
    <mergeCell ref="B32:D32"/>
    <mergeCell ref="B33:D33"/>
    <mergeCell ref="B34:D34"/>
    <mergeCell ref="K34:M34"/>
    <mergeCell ref="A35:D35"/>
    <mergeCell ref="K35:M35"/>
    <mergeCell ref="M38:M39"/>
    <mergeCell ref="A42:M44"/>
    <mergeCell ref="A38:B39"/>
    <mergeCell ref="C38:C39"/>
    <mergeCell ref="D38:D39"/>
    <mergeCell ref="E38:E39"/>
    <mergeCell ref="F38:F39"/>
    <mergeCell ref="G38:G39"/>
    <mergeCell ref="A46:D46"/>
    <mergeCell ref="H38:H39"/>
    <mergeCell ref="I38:I39"/>
    <mergeCell ref="J38:J39"/>
    <mergeCell ref="K38:K39"/>
  </mergeCells>
  <phoneticPr fontId="3"/>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D53F-C324-4AD7-BB6C-232738ED9AC7}">
  <sheetPr>
    <pageSetUpPr fitToPage="1"/>
  </sheetPr>
  <dimension ref="A1:P129"/>
  <sheetViews>
    <sheetView tabSelected="1" view="pageBreakPreview" zoomScale="110" zoomScaleNormal="100" zoomScaleSheetLayoutView="110" workbookViewId="0">
      <selection activeCell="K6" sqref="K6"/>
    </sheetView>
  </sheetViews>
  <sheetFormatPr defaultColWidth="8.875" defaultRowHeight="15.75"/>
  <cols>
    <col min="1" max="1" width="5.125" style="78" bestFit="1" customWidth="1"/>
    <col min="2" max="2" width="17.625" style="78" bestFit="1" customWidth="1"/>
    <col min="3" max="3" width="12.125" style="78" bestFit="1" customWidth="1"/>
    <col min="4" max="4" width="23.125" style="78" customWidth="1"/>
    <col min="5" max="5" width="12.625" style="78" bestFit="1" customWidth="1"/>
    <col min="6" max="6" width="20.375" style="78" customWidth="1"/>
    <col min="7" max="7" width="10.75" style="78" bestFit="1" customWidth="1"/>
    <col min="8" max="9" width="9.125" style="78" bestFit="1" customWidth="1"/>
    <col min="10" max="10" width="11.5" style="106" bestFit="1" customWidth="1"/>
    <col min="11" max="11" width="14.5" style="78" bestFit="1" customWidth="1"/>
    <col min="12" max="12" width="9.25" style="78" bestFit="1" customWidth="1"/>
    <col min="13" max="13" width="9.625" style="78" bestFit="1" customWidth="1"/>
    <col min="14" max="14" width="11.5" style="106" bestFit="1" customWidth="1"/>
    <col min="15" max="15" width="17.875" style="78" bestFit="1" customWidth="1"/>
    <col min="16" max="16" width="32.125" style="78" bestFit="1" customWidth="1"/>
    <col min="17" max="16384" width="8.875" style="78"/>
  </cols>
  <sheetData>
    <row r="1" spans="1:16" s="77" customFormat="1" ht="21">
      <c r="A1" s="75" t="s">
        <v>133</v>
      </c>
      <c r="B1" s="76"/>
      <c r="C1" s="76"/>
      <c r="D1" s="76"/>
      <c r="E1" s="76"/>
      <c r="F1" s="76"/>
      <c r="G1" s="76"/>
      <c r="H1" s="76"/>
      <c r="I1" s="76"/>
      <c r="J1" s="123"/>
      <c r="K1" s="76"/>
      <c r="L1" s="76"/>
      <c r="M1" s="76"/>
      <c r="N1" s="123"/>
      <c r="O1" s="76"/>
      <c r="P1" s="76"/>
    </row>
    <row r="2" spans="1:16" s="77" customFormat="1" ht="21">
      <c r="A2" s="75"/>
      <c r="B2" s="76"/>
      <c r="C2" s="76"/>
      <c r="D2" s="76"/>
      <c r="E2" s="76"/>
      <c r="F2" s="76"/>
      <c r="G2" s="76"/>
      <c r="H2" s="76"/>
      <c r="I2" s="76"/>
      <c r="J2" s="103"/>
      <c r="K2" s="76"/>
      <c r="L2" s="76"/>
      <c r="M2" s="76"/>
      <c r="N2" s="103"/>
      <c r="O2" s="76"/>
    </row>
    <row r="3" spans="1:16" ht="21" customHeight="1">
      <c r="A3" s="143" t="s">
        <v>96</v>
      </c>
      <c r="B3" s="145"/>
      <c r="C3" s="141"/>
      <c r="D3" s="141"/>
      <c r="E3" s="141"/>
      <c r="F3" s="141"/>
      <c r="G3" s="141"/>
      <c r="H3" s="141"/>
      <c r="I3" s="141"/>
      <c r="J3" s="141"/>
      <c r="K3" s="143" t="s">
        <v>131</v>
      </c>
      <c r="L3" s="141"/>
      <c r="M3" s="141"/>
      <c r="N3" s="141"/>
      <c r="O3" s="141"/>
    </row>
    <row r="4" spans="1:16" ht="31.5">
      <c r="A4" s="79" t="s">
        <v>91</v>
      </c>
      <c r="B4" s="79" t="s">
        <v>82</v>
      </c>
      <c r="C4" s="79" t="s">
        <v>73</v>
      </c>
      <c r="D4" s="79" t="s">
        <v>74</v>
      </c>
      <c r="E4" s="80" t="s">
        <v>75</v>
      </c>
      <c r="F4" s="79" t="s">
        <v>100</v>
      </c>
      <c r="G4" s="93" t="s">
        <v>127</v>
      </c>
      <c r="H4" s="82"/>
      <c r="I4" s="82"/>
      <c r="J4" s="104"/>
      <c r="K4" s="93" t="s">
        <v>132</v>
      </c>
      <c r="L4" s="146" t="s">
        <v>130</v>
      </c>
      <c r="M4" s="137"/>
      <c r="N4" s="134"/>
      <c r="O4" s="135"/>
    </row>
    <row r="5" spans="1:16">
      <c r="A5" s="84">
        <v>1</v>
      </c>
      <c r="B5" s="84" t="s">
        <v>105</v>
      </c>
      <c r="C5" s="85"/>
      <c r="D5" s="84"/>
      <c r="E5" s="86"/>
      <c r="F5" s="84"/>
      <c r="G5" s="84"/>
      <c r="H5" s="83"/>
      <c r="K5" s="108"/>
      <c r="L5" s="140">
        <f>SUMIF(概算払積算!$B$28:$B$129,K5,概算払積算!$E$28:$E$129)</f>
        <v>0</v>
      </c>
      <c r="M5" s="136"/>
      <c r="N5" s="105"/>
      <c r="O5" s="83"/>
    </row>
    <row r="6" spans="1:16" ht="15.75" customHeight="1">
      <c r="A6" s="84">
        <v>2</v>
      </c>
      <c r="B6" s="84" t="s">
        <v>3</v>
      </c>
      <c r="C6" s="85"/>
      <c r="D6" s="84"/>
      <c r="E6" s="86"/>
      <c r="F6" s="84"/>
      <c r="G6" s="84"/>
      <c r="H6" s="83"/>
      <c r="K6" s="108"/>
      <c r="L6" s="140">
        <f>SUMIF(概算払積算!$B$28:$B$129,K6,概算払積算!$E$28:$E$129)</f>
        <v>0</v>
      </c>
      <c r="M6" s="136"/>
      <c r="N6" s="105"/>
      <c r="O6" s="83"/>
    </row>
    <row r="7" spans="1:16" ht="15.75" customHeight="1">
      <c r="A7" s="84">
        <v>3</v>
      </c>
      <c r="B7" s="84" t="s">
        <v>124</v>
      </c>
      <c r="C7" s="85"/>
      <c r="D7" s="84"/>
      <c r="E7" s="86"/>
      <c r="F7" s="84"/>
      <c r="G7" s="84"/>
      <c r="H7" s="83"/>
      <c r="K7" s="108"/>
      <c r="L7" s="140">
        <f>SUMIF(概算払積算!$B$28:$B$129,K7,概算払積算!$E$28:$E$129)</f>
        <v>0</v>
      </c>
      <c r="M7" s="136"/>
      <c r="N7" s="105"/>
      <c r="O7" s="83"/>
    </row>
    <row r="8" spans="1:16" ht="15.75" customHeight="1">
      <c r="A8" s="84">
        <v>4</v>
      </c>
      <c r="B8" s="84" t="s">
        <v>125</v>
      </c>
      <c r="C8" s="85"/>
      <c r="D8" s="84"/>
      <c r="F8" s="87"/>
      <c r="G8" s="84"/>
      <c r="H8" s="83"/>
      <c r="K8" s="108"/>
      <c r="L8" s="140">
        <f>SUMIF(概算払積算!$B$28:$B$129,K8,概算払積算!$E$28:$E$129)</f>
        <v>0</v>
      </c>
      <c r="M8" s="136"/>
      <c r="N8" s="105"/>
      <c r="O8" s="83"/>
    </row>
    <row r="9" spans="1:16" ht="15.75" customHeight="1">
      <c r="A9" s="84">
        <v>5</v>
      </c>
      <c r="B9" s="84" t="s">
        <v>4</v>
      </c>
      <c r="C9" s="85"/>
      <c r="D9" s="84"/>
      <c r="E9" s="86"/>
      <c r="F9" s="87"/>
      <c r="G9" s="84"/>
      <c r="H9" s="83"/>
      <c r="I9" s="83"/>
      <c r="K9" s="108"/>
      <c r="L9" s="140">
        <f>SUMIF(概算払積算!$B$28:$B$129,K9,概算払積算!$E$28:$E$129)</f>
        <v>0</v>
      </c>
      <c r="M9" s="136"/>
      <c r="N9" s="105"/>
      <c r="O9" s="83"/>
    </row>
    <row r="10" spans="1:16" ht="15.75" customHeight="1">
      <c r="A10" s="84">
        <v>6</v>
      </c>
      <c r="B10" s="84"/>
      <c r="C10" s="85"/>
      <c r="D10" s="84"/>
      <c r="E10" s="86"/>
      <c r="F10" s="87"/>
      <c r="G10" s="84"/>
      <c r="H10" s="83"/>
      <c r="I10" s="83"/>
      <c r="K10" s="108"/>
      <c r="L10" s="140">
        <f>SUMIF(概算払積算!$B$28:$B$129,K10,概算払積算!$E$28:$E$129)</f>
        <v>0</v>
      </c>
      <c r="M10" s="136"/>
      <c r="N10" s="105"/>
      <c r="O10" s="83"/>
    </row>
    <row r="11" spans="1:16" ht="15.75" customHeight="1">
      <c r="A11" s="84">
        <v>7</v>
      </c>
      <c r="B11" s="84"/>
      <c r="C11" s="85"/>
      <c r="D11" s="84"/>
      <c r="E11" s="86"/>
      <c r="F11" s="87"/>
      <c r="G11" s="84"/>
      <c r="H11" s="83"/>
      <c r="I11" s="83"/>
      <c r="K11" s="108"/>
      <c r="L11" s="140">
        <f>SUMIF(概算払積算!$B$28:$B$129,K11,概算払積算!$E$28:$E$129)</f>
        <v>0</v>
      </c>
      <c r="M11" s="136"/>
      <c r="N11" s="105"/>
      <c r="O11" s="83"/>
    </row>
    <row r="12" spans="1:16" ht="15.75" customHeight="1">
      <c r="A12" s="84">
        <v>8</v>
      </c>
      <c r="B12" s="84"/>
      <c r="C12" s="85"/>
      <c r="D12" s="84"/>
      <c r="E12" s="86"/>
      <c r="F12" s="87"/>
      <c r="G12" s="84"/>
      <c r="H12" s="83"/>
      <c r="I12" s="83"/>
      <c r="K12" s="108"/>
      <c r="L12" s="140">
        <f>SUMIF(概算払積算!$B$28:$B$129,K12,概算払積算!$E$28:$E$129)</f>
        <v>0</v>
      </c>
      <c r="M12" s="136"/>
      <c r="N12" s="105"/>
      <c r="O12" s="83"/>
    </row>
    <row r="13" spans="1:16" ht="15.75" customHeight="1">
      <c r="A13" s="84">
        <v>9</v>
      </c>
      <c r="B13" s="84"/>
      <c r="C13" s="85"/>
      <c r="D13" s="84"/>
      <c r="E13" s="86"/>
      <c r="F13" s="87"/>
      <c r="G13" s="84"/>
      <c r="H13" s="83"/>
      <c r="I13" s="83"/>
      <c r="K13" s="108"/>
      <c r="L13" s="140">
        <f>SUMIF(概算払積算!$B$28:$B$129,K13,概算払積算!$E$28:$E$129)</f>
        <v>0</v>
      </c>
      <c r="M13" s="136"/>
      <c r="N13" s="105"/>
      <c r="O13" s="83"/>
    </row>
    <row r="14" spans="1:16" ht="15.75" customHeight="1">
      <c r="A14" s="84">
        <v>10</v>
      </c>
      <c r="B14" s="84"/>
      <c r="C14" s="85"/>
      <c r="D14" s="84"/>
      <c r="E14" s="86"/>
      <c r="F14" s="87"/>
      <c r="G14" s="84"/>
      <c r="H14" s="83"/>
      <c r="I14" s="83"/>
      <c r="K14" s="108"/>
      <c r="L14" s="140">
        <f>SUMIF(概算払積算!$B$28:$B$129,K14,概算払積算!$E$28:$E$129)</f>
        <v>0</v>
      </c>
      <c r="M14" s="136"/>
      <c r="N14" s="105"/>
      <c r="O14" s="83"/>
    </row>
    <row r="15" spans="1:16" ht="15.75" customHeight="1">
      <c r="A15" s="84">
        <v>11</v>
      </c>
      <c r="B15" s="84"/>
      <c r="C15" s="85"/>
      <c r="D15" s="84"/>
      <c r="E15" s="86"/>
      <c r="F15" s="87"/>
      <c r="G15" s="84"/>
      <c r="H15" s="83"/>
      <c r="I15" s="83"/>
      <c r="K15" s="108"/>
      <c r="L15" s="140">
        <f>SUMIF(概算払積算!$B$28:$B$129,K15,概算払積算!$E$28:$E$129)</f>
        <v>0</v>
      </c>
      <c r="M15" s="136"/>
      <c r="N15" s="105"/>
      <c r="O15" s="83"/>
    </row>
    <row r="16" spans="1:16" ht="15.75" customHeight="1">
      <c r="A16" s="84">
        <v>12</v>
      </c>
      <c r="B16" s="84"/>
      <c r="C16" s="85"/>
      <c r="D16" s="84"/>
      <c r="E16" s="86"/>
      <c r="F16" s="87"/>
      <c r="G16" s="84"/>
      <c r="H16" s="83"/>
      <c r="I16" s="83"/>
      <c r="K16" s="108"/>
      <c r="L16" s="140">
        <f>SUMIF(概算払積算!$B$28:$B$129,K16,概算払積算!$E$28:$E$129)</f>
        <v>0</v>
      </c>
      <c r="M16" s="136"/>
      <c r="N16" s="105"/>
      <c r="O16" s="83"/>
    </row>
    <row r="17" spans="1:16">
      <c r="A17" s="84">
        <v>13</v>
      </c>
      <c r="B17" s="84"/>
      <c r="C17" s="85"/>
      <c r="D17" s="84"/>
      <c r="E17" s="86"/>
      <c r="F17" s="87"/>
      <c r="G17" s="84"/>
      <c r="H17" s="83"/>
      <c r="I17" s="83"/>
      <c r="K17" s="108"/>
      <c r="L17" s="140">
        <f>SUMIF(概算払積算!$B$28:$B$129,K17,概算払積算!$E$28:$E$129)</f>
        <v>0</v>
      </c>
      <c r="M17" s="136"/>
      <c r="N17" s="105"/>
      <c r="O17" s="83"/>
    </row>
    <row r="18" spans="1:16">
      <c r="A18" s="84">
        <v>14</v>
      </c>
      <c r="B18" s="84"/>
      <c r="C18" s="85"/>
      <c r="D18" s="84"/>
      <c r="E18" s="86"/>
      <c r="F18" s="87"/>
      <c r="G18" s="84"/>
      <c r="H18" s="83"/>
      <c r="I18" s="83"/>
      <c r="K18" s="108"/>
      <c r="L18" s="140">
        <f>SUMIF(概算払積算!$B$28:$B$129,K18,概算払積算!$E$28:$E$129)</f>
        <v>0</v>
      </c>
      <c r="M18" s="136"/>
      <c r="N18" s="105"/>
      <c r="O18" s="83"/>
    </row>
    <row r="19" spans="1:16">
      <c r="A19" s="84">
        <v>15</v>
      </c>
      <c r="B19" s="84"/>
      <c r="C19" s="85"/>
      <c r="D19" s="84"/>
      <c r="E19" s="86"/>
      <c r="F19" s="87"/>
      <c r="G19" s="84"/>
      <c r="H19" s="83"/>
      <c r="I19" s="83"/>
      <c r="K19" s="108"/>
      <c r="L19" s="140">
        <f>SUMIF(概算払積算!$B$28:$B$129,K19,概算払積算!$E$28:$E$129)</f>
        <v>0</v>
      </c>
      <c r="M19" s="136"/>
      <c r="N19" s="105"/>
      <c r="O19" s="83"/>
    </row>
    <row r="20" spans="1:16">
      <c r="A20" s="84">
        <v>16</v>
      </c>
      <c r="B20" s="84"/>
      <c r="C20" s="85"/>
      <c r="D20" s="84"/>
      <c r="E20" s="86"/>
      <c r="F20" s="87"/>
      <c r="G20" s="84"/>
      <c r="H20" s="83"/>
      <c r="I20" s="83"/>
      <c r="K20" s="108"/>
      <c r="L20" s="140">
        <f>SUMIF(概算払積算!$B$28:$B$129,K20,概算払積算!$E$28:$E$129)</f>
        <v>0</v>
      </c>
      <c r="M20" s="136"/>
      <c r="N20" s="105"/>
      <c r="O20" s="83"/>
    </row>
    <row r="21" spans="1:16">
      <c r="A21" s="84">
        <v>17</v>
      </c>
      <c r="B21" s="84"/>
      <c r="C21" s="85"/>
      <c r="D21" s="84"/>
      <c r="E21" s="86"/>
      <c r="F21" s="87"/>
      <c r="G21" s="84"/>
      <c r="H21" s="83"/>
      <c r="I21" s="83"/>
      <c r="J21" s="105"/>
      <c r="K21" s="108"/>
      <c r="L21" s="140">
        <f>SUMIF(概算払積算!$B$28:$B$129,K21,概算払積算!$E$28:$E$129)</f>
        <v>0</v>
      </c>
      <c r="M21" s="136"/>
      <c r="N21" s="105"/>
      <c r="O21" s="83"/>
    </row>
    <row r="22" spans="1:16">
      <c r="A22" s="84">
        <v>18</v>
      </c>
      <c r="B22" s="84"/>
      <c r="C22" s="85"/>
      <c r="D22" s="84"/>
      <c r="E22" s="86"/>
      <c r="F22" s="87"/>
      <c r="G22" s="84"/>
      <c r="H22" s="83"/>
      <c r="I22" s="83"/>
      <c r="J22" s="105"/>
      <c r="K22" s="108"/>
      <c r="L22" s="140">
        <f>SUMIF(概算払積算!$B$28:$B$129,K22,概算払積算!$E$28:$E$129)</f>
        <v>0</v>
      </c>
      <c r="M22" s="83"/>
      <c r="N22" s="105"/>
      <c r="O22" s="83"/>
    </row>
    <row r="23" spans="1:16">
      <c r="A23" s="84">
        <v>19</v>
      </c>
      <c r="B23" s="84"/>
      <c r="C23" s="85"/>
      <c r="D23" s="84"/>
      <c r="E23" s="86"/>
      <c r="F23" s="87"/>
      <c r="G23" s="84"/>
      <c r="H23" s="83"/>
      <c r="I23" s="83"/>
      <c r="J23" s="105"/>
      <c r="K23" s="108"/>
      <c r="L23" s="140">
        <f>SUMIF(概算払積算!$B$28:$B$129,K23,概算払積算!$E$28:$E$129)</f>
        <v>0</v>
      </c>
      <c r="M23" s="83"/>
      <c r="N23" s="105"/>
      <c r="O23" s="83"/>
    </row>
    <row r="24" spans="1:16" ht="16.5" thickBot="1">
      <c r="A24" s="84">
        <v>20</v>
      </c>
      <c r="B24" s="84"/>
      <c r="C24" s="85"/>
      <c r="D24" s="84"/>
      <c r="E24" s="88"/>
      <c r="F24" s="87"/>
      <c r="G24" s="84"/>
      <c r="H24" s="83"/>
      <c r="I24" s="83"/>
      <c r="J24" s="105"/>
      <c r="K24" s="108"/>
      <c r="L24" s="140">
        <f>SUMIF(概算払積算!$B$28:$B$129,K24,概算払積算!$E$28:$E$129)</f>
        <v>0</v>
      </c>
      <c r="M24" s="83"/>
      <c r="N24" s="105"/>
      <c r="O24" s="83"/>
    </row>
    <row r="25" spans="1:16" ht="16.5" thickBot="1">
      <c r="A25" s="89" t="s">
        <v>92</v>
      </c>
      <c r="B25" s="90"/>
      <c r="C25" s="90"/>
      <c r="D25" s="91"/>
      <c r="E25" s="92">
        <f>SUM(E5:E24)</f>
        <v>0</v>
      </c>
      <c r="G25" s="83"/>
      <c r="H25" s="83"/>
      <c r="I25" s="83"/>
      <c r="K25" s="84" t="s">
        <v>93</v>
      </c>
      <c r="L25" s="140">
        <f>SUM(L5:L24)</f>
        <v>0</v>
      </c>
      <c r="M25" s="83"/>
      <c r="O25" s="83"/>
    </row>
    <row r="26" spans="1:16" ht="21">
      <c r="A26" s="144" t="s">
        <v>97</v>
      </c>
      <c r="B26" s="144"/>
      <c r="C26" s="143"/>
      <c r="D26" s="143"/>
      <c r="E26" s="143"/>
      <c r="F26" s="143"/>
      <c r="G26" s="143"/>
      <c r="H26" s="143"/>
      <c r="I26" s="143"/>
      <c r="J26" s="143"/>
      <c r="K26" s="143"/>
      <c r="L26" s="143"/>
      <c r="M26" s="143"/>
      <c r="N26" s="143"/>
      <c r="O26" s="143"/>
    </row>
    <row r="27" spans="1:16" ht="15.75" customHeight="1">
      <c r="A27" s="251" t="s">
        <v>90</v>
      </c>
      <c r="B27" s="251" t="s">
        <v>82</v>
      </c>
      <c r="C27" s="252" t="s">
        <v>81</v>
      </c>
      <c r="D27" s="255" t="s">
        <v>74</v>
      </c>
      <c r="E27" s="251" t="s">
        <v>75</v>
      </c>
      <c r="F27" s="255" t="s">
        <v>100</v>
      </c>
      <c r="G27" s="252" t="s">
        <v>128</v>
      </c>
      <c r="H27" s="252" t="s">
        <v>78</v>
      </c>
      <c r="I27" s="252" t="s">
        <v>76</v>
      </c>
      <c r="J27" s="336" t="s">
        <v>84</v>
      </c>
      <c r="K27" s="79" t="s">
        <v>98</v>
      </c>
      <c r="L27" s="119" t="s">
        <v>80</v>
      </c>
      <c r="M27" s="120"/>
      <c r="N27" s="121"/>
      <c r="O27" s="80" t="s">
        <v>83</v>
      </c>
      <c r="P27" s="255" t="s">
        <v>110</v>
      </c>
    </row>
    <row r="28" spans="1:16" ht="47.25">
      <c r="A28" s="251"/>
      <c r="B28" s="251"/>
      <c r="C28" s="251"/>
      <c r="D28" s="254"/>
      <c r="E28" s="251"/>
      <c r="F28" s="254"/>
      <c r="G28" s="252"/>
      <c r="H28" s="252"/>
      <c r="I28" s="251"/>
      <c r="J28" s="336"/>
      <c r="K28" s="93" t="s">
        <v>99</v>
      </c>
      <c r="L28" s="79" t="s">
        <v>77</v>
      </c>
      <c r="M28" s="93" t="s">
        <v>94</v>
      </c>
      <c r="N28" s="109" t="s">
        <v>95</v>
      </c>
      <c r="O28" s="122" t="s">
        <v>104</v>
      </c>
      <c r="P28" s="254"/>
    </row>
    <row r="29" spans="1:16">
      <c r="A29" s="84">
        <v>1</v>
      </c>
      <c r="B29" s="108" t="s">
        <v>10</v>
      </c>
      <c r="C29" s="110"/>
      <c r="D29" s="98"/>
      <c r="E29" s="100"/>
      <c r="F29" s="142"/>
      <c r="G29" s="84"/>
      <c r="H29" s="85"/>
      <c r="I29" s="85"/>
      <c r="J29" s="107"/>
      <c r="K29" s="84"/>
      <c r="L29" s="85"/>
      <c r="M29" s="108"/>
      <c r="N29" s="107"/>
      <c r="O29" s="84"/>
      <c r="P29" s="87"/>
    </row>
    <row r="30" spans="1:16">
      <c r="A30" s="84">
        <v>2</v>
      </c>
      <c r="B30" s="108" t="s">
        <v>11</v>
      </c>
      <c r="C30" s="110"/>
      <c r="D30" s="98"/>
      <c r="E30" s="100"/>
      <c r="F30" s="142"/>
      <c r="G30" s="84"/>
      <c r="H30" s="85"/>
      <c r="I30" s="85"/>
      <c r="J30" s="107"/>
      <c r="K30" s="84"/>
      <c r="L30" s="85"/>
      <c r="M30" s="108"/>
      <c r="N30" s="107"/>
      <c r="O30" s="84"/>
      <c r="P30" s="87"/>
    </row>
    <row r="31" spans="1:16">
      <c r="A31" s="84">
        <v>3</v>
      </c>
      <c r="B31" s="108" t="s">
        <v>14</v>
      </c>
      <c r="C31" s="110"/>
      <c r="D31" s="98"/>
      <c r="E31" s="100"/>
      <c r="F31" s="142"/>
      <c r="G31" s="84"/>
      <c r="H31" s="85"/>
      <c r="I31" s="85"/>
      <c r="J31" s="107"/>
      <c r="K31" s="84"/>
      <c r="L31" s="85"/>
      <c r="M31" s="108"/>
      <c r="N31" s="107"/>
      <c r="O31" s="84"/>
      <c r="P31" s="87"/>
    </row>
    <row r="32" spans="1:16">
      <c r="A32" s="84">
        <v>4</v>
      </c>
      <c r="B32" s="108" t="s">
        <v>62</v>
      </c>
      <c r="C32" s="110"/>
      <c r="D32" s="98"/>
      <c r="E32" s="100"/>
      <c r="F32" s="142"/>
      <c r="G32" s="84"/>
      <c r="H32" s="85"/>
      <c r="I32" s="85"/>
      <c r="J32" s="107"/>
      <c r="K32" s="84"/>
      <c r="L32" s="85"/>
      <c r="M32" s="108"/>
      <c r="N32" s="107"/>
      <c r="O32" s="84"/>
      <c r="P32" s="87"/>
    </row>
    <row r="33" spans="1:16">
      <c r="A33" s="84">
        <v>5</v>
      </c>
      <c r="B33" s="108"/>
      <c r="C33" s="110"/>
      <c r="D33" s="98"/>
      <c r="E33" s="100"/>
      <c r="F33" s="98"/>
      <c r="G33" s="84"/>
      <c r="H33" s="85"/>
      <c r="I33" s="85"/>
      <c r="J33" s="107"/>
      <c r="K33" s="84"/>
      <c r="L33" s="85"/>
      <c r="M33" s="108"/>
      <c r="N33" s="107"/>
      <c r="O33" s="84"/>
      <c r="P33" s="87"/>
    </row>
    <row r="34" spans="1:16">
      <c r="A34" s="84">
        <v>6</v>
      </c>
      <c r="B34" s="108"/>
      <c r="C34" s="110"/>
      <c r="D34" s="98"/>
      <c r="E34" s="100"/>
      <c r="F34" s="98"/>
      <c r="G34" s="84"/>
      <c r="H34" s="85"/>
      <c r="I34" s="85"/>
      <c r="J34" s="107"/>
      <c r="K34" s="84"/>
      <c r="L34" s="85"/>
      <c r="M34" s="108"/>
      <c r="N34" s="107"/>
      <c r="O34" s="84"/>
      <c r="P34" s="87"/>
    </row>
    <row r="35" spans="1:16">
      <c r="A35" s="84">
        <v>7</v>
      </c>
      <c r="B35" s="108"/>
      <c r="C35" s="110"/>
      <c r="D35" s="98"/>
      <c r="E35" s="100"/>
      <c r="F35" s="98"/>
      <c r="G35" s="84"/>
      <c r="H35" s="85"/>
      <c r="I35" s="85"/>
      <c r="J35" s="107"/>
      <c r="K35" s="84"/>
      <c r="L35" s="85"/>
      <c r="M35" s="108"/>
      <c r="N35" s="107"/>
      <c r="O35" s="84"/>
      <c r="P35" s="87"/>
    </row>
    <row r="36" spans="1:16">
      <c r="A36" s="84">
        <v>8</v>
      </c>
      <c r="B36" s="108"/>
      <c r="C36" s="110"/>
      <c r="D36" s="98"/>
      <c r="E36" s="100"/>
      <c r="F36" s="98"/>
      <c r="G36" s="84"/>
      <c r="H36" s="85"/>
      <c r="I36" s="85"/>
      <c r="J36" s="107"/>
      <c r="K36" s="84"/>
      <c r="L36" s="85"/>
      <c r="M36" s="108"/>
      <c r="N36" s="107"/>
      <c r="O36" s="84"/>
      <c r="P36" s="87"/>
    </row>
    <row r="37" spans="1:16">
      <c r="A37" s="84">
        <v>9</v>
      </c>
      <c r="B37" s="108"/>
      <c r="C37" s="110"/>
      <c r="D37" s="98"/>
      <c r="E37" s="100"/>
      <c r="F37" s="98"/>
      <c r="G37" s="84"/>
      <c r="H37" s="85"/>
      <c r="I37" s="85"/>
      <c r="J37" s="107"/>
      <c r="K37" s="84"/>
      <c r="L37" s="85"/>
      <c r="M37" s="108"/>
      <c r="N37" s="107"/>
      <c r="O37" s="84"/>
      <c r="P37" s="87"/>
    </row>
    <row r="38" spans="1:16">
      <c r="A38" s="84">
        <v>10</v>
      </c>
      <c r="B38" s="108"/>
      <c r="C38" s="110"/>
      <c r="D38" s="98"/>
      <c r="E38" s="100"/>
      <c r="F38" s="98"/>
      <c r="G38" s="84"/>
      <c r="H38" s="85"/>
      <c r="I38" s="85"/>
      <c r="J38" s="107"/>
      <c r="K38" s="84"/>
      <c r="L38" s="85"/>
      <c r="M38" s="108"/>
      <c r="N38" s="107"/>
      <c r="O38" s="84"/>
      <c r="P38" s="87"/>
    </row>
    <row r="39" spans="1:16">
      <c r="A39" s="84">
        <v>11</v>
      </c>
      <c r="B39" s="108"/>
      <c r="C39" s="110"/>
      <c r="D39" s="98"/>
      <c r="E39" s="100"/>
      <c r="F39" s="98"/>
      <c r="G39" s="84"/>
      <c r="H39" s="85"/>
      <c r="I39" s="85"/>
      <c r="J39" s="107"/>
      <c r="K39" s="84"/>
      <c r="L39" s="85"/>
      <c r="M39" s="108"/>
      <c r="N39" s="107"/>
      <c r="O39" s="84"/>
      <c r="P39" s="87"/>
    </row>
    <row r="40" spans="1:16">
      <c r="A40" s="84">
        <v>12</v>
      </c>
      <c r="B40" s="108"/>
      <c r="C40" s="110"/>
      <c r="D40" s="98"/>
      <c r="E40" s="100"/>
      <c r="F40" s="98"/>
      <c r="G40" s="84"/>
      <c r="H40" s="85"/>
      <c r="I40" s="85"/>
      <c r="J40" s="107"/>
      <c r="K40" s="84"/>
      <c r="L40" s="85"/>
      <c r="M40" s="108"/>
      <c r="N40" s="107"/>
      <c r="O40" s="84"/>
      <c r="P40" s="87"/>
    </row>
    <row r="41" spans="1:16">
      <c r="A41" s="84">
        <v>13</v>
      </c>
      <c r="B41" s="108"/>
      <c r="C41" s="110"/>
      <c r="D41" s="98"/>
      <c r="E41" s="100"/>
      <c r="F41" s="98"/>
      <c r="G41" s="84"/>
      <c r="H41" s="85"/>
      <c r="I41" s="85"/>
      <c r="J41" s="107"/>
      <c r="K41" s="84"/>
      <c r="L41" s="85"/>
      <c r="M41" s="108"/>
      <c r="N41" s="107"/>
      <c r="O41" s="84"/>
      <c r="P41" s="87"/>
    </row>
    <row r="42" spans="1:16">
      <c r="A42" s="84">
        <v>14</v>
      </c>
      <c r="B42" s="108"/>
      <c r="C42" s="110"/>
      <c r="D42" s="98"/>
      <c r="E42" s="100"/>
      <c r="F42" s="98"/>
      <c r="G42" s="84"/>
      <c r="H42" s="85"/>
      <c r="I42" s="85"/>
      <c r="J42" s="107"/>
      <c r="K42" s="84"/>
      <c r="L42" s="85"/>
      <c r="M42" s="108"/>
      <c r="N42" s="107"/>
      <c r="O42" s="84"/>
      <c r="P42" s="87"/>
    </row>
    <row r="43" spans="1:16">
      <c r="A43" s="84">
        <v>15</v>
      </c>
      <c r="B43" s="108"/>
      <c r="C43" s="110"/>
      <c r="D43" s="98"/>
      <c r="E43" s="100"/>
      <c r="F43" s="98"/>
      <c r="G43" s="84"/>
      <c r="H43" s="85"/>
      <c r="I43" s="85"/>
      <c r="J43" s="107"/>
      <c r="K43" s="84"/>
      <c r="L43" s="85"/>
      <c r="M43" s="108"/>
      <c r="N43" s="107"/>
      <c r="O43" s="84"/>
      <c r="P43" s="87"/>
    </row>
    <row r="44" spans="1:16">
      <c r="A44" s="84">
        <v>16</v>
      </c>
      <c r="B44" s="108"/>
      <c r="C44" s="110"/>
      <c r="D44" s="98"/>
      <c r="E44" s="100"/>
      <c r="F44" s="98"/>
      <c r="G44" s="84"/>
      <c r="H44" s="85"/>
      <c r="I44" s="85"/>
      <c r="J44" s="107"/>
      <c r="K44" s="84"/>
      <c r="L44" s="85"/>
      <c r="M44" s="108"/>
      <c r="N44" s="107"/>
      <c r="O44" s="84"/>
      <c r="P44" s="87"/>
    </row>
    <row r="45" spans="1:16">
      <c r="A45" s="84">
        <v>17</v>
      </c>
      <c r="B45" s="108"/>
      <c r="C45" s="110"/>
      <c r="D45" s="98"/>
      <c r="E45" s="100"/>
      <c r="F45" s="98"/>
      <c r="G45" s="84"/>
      <c r="H45" s="85"/>
      <c r="I45" s="85"/>
      <c r="J45" s="107"/>
      <c r="K45" s="84"/>
      <c r="L45" s="85"/>
      <c r="M45" s="108"/>
      <c r="N45" s="107"/>
      <c r="O45" s="84"/>
      <c r="P45" s="87"/>
    </row>
    <row r="46" spans="1:16">
      <c r="A46" s="84">
        <v>18</v>
      </c>
      <c r="B46" s="108"/>
      <c r="C46" s="110"/>
      <c r="D46" s="98"/>
      <c r="E46" s="100"/>
      <c r="F46" s="98"/>
      <c r="G46" s="84"/>
      <c r="H46" s="85"/>
      <c r="I46" s="85"/>
      <c r="J46" s="107"/>
      <c r="K46" s="84"/>
      <c r="L46" s="85"/>
      <c r="M46" s="108"/>
      <c r="N46" s="107"/>
      <c r="O46" s="84"/>
      <c r="P46" s="87"/>
    </row>
    <row r="47" spans="1:16">
      <c r="A47" s="84">
        <v>19</v>
      </c>
      <c r="B47" s="108"/>
      <c r="C47" s="110"/>
      <c r="D47" s="98"/>
      <c r="E47" s="100"/>
      <c r="F47" s="98"/>
      <c r="G47" s="84"/>
      <c r="H47" s="85"/>
      <c r="I47" s="85"/>
      <c r="J47" s="107"/>
      <c r="K47" s="84"/>
      <c r="L47" s="85"/>
      <c r="M47" s="108"/>
      <c r="N47" s="107"/>
      <c r="O47" s="84"/>
      <c r="P47" s="87"/>
    </row>
    <row r="48" spans="1:16">
      <c r="A48" s="84">
        <v>20</v>
      </c>
      <c r="B48" s="108"/>
      <c r="C48" s="110"/>
      <c r="D48" s="98"/>
      <c r="E48" s="100"/>
      <c r="F48" s="98"/>
      <c r="G48" s="84"/>
      <c r="H48" s="85"/>
      <c r="I48" s="85"/>
      <c r="J48" s="107"/>
      <c r="K48" s="84"/>
      <c r="L48" s="85"/>
      <c r="M48" s="108"/>
      <c r="N48" s="107"/>
      <c r="O48" s="84"/>
      <c r="P48" s="87"/>
    </row>
    <row r="49" spans="1:16">
      <c r="A49" s="84">
        <v>21</v>
      </c>
      <c r="B49" s="108"/>
      <c r="C49" s="110"/>
      <c r="D49" s="98"/>
      <c r="E49" s="100"/>
      <c r="F49" s="98"/>
      <c r="G49" s="84"/>
      <c r="H49" s="85"/>
      <c r="I49" s="85"/>
      <c r="J49" s="107"/>
      <c r="K49" s="84"/>
      <c r="L49" s="85"/>
      <c r="M49" s="108"/>
      <c r="N49" s="107"/>
      <c r="O49" s="84"/>
      <c r="P49" s="87"/>
    </row>
    <row r="50" spans="1:16">
      <c r="A50" s="84">
        <v>22</v>
      </c>
      <c r="B50" s="108"/>
      <c r="C50" s="110"/>
      <c r="D50" s="98"/>
      <c r="E50" s="100"/>
      <c r="F50" s="98"/>
      <c r="G50" s="84"/>
      <c r="H50" s="85"/>
      <c r="I50" s="85"/>
      <c r="J50" s="107"/>
      <c r="K50" s="84"/>
      <c r="L50" s="85"/>
      <c r="M50" s="108"/>
      <c r="N50" s="107"/>
      <c r="O50" s="84"/>
      <c r="P50" s="87"/>
    </row>
    <row r="51" spans="1:16">
      <c r="A51" s="84">
        <v>23</v>
      </c>
      <c r="B51" s="108"/>
      <c r="C51" s="110"/>
      <c r="D51" s="98"/>
      <c r="E51" s="100"/>
      <c r="F51" s="98"/>
      <c r="G51" s="84"/>
      <c r="H51" s="85"/>
      <c r="I51" s="85"/>
      <c r="J51" s="107"/>
      <c r="K51" s="84"/>
      <c r="L51" s="85"/>
      <c r="M51" s="108"/>
      <c r="N51" s="107"/>
      <c r="O51" s="84"/>
      <c r="P51" s="87"/>
    </row>
    <row r="52" spans="1:16">
      <c r="A52" s="84">
        <v>24</v>
      </c>
      <c r="B52" s="108"/>
      <c r="C52" s="110"/>
      <c r="D52" s="98"/>
      <c r="E52" s="100"/>
      <c r="F52" s="98"/>
      <c r="G52" s="84"/>
      <c r="H52" s="85"/>
      <c r="I52" s="85"/>
      <c r="J52" s="107"/>
      <c r="K52" s="84"/>
      <c r="L52" s="85"/>
      <c r="M52" s="108"/>
      <c r="N52" s="107"/>
      <c r="O52" s="84"/>
      <c r="P52" s="87"/>
    </row>
    <row r="53" spans="1:16">
      <c r="A53" s="84">
        <v>25</v>
      </c>
      <c r="B53" s="108"/>
      <c r="C53" s="110"/>
      <c r="D53" s="98"/>
      <c r="E53" s="100"/>
      <c r="F53" s="98"/>
      <c r="G53" s="84"/>
      <c r="H53" s="85"/>
      <c r="I53" s="85"/>
      <c r="J53" s="107"/>
      <c r="K53" s="84"/>
      <c r="L53" s="85"/>
      <c r="M53" s="108"/>
      <c r="N53" s="107"/>
      <c r="O53" s="84"/>
      <c r="P53" s="87"/>
    </row>
    <row r="54" spans="1:16">
      <c r="A54" s="84">
        <v>26</v>
      </c>
      <c r="B54" s="108"/>
      <c r="C54" s="110"/>
      <c r="D54" s="98"/>
      <c r="E54" s="100"/>
      <c r="F54" s="98"/>
      <c r="G54" s="84"/>
      <c r="H54" s="85"/>
      <c r="I54" s="85"/>
      <c r="J54" s="107"/>
      <c r="K54" s="84"/>
      <c r="L54" s="85"/>
      <c r="M54" s="108"/>
      <c r="N54" s="107"/>
      <c r="O54" s="84"/>
      <c r="P54" s="87"/>
    </row>
    <row r="55" spans="1:16">
      <c r="A55" s="84">
        <v>27</v>
      </c>
      <c r="B55" s="108"/>
      <c r="C55" s="110"/>
      <c r="D55" s="98"/>
      <c r="E55" s="100"/>
      <c r="F55" s="98"/>
      <c r="G55" s="84"/>
      <c r="H55" s="85"/>
      <c r="I55" s="85"/>
      <c r="J55" s="107"/>
      <c r="K55" s="84"/>
      <c r="L55" s="85"/>
      <c r="M55" s="108"/>
      <c r="N55" s="107"/>
      <c r="O55" s="84"/>
      <c r="P55" s="87"/>
    </row>
    <row r="56" spans="1:16">
      <c r="A56" s="84">
        <v>28</v>
      </c>
      <c r="B56" s="108"/>
      <c r="C56" s="110"/>
      <c r="D56" s="98"/>
      <c r="E56" s="100"/>
      <c r="F56" s="98"/>
      <c r="G56" s="84"/>
      <c r="H56" s="85"/>
      <c r="I56" s="85"/>
      <c r="J56" s="107"/>
      <c r="K56" s="84"/>
      <c r="L56" s="85"/>
      <c r="M56" s="108"/>
      <c r="N56" s="107"/>
      <c r="O56" s="84"/>
      <c r="P56" s="87"/>
    </row>
    <row r="57" spans="1:16">
      <c r="A57" s="84">
        <v>29</v>
      </c>
      <c r="B57" s="108"/>
      <c r="C57" s="110"/>
      <c r="D57" s="98"/>
      <c r="E57" s="100"/>
      <c r="F57" s="98"/>
      <c r="G57" s="84"/>
      <c r="H57" s="85"/>
      <c r="I57" s="85"/>
      <c r="J57" s="107"/>
      <c r="K57" s="84"/>
      <c r="L57" s="85"/>
      <c r="M57" s="108"/>
      <c r="N57" s="107"/>
      <c r="O57" s="84"/>
      <c r="P57" s="87"/>
    </row>
    <row r="58" spans="1:16">
      <c r="A58" s="84">
        <v>30</v>
      </c>
      <c r="B58" s="108"/>
      <c r="C58" s="110"/>
      <c r="D58" s="98"/>
      <c r="E58" s="100"/>
      <c r="F58" s="98"/>
      <c r="G58" s="84"/>
      <c r="H58" s="85"/>
      <c r="I58" s="85"/>
      <c r="J58" s="107"/>
      <c r="K58" s="84"/>
      <c r="L58" s="85"/>
      <c r="M58" s="108"/>
      <c r="N58" s="107"/>
      <c r="O58" s="84"/>
      <c r="P58" s="87"/>
    </row>
    <row r="59" spans="1:16">
      <c r="A59" s="84">
        <v>31</v>
      </c>
      <c r="B59" s="108"/>
      <c r="C59" s="110"/>
      <c r="D59" s="98"/>
      <c r="E59" s="100"/>
      <c r="F59" s="98"/>
      <c r="G59" s="84"/>
      <c r="H59" s="85"/>
      <c r="I59" s="85"/>
      <c r="J59" s="107"/>
      <c r="K59" s="84"/>
      <c r="L59" s="85"/>
      <c r="M59" s="108"/>
      <c r="N59" s="107"/>
      <c r="O59" s="84"/>
      <c r="P59" s="87"/>
    </row>
    <row r="60" spans="1:16">
      <c r="A60" s="84">
        <v>32</v>
      </c>
      <c r="B60" s="108"/>
      <c r="C60" s="110"/>
      <c r="D60" s="98"/>
      <c r="E60" s="100"/>
      <c r="F60" s="98"/>
      <c r="G60" s="84"/>
      <c r="H60" s="85"/>
      <c r="I60" s="85"/>
      <c r="J60" s="107"/>
      <c r="K60" s="84"/>
      <c r="L60" s="85"/>
      <c r="M60" s="108"/>
      <c r="N60" s="107"/>
      <c r="O60" s="84"/>
      <c r="P60" s="87"/>
    </row>
    <row r="61" spans="1:16">
      <c r="A61" s="84">
        <v>33</v>
      </c>
      <c r="B61" s="108"/>
      <c r="C61" s="110"/>
      <c r="D61" s="98"/>
      <c r="E61" s="100"/>
      <c r="F61" s="98"/>
      <c r="G61" s="84"/>
      <c r="H61" s="85"/>
      <c r="I61" s="85"/>
      <c r="J61" s="107"/>
      <c r="K61" s="84"/>
      <c r="L61" s="85"/>
      <c r="M61" s="108"/>
      <c r="N61" s="107"/>
      <c r="O61" s="84"/>
      <c r="P61" s="87"/>
    </row>
    <row r="62" spans="1:16">
      <c r="A62" s="84">
        <v>34</v>
      </c>
      <c r="B62" s="108"/>
      <c r="C62" s="110"/>
      <c r="D62" s="98"/>
      <c r="E62" s="100"/>
      <c r="F62" s="98"/>
      <c r="G62" s="84"/>
      <c r="H62" s="85"/>
      <c r="I62" s="85"/>
      <c r="J62" s="107"/>
      <c r="K62" s="84"/>
      <c r="L62" s="85"/>
      <c r="M62" s="108"/>
      <c r="N62" s="107"/>
      <c r="O62" s="84"/>
      <c r="P62" s="87"/>
    </row>
    <row r="63" spans="1:16">
      <c r="A63" s="84">
        <v>35</v>
      </c>
      <c r="B63" s="108"/>
      <c r="C63" s="110"/>
      <c r="D63" s="98"/>
      <c r="E63" s="100"/>
      <c r="F63" s="98"/>
      <c r="G63" s="84"/>
      <c r="H63" s="85"/>
      <c r="I63" s="85"/>
      <c r="J63" s="107"/>
      <c r="K63" s="84"/>
      <c r="L63" s="85"/>
      <c r="M63" s="108"/>
      <c r="N63" s="107"/>
      <c r="O63" s="84"/>
      <c r="P63" s="87"/>
    </row>
    <row r="64" spans="1:16">
      <c r="A64" s="84">
        <v>36</v>
      </c>
      <c r="B64" s="108"/>
      <c r="C64" s="110"/>
      <c r="D64" s="98"/>
      <c r="E64" s="100"/>
      <c r="F64" s="98"/>
      <c r="G64" s="84"/>
      <c r="H64" s="85"/>
      <c r="I64" s="85"/>
      <c r="J64" s="107"/>
      <c r="K64" s="84"/>
      <c r="L64" s="85"/>
      <c r="M64" s="108"/>
      <c r="N64" s="107"/>
      <c r="O64" s="84"/>
      <c r="P64" s="87"/>
    </row>
    <row r="65" spans="1:16">
      <c r="A65" s="84">
        <v>37</v>
      </c>
      <c r="B65" s="108"/>
      <c r="C65" s="110"/>
      <c r="D65" s="98"/>
      <c r="E65" s="100"/>
      <c r="F65" s="98"/>
      <c r="G65" s="84"/>
      <c r="H65" s="85"/>
      <c r="I65" s="85"/>
      <c r="J65" s="107"/>
      <c r="K65" s="84"/>
      <c r="L65" s="85"/>
      <c r="M65" s="108"/>
      <c r="N65" s="107"/>
      <c r="O65" s="84"/>
      <c r="P65" s="87"/>
    </row>
    <row r="66" spans="1:16">
      <c r="A66" s="84">
        <v>38</v>
      </c>
      <c r="B66" s="108"/>
      <c r="C66" s="110"/>
      <c r="D66" s="98"/>
      <c r="E66" s="100"/>
      <c r="F66" s="98"/>
      <c r="G66" s="84"/>
      <c r="H66" s="85"/>
      <c r="I66" s="85"/>
      <c r="J66" s="107"/>
      <c r="K66" s="84"/>
      <c r="L66" s="85"/>
      <c r="M66" s="108"/>
      <c r="N66" s="107"/>
      <c r="O66" s="84"/>
      <c r="P66" s="87"/>
    </row>
    <row r="67" spans="1:16">
      <c r="A67" s="84">
        <v>39</v>
      </c>
      <c r="B67" s="108"/>
      <c r="C67" s="110"/>
      <c r="D67" s="98"/>
      <c r="E67" s="100"/>
      <c r="F67" s="98"/>
      <c r="G67" s="84"/>
      <c r="H67" s="85"/>
      <c r="I67" s="85"/>
      <c r="J67" s="107"/>
      <c r="K67" s="84"/>
      <c r="L67" s="85"/>
      <c r="M67" s="108"/>
      <c r="N67" s="107"/>
      <c r="O67" s="84"/>
      <c r="P67" s="87"/>
    </row>
    <row r="68" spans="1:16">
      <c r="A68" s="84">
        <v>40</v>
      </c>
      <c r="B68" s="108"/>
      <c r="C68" s="110"/>
      <c r="D68" s="98"/>
      <c r="E68" s="100"/>
      <c r="F68" s="98"/>
      <c r="G68" s="84"/>
      <c r="H68" s="85"/>
      <c r="I68" s="85"/>
      <c r="J68" s="107"/>
      <c r="K68" s="84"/>
      <c r="L68" s="85"/>
      <c r="M68" s="108"/>
      <c r="N68" s="107"/>
      <c r="O68" s="84"/>
      <c r="P68" s="87"/>
    </row>
    <row r="69" spans="1:16">
      <c r="A69" s="84">
        <v>41</v>
      </c>
      <c r="B69" s="108"/>
      <c r="C69" s="110"/>
      <c r="D69" s="98"/>
      <c r="E69" s="100"/>
      <c r="F69" s="98"/>
      <c r="G69" s="84"/>
      <c r="H69" s="85"/>
      <c r="I69" s="85"/>
      <c r="J69" s="107"/>
      <c r="K69" s="84"/>
      <c r="L69" s="85"/>
      <c r="M69" s="108"/>
      <c r="N69" s="107"/>
      <c r="O69" s="84"/>
      <c r="P69" s="87"/>
    </row>
    <row r="70" spans="1:16">
      <c r="A70" s="84">
        <v>42</v>
      </c>
      <c r="B70" s="108"/>
      <c r="C70" s="110"/>
      <c r="D70" s="98"/>
      <c r="E70" s="100"/>
      <c r="F70" s="98"/>
      <c r="G70" s="84"/>
      <c r="H70" s="85"/>
      <c r="I70" s="85"/>
      <c r="J70" s="107"/>
      <c r="K70" s="84"/>
      <c r="L70" s="85"/>
      <c r="M70" s="108"/>
      <c r="N70" s="107"/>
      <c r="O70" s="84"/>
      <c r="P70" s="87"/>
    </row>
    <row r="71" spans="1:16">
      <c r="A71" s="84">
        <v>43</v>
      </c>
      <c r="B71" s="108"/>
      <c r="C71" s="110"/>
      <c r="D71" s="98"/>
      <c r="E71" s="100"/>
      <c r="F71" s="98"/>
      <c r="G71" s="84"/>
      <c r="H71" s="85"/>
      <c r="I71" s="85"/>
      <c r="J71" s="107"/>
      <c r="K71" s="84"/>
      <c r="L71" s="85"/>
      <c r="M71" s="108"/>
      <c r="N71" s="107"/>
      <c r="O71" s="84"/>
      <c r="P71" s="87"/>
    </row>
    <row r="72" spans="1:16">
      <c r="A72" s="84">
        <v>44</v>
      </c>
      <c r="B72" s="108"/>
      <c r="C72" s="110"/>
      <c r="D72" s="98"/>
      <c r="E72" s="100"/>
      <c r="F72" s="98"/>
      <c r="G72" s="84"/>
      <c r="H72" s="85"/>
      <c r="I72" s="85"/>
      <c r="J72" s="107"/>
      <c r="K72" s="84"/>
      <c r="L72" s="85"/>
      <c r="M72" s="108"/>
      <c r="N72" s="107"/>
      <c r="O72" s="84"/>
      <c r="P72" s="87"/>
    </row>
    <row r="73" spans="1:16">
      <c r="A73" s="84">
        <v>45</v>
      </c>
      <c r="B73" s="108"/>
      <c r="C73" s="110"/>
      <c r="D73" s="98"/>
      <c r="E73" s="100"/>
      <c r="F73" s="98"/>
      <c r="G73" s="84"/>
      <c r="H73" s="85"/>
      <c r="I73" s="85"/>
      <c r="J73" s="107"/>
      <c r="K73" s="84"/>
      <c r="L73" s="85"/>
      <c r="M73" s="108"/>
      <c r="N73" s="107"/>
      <c r="O73" s="84"/>
      <c r="P73" s="87"/>
    </row>
    <row r="74" spans="1:16">
      <c r="A74" s="84">
        <v>46</v>
      </c>
      <c r="B74" s="108"/>
      <c r="C74" s="110"/>
      <c r="D74" s="98"/>
      <c r="E74" s="100"/>
      <c r="F74" s="98"/>
      <c r="G74" s="84"/>
      <c r="H74" s="85"/>
      <c r="I74" s="85"/>
      <c r="J74" s="107"/>
      <c r="K74" s="84"/>
      <c r="L74" s="85"/>
      <c r="M74" s="108"/>
      <c r="N74" s="107"/>
      <c r="O74" s="84"/>
      <c r="P74" s="87"/>
    </row>
    <row r="75" spans="1:16">
      <c r="A75" s="84">
        <v>47</v>
      </c>
      <c r="B75" s="108"/>
      <c r="C75" s="110"/>
      <c r="D75" s="98"/>
      <c r="E75" s="100"/>
      <c r="F75" s="98"/>
      <c r="G75" s="84"/>
      <c r="H75" s="85"/>
      <c r="I75" s="85"/>
      <c r="J75" s="107"/>
      <c r="K75" s="84"/>
      <c r="L75" s="85"/>
      <c r="M75" s="108"/>
      <c r="N75" s="107"/>
      <c r="O75" s="84"/>
      <c r="P75" s="87"/>
    </row>
    <row r="76" spans="1:16">
      <c r="A76" s="84">
        <v>48</v>
      </c>
      <c r="B76" s="108"/>
      <c r="C76" s="110"/>
      <c r="D76" s="98"/>
      <c r="E76" s="100"/>
      <c r="F76" s="98"/>
      <c r="G76" s="84"/>
      <c r="H76" s="85"/>
      <c r="I76" s="85"/>
      <c r="J76" s="107"/>
      <c r="K76" s="84"/>
      <c r="L76" s="85"/>
      <c r="M76" s="108"/>
      <c r="N76" s="107"/>
      <c r="O76" s="84"/>
      <c r="P76" s="87"/>
    </row>
    <row r="77" spans="1:16">
      <c r="A77" s="84">
        <v>49</v>
      </c>
      <c r="B77" s="108"/>
      <c r="C77" s="110"/>
      <c r="D77" s="98"/>
      <c r="E77" s="100"/>
      <c r="F77" s="98"/>
      <c r="G77" s="84"/>
      <c r="H77" s="85"/>
      <c r="I77" s="85"/>
      <c r="J77" s="107"/>
      <c r="K77" s="84"/>
      <c r="L77" s="85"/>
      <c r="M77" s="108"/>
      <c r="N77" s="107"/>
      <c r="O77" s="84"/>
      <c r="P77" s="87"/>
    </row>
    <row r="78" spans="1:16">
      <c r="A78" s="84">
        <v>50</v>
      </c>
      <c r="B78" s="108"/>
      <c r="C78" s="110"/>
      <c r="D78" s="98"/>
      <c r="E78" s="100"/>
      <c r="F78" s="98"/>
      <c r="G78" s="84"/>
      <c r="H78" s="85"/>
      <c r="I78" s="85"/>
      <c r="J78" s="107"/>
      <c r="K78" s="84"/>
      <c r="L78" s="85"/>
      <c r="M78" s="108"/>
      <c r="N78" s="107"/>
      <c r="O78" s="84"/>
      <c r="P78" s="87"/>
    </row>
    <row r="79" spans="1:16">
      <c r="A79" s="84">
        <v>51</v>
      </c>
      <c r="B79" s="108"/>
      <c r="C79" s="110"/>
      <c r="D79" s="98"/>
      <c r="E79" s="100"/>
      <c r="F79" s="98"/>
      <c r="G79" s="84"/>
      <c r="H79" s="85"/>
      <c r="I79" s="85"/>
      <c r="J79" s="107"/>
      <c r="K79" s="84"/>
      <c r="L79" s="85"/>
      <c r="M79" s="108"/>
      <c r="N79" s="107"/>
      <c r="O79" s="84"/>
      <c r="P79" s="87"/>
    </row>
    <row r="80" spans="1:16">
      <c r="A80" s="84">
        <v>52</v>
      </c>
      <c r="B80" s="108"/>
      <c r="C80" s="110"/>
      <c r="D80" s="98"/>
      <c r="E80" s="100"/>
      <c r="F80" s="98"/>
      <c r="G80" s="84"/>
      <c r="H80" s="85"/>
      <c r="I80" s="85"/>
      <c r="J80" s="107"/>
      <c r="K80" s="84"/>
      <c r="L80" s="85"/>
      <c r="M80" s="108"/>
      <c r="N80" s="107"/>
      <c r="O80" s="84"/>
      <c r="P80" s="87"/>
    </row>
    <row r="81" spans="1:16">
      <c r="A81" s="84">
        <v>53</v>
      </c>
      <c r="B81" s="108"/>
      <c r="C81" s="110"/>
      <c r="D81" s="98"/>
      <c r="E81" s="100"/>
      <c r="F81" s="98"/>
      <c r="G81" s="84"/>
      <c r="H81" s="85"/>
      <c r="I81" s="85"/>
      <c r="J81" s="107"/>
      <c r="K81" s="84"/>
      <c r="L81" s="85"/>
      <c r="M81" s="108"/>
      <c r="N81" s="107"/>
      <c r="O81" s="84"/>
      <c r="P81" s="87"/>
    </row>
    <row r="82" spans="1:16">
      <c r="A82" s="84">
        <v>54</v>
      </c>
      <c r="B82" s="108"/>
      <c r="C82" s="110"/>
      <c r="D82" s="98"/>
      <c r="E82" s="100"/>
      <c r="F82" s="98"/>
      <c r="G82" s="84"/>
      <c r="H82" s="85"/>
      <c r="I82" s="85"/>
      <c r="J82" s="107"/>
      <c r="K82" s="84"/>
      <c r="L82" s="85"/>
      <c r="M82" s="108"/>
      <c r="N82" s="107"/>
      <c r="O82" s="84"/>
      <c r="P82" s="87"/>
    </row>
    <row r="83" spans="1:16">
      <c r="A83" s="84">
        <v>55</v>
      </c>
      <c r="B83" s="108"/>
      <c r="C83" s="110"/>
      <c r="D83" s="98"/>
      <c r="E83" s="100"/>
      <c r="F83" s="98"/>
      <c r="G83" s="84"/>
      <c r="H83" s="85"/>
      <c r="I83" s="85"/>
      <c r="J83" s="107"/>
      <c r="K83" s="84"/>
      <c r="L83" s="85"/>
      <c r="M83" s="108"/>
      <c r="N83" s="107"/>
      <c r="O83" s="84"/>
      <c r="P83" s="87"/>
    </row>
    <row r="84" spans="1:16">
      <c r="A84" s="84">
        <v>56</v>
      </c>
      <c r="B84" s="108"/>
      <c r="C84" s="110"/>
      <c r="D84" s="98"/>
      <c r="E84" s="100"/>
      <c r="F84" s="98"/>
      <c r="G84" s="84"/>
      <c r="H84" s="85"/>
      <c r="I84" s="85"/>
      <c r="J84" s="107"/>
      <c r="K84" s="84"/>
      <c r="L84" s="85"/>
      <c r="M84" s="108"/>
      <c r="N84" s="107"/>
      <c r="O84" s="84"/>
      <c r="P84" s="87"/>
    </row>
    <row r="85" spans="1:16">
      <c r="A85" s="84">
        <v>57</v>
      </c>
      <c r="B85" s="108"/>
      <c r="C85" s="110"/>
      <c r="D85" s="98"/>
      <c r="E85" s="100"/>
      <c r="F85" s="98"/>
      <c r="G85" s="84"/>
      <c r="H85" s="85"/>
      <c r="I85" s="85"/>
      <c r="J85" s="107"/>
      <c r="K85" s="84"/>
      <c r="L85" s="85"/>
      <c r="M85" s="108"/>
      <c r="N85" s="107"/>
      <c r="O85" s="84"/>
      <c r="P85" s="87"/>
    </row>
    <row r="86" spans="1:16">
      <c r="A86" s="84">
        <v>58</v>
      </c>
      <c r="B86" s="108"/>
      <c r="C86" s="110"/>
      <c r="D86" s="98"/>
      <c r="E86" s="100"/>
      <c r="F86" s="98"/>
      <c r="G86" s="84"/>
      <c r="H86" s="85"/>
      <c r="I86" s="85"/>
      <c r="J86" s="107"/>
      <c r="K86" s="84"/>
      <c r="L86" s="85"/>
      <c r="M86" s="108"/>
      <c r="N86" s="107"/>
      <c r="O86" s="84"/>
      <c r="P86" s="87"/>
    </row>
    <row r="87" spans="1:16">
      <c r="A87" s="84">
        <v>59</v>
      </c>
      <c r="B87" s="108"/>
      <c r="C87" s="110"/>
      <c r="D87" s="98"/>
      <c r="E87" s="100"/>
      <c r="F87" s="98"/>
      <c r="G87" s="84"/>
      <c r="H87" s="85"/>
      <c r="I87" s="85"/>
      <c r="J87" s="107"/>
      <c r="K87" s="84"/>
      <c r="L87" s="85"/>
      <c r="M87" s="108"/>
      <c r="N87" s="107"/>
      <c r="O87" s="84"/>
      <c r="P87" s="87"/>
    </row>
    <row r="88" spans="1:16">
      <c r="A88" s="84">
        <v>60</v>
      </c>
      <c r="B88" s="108"/>
      <c r="C88" s="110"/>
      <c r="D88" s="98"/>
      <c r="E88" s="100"/>
      <c r="F88" s="98"/>
      <c r="G88" s="84"/>
      <c r="H88" s="85"/>
      <c r="I88" s="85"/>
      <c r="J88" s="107"/>
      <c r="K88" s="84"/>
      <c r="L88" s="85"/>
      <c r="M88" s="108"/>
      <c r="N88" s="107"/>
      <c r="O88" s="84"/>
      <c r="P88" s="87"/>
    </row>
    <row r="89" spans="1:16">
      <c r="A89" s="84">
        <v>61</v>
      </c>
      <c r="B89" s="108"/>
      <c r="C89" s="110"/>
      <c r="D89" s="98"/>
      <c r="E89" s="100"/>
      <c r="F89" s="98"/>
      <c r="G89" s="84"/>
      <c r="H89" s="85"/>
      <c r="I89" s="85"/>
      <c r="J89" s="107"/>
      <c r="K89" s="84"/>
      <c r="L89" s="85"/>
      <c r="M89" s="108"/>
      <c r="N89" s="107"/>
      <c r="O89" s="84"/>
      <c r="P89" s="87"/>
    </row>
    <row r="90" spans="1:16">
      <c r="A90" s="84">
        <v>62</v>
      </c>
      <c r="B90" s="108"/>
      <c r="C90" s="110"/>
      <c r="D90" s="98"/>
      <c r="E90" s="100"/>
      <c r="F90" s="98"/>
      <c r="G90" s="84"/>
      <c r="H90" s="85"/>
      <c r="I90" s="85"/>
      <c r="J90" s="107"/>
      <c r="K90" s="84"/>
      <c r="L90" s="85"/>
      <c r="M90" s="108"/>
      <c r="N90" s="107"/>
      <c r="O90" s="84"/>
      <c r="P90" s="87"/>
    </row>
    <row r="91" spans="1:16">
      <c r="A91" s="84">
        <v>63</v>
      </c>
      <c r="B91" s="108"/>
      <c r="C91" s="110"/>
      <c r="D91" s="98"/>
      <c r="E91" s="100"/>
      <c r="F91" s="98"/>
      <c r="G91" s="84"/>
      <c r="H91" s="85"/>
      <c r="I91" s="85"/>
      <c r="J91" s="107"/>
      <c r="K91" s="84"/>
      <c r="L91" s="85"/>
      <c r="M91" s="108"/>
      <c r="N91" s="107"/>
      <c r="O91" s="84"/>
      <c r="P91" s="87"/>
    </row>
    <row r="92" spans="1:16">
      <c r="A92" s="84">
        <v>64</v>
      </c>
      <c r="B92" s="108"/>
      <c r="C92" s="110"/>
      <c r="D92" s="98"/>
      <c r="E92" s="100"/>
      <c r="F92" s="98"/>
      <c r="G92" s="84"/>
      <c r="H92" s="85"/>
      <c r="I92" s="85"/>
      <c r="J92" s="107"/>
      <c r="K92" s="84"/>
      <c r="L92" s="85"/>
      <c r="M92" s="108"/>
      <c r="N92" s="107"/>
      <c r="O92" s="84"/>
      <c r="P92" s="87"/>
    </row>
    <row r="93" spans="1:16">
      <c r="A93" s="84">
        <v>65</v>
      </c>
      <c r="B93" s="108"/>
      <c r="C93" s="110"/>
      <c r="D93" s="98"/>
      <c r="E93" s="100"/>
      <c r="F93" s="98"/>
      <c r="G93" s="84"/>
      <c r="H93" s="85"/>
      <c r="I93" s="85"/>
      <c r="J93" s="107"/>
      <c r="K93" s="84"/>
      <c r="L93" s="85"/>
      <c r="M93" s="108"/>
      <c r="N93" s="107"/>
      <c r="O93" s="84"/>
      <c r="P93" s="87"/>
    </row>
    <row r="94" spans="1:16">
      <c r="A94" s="84">
        <v>66</v>
      </c>
      <c r="B94" s="108"/>
      <c r="C94" s="110"/>
      <c r="D94" s="98"/>
      <c r="E94" s="100"/>
      <c r="F94" s="98"/>
      <c r="G94" s="84"/>
      <c r="H94" s="85"/>
      <c r="I94" s="85"/>
      <c r="J94" s="107"/>
      <c r="K94" s="84"/>
      <c r="L94" s="85"/>
      <c r="M94" s="108"/>
      <c r="N94" s="107"/>
      <c r="O94" s="84"/>
      <c r="P94" s="87"/>
    </row>
    <row r="95" spans="1:16">
      <c r="A95" s="84">
        <v>67</v>
      </c>
      <c r="B95" s="108"/>
      <c r="C95" s="110"/>
      <c r="D95" s="98"/>
      <c r="E95" s="100"/>
      <c r="F95" s="98"/>
      <c r="G95" s="84"/>
      <c r="H95" s="85"/>
      <c r="I95" s="85"/>
      <c r="J95" s="107"/>
      <c r="K95" s="84"/>
      <c r="L95" s="85"/>
      <c r="M95" s="108"/>
      <c r="N95" s="107"/>
      <c r="O95" s="84"/>
      <c r="P95" s="87"/>
    </row>
    <row r="96" spans="1:16">
      <c r="A96" s="84">
        <v>68</v>
      </c>
      <c r="B96" s="108"/>
      <c r="C96" s="110"/>
      <c r="D96" s="98"/>
      <c r="E96" s="100"/>
      <c r="F96" s="98"/>
      <c r="G96" s="84"/>
      <c r="H96" s="85"/>
      <c r="I96" s="85"/>
      <c r="J96" s="107"/>
      <c r="K96" s="84"/>
      <c r="L96" s="85"/>
      <c r="M96" s="108"/>
      <c r="N96" s="107"/>
      <c r="O96" s="84"/>
      <c r="P96" s="87"/>
    </row>
    <row r="97" spans="1:16">
      <c r="A97" s="84">
        <v>69</v>
      </c>
      <c r="B97" s="108"/>
      <c r="C97" s="110"/>
      <c r="D97" s="98"/>
      <c r="E97" s="100"/>
      <c r="F97" s="98"/>
      <c r="G97" s="84"/>
      <c r="H97" s="85"/>
      <c r="I97" s="85"/>
      <c r="J97" s="107"/>
      <c r="K97" s="84"/>
      <c r="L97" s="85"/>
      <c r="M97" s="108"/>
      <c r="N97" s="107"/>
      <c r="O97" s="84"/>
      <c r="P97" s="87"/>
    </row>
    <row r="98" spans="1:16">
      <c r="A98" s="84">
        <v>70</v>
      </c>
      <c r="B98" s="108"/>
      <c r="C98" s="110"/>
      <c r="D98" s="98"/>
      <c r="E98" s="100"/>
      <c r="F98" s="98"/>
      <c r="G98" s="84"/>
      <c r="H98" s="85"/>
      <c r="I98" s="85"/>
      <c r="J98" s="107"/>
      <c r="K98" s="84"/>
      <c r="L98" s="85"/>
      <c r="M98" s="108"/>
      <c r="N98" s="107"/>
      <c r="O98" s="84"/>
      <c r="P98" s="87"/>
    </row>
    <row r="99" spans="1:16">
      <c r="A99" s="84">
        <v>71</v>
      </c>
      <c r="B99" s="108"/>
      <c r="C99" s="110"/>
      <c r="D99" s="98"/>
      <c r="E99" s="100"/>
      <c r="F99" s="98"/>
      <c r="G99" s="84"/>
      <c r="H99" s="85"/>
      <c r="I99" s="85"/>
      <c r="J99" s="107"/>
      <c r="K99" s="84"/>
      <c r="L99" s="85"/>
      <c r="M99" s="108"/>
      <c r="N99" s="107"/>
      <c r="O99" s="84"/>
      <c r="P99" s="87"/>
    </row>
    <row r="100" spans="1:16">
      <c r="A100" s="84">
        <v>72</v>
      </c>
      <c r="B100" s="108"/>
      <c r="C100" s="110"/>
      <c r="D100" s="98"/>
      <c r="E100" s="100"/>
      <c r="F100" s="98"/>
      <c r="G100" s="84"/>
      <c r="H100" s="85"/>
      <c r="I100" s="85"/>
      <c r="J100" s="107"/>
      <c r="K100" s="84"/>
      <c r="L100" s="85"/>
      <c r="M100" s="108"/>
      <c r="N100" s="107"/>
      <c r="O100" s="84"/>
      <c r="P100" s="87"/>
    </row>
    <row r="101" spans="1:16">
      <c r="A101" s="84">
        <v>73</v>
      </c>
      <c r="B101" s="108"/>
      <c r="C101" s="110"/>
      <c r="D101" s="98"/>
      <c r="E101" s="100"/>
      <c r="F101" s="98"/>
      <c r="G101" s="84"/>
      <c r="H101" s="85"/>
      <c r="I101" s="85"/>
      <c r="J101" s="107"/>
      <c r="K101" s="84"/>
      <c r="L101" s="85"/>
      <c r="M101" s="108"/>
      <c r="N101" s="107"/>
      <c r="O101" s="84"/>
      <c r="P101" s="87"/>
    </row>
    <row r="102" spans="1:16">
      <c r="A102" s="84">
        <v>74</v>
      </c>
      <c r="B102" s="108"/>
      <c r="C102" s="110"/>
      <c r="D102" s="98"/>
      <c r="E102" s="100"/>
      <c r="F102" s="98"/>
      <c r="G102" s="84"/>
      <c r="H102" s="85"/>
      <c r="I102" s="85"/>
      <c r="J102" s="107"/>
      <c r="K102" s="84"/>
      <c r="L102" s="85"/>
      <c r="M102" s="108"/>
      <c r="N102" s="107"/>
      <c r="O102" s="84"/>
      <c r="P102" s="87"/>
    </row>
    <row r="103" spans="1:16">
      <c r="A103" s="84">
        <v>75</v>
      </c>
      <c r="B103" s="108"/>
      <c r="C103" s="110"/>
      <c r="D103" s="98"/>
      <c r="E103" s="100"/>
      <c r="F103" s="98"/>
      <c r="G103" s="84"/>
      <c r="H103" s="85"/>
      <c r="I103" s="85"/>
      <c r="J103" s="107"/>
      <c r="K103" s="84"/>
      <c r="L103" s="85"/>
      <c r="M103" s="108"/>
      <c r="N103" s="107"/>
      <c r="O103" s="84"/>
      <c r="P103" s="87"/>
    </row>
    <row r="104" spans="1:16">
      <c r="A104" s="84">
        <v>76</v>
      </c>
      <c r="B104" s="108"/>
      <c r="C104" s="110"/>
      <c r="D104" s="98"/>
      <c r="E104" s="100"/>
      <c r="F104" s="98"/>
      <c r="G104" s="84"/>
      <c r="H104" s="85"/>
      <c r="I104" s="85"/>
      <c r="J104" s="107"/>
      <c r="K104" s="84"/>
      <c r="L104" s="85"/>
      <c r="M104" s="108"/>
      <c r="N104" s="107"/>
      <c r="O104" s="84"/>
      <c r="P104" s="87"/>
    </row>
    <row r="105" spans="1:16">
      <c r="A105" s="84">
        <v>77</v>
      </c>
      <c r="B105" s="108"/>
      <c r="C105" s="110"/>
      <c r="D105" s="98"/>
      <c r="E105" s="100"/>
      <c r="F105" s="98"/>
      <c r="G105" s="84"/>
      <c r="H105" s="85"/>
      <c r="I105" s="85"/>
      <c r="J105" s="107"/>
      <c r="K105" s="84"/>
      <c r="L105" s="85"/>
      <c r="M105" s="108"/>
      <c r="N105" s="107"/>
      <c r="O105" s="84"/>
      <c r="P105" s="87"/>
    </row>
    <row r="106" spans="1:16">
      <c r="A106" s="84">
        <v>78</v>
      </c>
      <c r="B106" s="108"/>
      <c r="C106" s="110"/>
      <c r="D106" s="98"/>
      <c r="E106" s="100"/>
      <c r="F106" s="98"/>
      <c r="G106" s="84"/>
      <c r="H106" s="85"/>
      <c r="I106" s="85"/>
      <c r="J106" s="107"/>
      <c r="K106" s="84"/>
      <c r="L106" s="85"/>
      <c r="M106" s="108"/>
      <c r="N106" s="107"/>
      <c r="O106" s="84"/>
      <c r="P106" s="87"/>
    </row>
    <row r="107" spans="1:16">
      <c r="A107" s="84">
        <v>79</v>
      </c>
      <c r="B107" s="108"/>
      <c r="C107" s="110"/>
      <c r="D107" s="98"/>
      <c r="E107" s="100"/>
      <c r="F107" s="98"/>
      <c r="G107" s="84"/>
      <c r="H107" s="85"/>
      <c r="I107" s="85"/>
      <c r="J107" s="107"/>
      <c r="K107" s="84"/>
      <c r="L107" s="85"/>
      <c r="M107" s="108"/>
      <c r="N107" s="107"/>
      <c r="O107" s="84"/>
      <c r="P107" s="87"/>
    </row>
    <row r="108" spans="1:16">
      <c r="A108" s="84">
        <v>80</v>
      </c>
      <c r="B108" s="108"/>
      <c r="C108" s="110"/>
      <c r="D108" s="98"/>
      <c r="E108" s="100"/>
      <c r="F108" s="98"/>
      <c r="G108" s="84"/>
      <c r="H108" s="85"/>
      <c r="I108" s="85"/>
      <c r="J108" s="107"/>
      <c r="K108" s="84"/>
      <c r="L108" s="85"/>
      <c r="M108" s="108"/>
      <c r="N108" s="107"/>
      <c r="O108" s="84"/>
      <c r="P108" s="87"/>
    </row>
    <row r="109" spans="1:16">
      <c r="A109" s="84">
        <v>81</v>
      </c>
      <c r="B109" s="108"/>
      <c r="C109" s="110"/>
      <c r="D109" s="98"/>
      <c r="E109" s="100"/>
      <c r="F109" s="98"/>
      <c r="G109" s="84"/>
      <c r="H109" s="85"/>
      <c r="I109" s="85"/>
      <c r="J109" s="107"/>
      <c r="K109" s="84"/>
      <c r="L109" s="85"/>
      <c r="M109" s="108"/>
      <c r="N109" s="107"/>
      <c r="O109" s="84"/>
      <c r="P109" s="87"/>
    </row>
    <row r="110" spans="1:16">
      <c r="A110" s="84">
        <v>82</v>
      </c>
      <c r="B110" s="108"/>
      <c r="C110" s="110"/>
      <c r="D110" s="98"/>
      <c r="E110" s="100"/>
      <c r="F110" s="98"/>
      <c r="G110" s="84"/>
      <c r="H110" s="85"/>
      <c r="I110" s="85"/>
      <c r="J110" s="107"/>
      <c r="K110" s="84"/>
      <c r="L110" s="85"/>
      <c r="M110" s="108"/>
      <c r="N110" s="107"/>
      <c r="O110" s="84"/>
      <c r="P110" s="87"/>
    </row>
    <row r="111" spans="1:16">
      <c r="A111" s="84">
        <v>83</v>
      </c>
      <c r="B111" s="108"/>
      <c r="C111" s="110"/>
      <c r="D111" s="98"/>
      <c r="E111" s="100"/>
      <c r="F111" s="98"/>
      <c r="G111" s="84"/>
      <c r="H111" s="85"/>
      <c r="I111" s="85"/>
      <c r="J111" s="107"/>
      <c r="K111" s="84"/>
      <c r="L111" s="85"/>
      <c r="M111" s="108"/>
      <c r="N111" s="107"/>
      <c r="O111" s="84"/>
      <c r="P111" s="87"/>
    </row>
    <row r="112" spans="1:16">
      <c r="A112" s="84">
        <v>84</v>
      </c>
      <c r="B112" s="108"/>
      <c r="C112" s="110"/>
      <c r="D112" s="98"/>
      <c r="E112" s="100"/>
      <c r="F112" s="98"/>
      <c r="G112" s="84"/>
      <c r="H112" s="85"/>
      <c r="I112" s="85"/>
      <c r="J112" s="107"/>
      <c r="K112" s="84"/>
      <c r="L112" s="85"/>
      <c r="M112" s="108"/>
      <c r="N112" s="107"/>
      <c r="O112" s="84"/>
      <c r="P112" s="87"/>
    </row>
    <row r="113" spans="1:16">
      <c r="A113" s="84">
        <v>85</v>
      </c>
      <c r="B113" s="108"/>
      <c r="C113" s="110"/>
      <c r="D113" s="98"/>
      <c r="E113" s="100"/>
      <c r="F113" s="98"/>
      <c r="G113" s="84"/>
      <c r="H113" s="85"/>
      <c r="I113" s="85"/>
      <c r="J113" s="107"/>
      <c r="K113" s="84"/>
      <c r="L113" s="85"/>
      <c r="M113" s="108"/>
      <c r="N113" s="107"/>
      <c r="O113" s="84"/>
      <c r="P113" s="87"/>
    </row>
    <row r="114" spans="1:16">
      <c r="A114" s="84">
        <v>86</v>
      </c>
      <c r="B114" s="108"/>
      <c r="C114" s="110"/>
      <c r="D114" s="98"/>
      <c r="E114" s="100"/>
      <c r="F114" s="98"/>
      <c r="G114" s="84"/>
      <c r="H114" s="85"/>
      <c r="I114" s="85"/>
      <c r="J114" s="107"/>
      <c r="K114" s="84"/>
      <c r="L114" s="85"/>
      <c r="M114" s="108"/>
      <c r="N114" s="107"/>
      <c r="O114" s="84"/>
      <c r="P114" s="87"/>
    </row>
    <row r="115" spans="1:16">
      <c r="A115" s="84">
        <v>87</v>
      </c>
      <c r="B115" s="108"/>
      <c r="C115" s="110"/>
      <c r="D115" s="98"/>
      <c r="E115" s="100"/>
      <c r="F115" s="98"/>
      <c r="G115" s="84"/>
      <c r="H115" s="85"/>
      <c r="I115" s="85"/>
      <c r="J115" s="107"/>
      <c r="K115" s="84"/>
      <c r="L115" s="85"/>
      <c r="M115" s="108"/>
      <c r="N115" s="107"/>
      <c r="O115" s="84"/>
      <c r="P115" s="87"/>
    </row>
    <row r="116" spans="1:16">
      <c r="A116" s="84">
        <v>88</v>
      </c>
      <c r="B116" s="108"/>
      <c r="C116" s="110"/>
      <c r="D116" s="98"/>
      <c r="E116" s="100"/>
      <c r="F116" s="98"/>
      <c r="G116" s="84"/>
      <c r="H116" s="85"/>
      <c r="I116" s="85"/>
      <c r="J116" s="107"/>
      <c r="K116" s="84"/>
      <c r="L116" s="85"/>
      <c r="M116" s="108"/>
      <c r="N116" s="107"/>
      <c r="O116" s="84"/>
      <c r="P116" s="87"/>
    </row>
    <row r="117" spans="1:16">
      <c r="A117" s="84">
        <v>89</v>
      </c>
      <c r="B117" s="108"/>
      <c r="C117" s="110"/>
      <c r="D117" s="98"/>
      <c r="E117" s="100"/>
      <c r="F117" s="98"/>
      <c r="G117" s="84"/>
      <c r="H117" s="85"/>
      <c r="I117" s="85"/>
      <c r="J117" s="107"/>
      <c r="K117" s="84"/>
      <c r="L117" s="85"/>
      <c r="M117" s="108"/>
      <c r="N117" s="107"/>
      <c r="O117" s="84"/>
      <c r="P117" s="87"/>
    </row>
    <row r="118" spans="1:16">
      <c r="A118" s="84">
        <v>90</v>
      </c>
      <c r="B118" s="108"/>
      <c r="C118" s="110"/>
      <c r="D118" s="99"/>
      <c r="E118" s="101"/>
      <c r="F118" s="99"/>
      <c r="G118" s="84"/>
      <c r="H118" s="85"/>
      <c r="I118" s="85"/>
      <c r="J118" s="107"/>
      <c r="K118" s="84"/>
      <c r="L118" s="85"/>
      <c r="M118" s="108"/>
      <c r="N118" s="107"/>
      <c r="O118" s="84"/>
      <c r="P118" s="87"/>
    </row>
    <row r="119" spans="1:16">
      <c r="A119" s="84">
        <v>91</v>
      </c>
      <c r="B119" s="108"/>
      <c r="C119" s="110"/>
      <c r="D119" s="99"/>
      <c r="E119" s="101"/>
      <c r="F119" s="99"/>
      <c r="G119" s="84"/>
      <c r="H119" s="85"/>
      <c r="I119" s="85"/>
      <c r="J119" s="107"/>
      <c r="K119" s="84"/>
      <c r="L119" s="85"/>
      <c r="M119" s="108"/>
      <c r="N119" s="107"/>
      <c r="O119" s="84"/>
      <c r="P119" s="87"/>
    </row>
    <row r="120" spans="1:16">
      <c r="A120" s="84">
        <v>92</v>
      </c>
      <c r="B120" s="108"/>
      <c r="C120" s="110"/>
      <c r="D120" s="99"/>
      <c r="E120" s="101"/>
      <c r="F120" s="99"/>
      <c r="G120" s="84"/>
      <c r="H120" s="85"/>
      <c r="I120" s="85"/>
      <c r="J120" s="107"/>
      <c r="K120" s="84"/>
      <c r="L120" s="85"/>
      <c r="M120" s="108"/>
      <c r="N120" s="107"/>
      <c r="O120" s="84"/>
      <c r="P120" s="87"/>
    </row>
    <row r="121" spans="1:16">
      <c r="A121" s="84">
        <v>93</v>
      </c>
      <c r="B121" s="108"/>
      <c r="C121" s="110"/>
      <c r="D121" s="99"/>
      <c r="E121" s="101"/>
      <c r="F121" s="99"/>
      <c r="G121" s="84"/>
      <c r="H121" s="85"/>
      <c r="I121" s="85"/>
      <c r="J121" s="107"/>
      <c r="K121" s="84"/>
      <c r="L121" s="85"/>
      <c r="M121" s="108"/>
      <c r="N121" s="107"/>
      <c r="O121" s="84"/>
      <c r="P121" s="87"/>
    </row>
    <row r="122" spans="1:16">
      <c r="A122" s="84">
        <v>94</v>
      </c>
      <c r="B122" s="108"/>
      <c r="C122" s="110"/>
      <c r="D122" s="99"/>
      <c r="E122" s="101"/>
      <c r="F122" s="99"/>
      <c r="G122" s="84"/>
      <c r="H122" s="85"/>
      <c r="I122" s="85"/>
      <c r="J122" s="107"/>
      <c r="K122" s="84"/>
      <c r="L122" s="85"/>
      <c r="M122" s="108"/>
      <c r="N122" s="107"/>
      <c r="O122" s="84"/>
      <c r="P122" s="87"/>
    </row>
    <row r="123" spans="1:16">
      <c r="A123" s="84">
        <v>95</v>
      </c>
      <c r="B123" s="108"/>
      <c r="C123" s="110"/>
      <c r="D123" s="99"/>
      <c r="E123" s="102"/>
      <c r="F123" s="99"/>
      <c r="G123" s="84"/>
      <c r="H123" s="85"/>
      <c r="I123" s="85"/>
      <c r="J123" s="107"/>
      <c r="K123" s="84"/>
      <c r="L123" s="85"/>
      <c r="M123" s="108"/>
      <c r="N123" s="107"/>
      <c r="O123" s="84"/>
      <c r="P123" s="87"/>
    </row>
    <row r="124" spans="1:16">
      <c r="A124" s="84">
        <v>96</v>
      </c>
      <c r="B124" s="108"/>
      <c r="C124" s="110"/>
      <c r="D124" s="99"/>
      <c r="E124" s="102"/>
      <c r="F124" s="99"/>
      <c r="G124" s="84"/>
      <c r="H124" s="85"/>
      <c r="I124" s="85"/>
      <c r="J124" s="107"/>
      <c r="K124" s="84"/>
      <c r="L124" s="85"/>
      <c r="M124" s="108"/>
      <c r="N124" s="107"/>
      <c r="O124" s="84"/>
      <c r="P124" s="87"/>
    </row>
    <row r="125" spans="1:16">
      <c r="A125" s="84">
        <v>97</v>
      </c>
      <c r="B125" s="108"/>
      <c r="C125" s="110"/>
      <c r="D125" s="99"/>
      <c r="E125" s="102"/>
      <c r="F125" s="99"/>
      <c r="G125" s="84"/>
      <c r="H125" s="85"/>
      <c r="I125" s="85"/>
      <c r="J125" s="107"/>
      <c r="K125" s="84"/>
      <c r="L125" s="85"/>
      <c r="M125" s="108"/>
      <c r="N125" s="107"/>
      <c r="O125" s="84"/>
      <c r="P125" s="87"/>
    </row>
    <row r="126" spans="1:16">
      <c r="A126" s="84">
        <v>98</v>
      </c>
      <c r="B126" s="108"/>
      <c r="C126" s="110"/>
      <c r="D126" s="99"/>
      <c r="E126" s="102"/>
      <c r="F126" s="99"/>
      <c r="G126" s="84"/>
      <c r="H126" s="85"/>
      <c r="I126" s="85"/>
      <c r="J126" s="107"/>
      <c r="K126" s="84"/>
      <c r="L126" s="85"/>
      <c r="M126" s="108"/>
      <c r="N126" s="107"/>
      <c r="O126" s="84"/>
      <c r="P126" s="87"/>
    </row>
    <row r="127" spans="1:16">
      <c r="A127" s="84">
        <v>99</v>
      </c>
      <c r="B127" s="108"/>
      <c r="C127" s="110"/>
      <c r="D127" s="99"/>
      <c r="E127" s="102"/>
      <c r="F127" s="99"/>
      <c r="G127" s="84"/>
      <c r="H127" s="85"/>
      <c r="I127" s="85"/>
      <c r="J127" s="107"/>
      <c r="K127" s="84"/>
      <c r="L127" s="85"/>
      <c r="M127" s="108"/>
      <c r="N127" s="107"/>
      <c r="O127" s="84"/>
      <c r="P127" s="87"/>
    </row>
    <row r="128" spans="1:16" ht="16.5" thickBot="1">
      <c r="A128" s="84">
        <v>100</v>
      </c>
      <c r="B128" s="108"/>
      <c r="C128" s="85"/>
      <c r="D128" s="84"/>
      <c r="E128" s="94"/>
      <c r="F128" s="87"/>
      <c r="G128" s="84"/>
      <c r="H128" s="85"/>
      <c r="I128" s="85"/>
      <c r="J128" s="107"/>
      <c r="K128" s="84"/>
      <c r="L128" s="85"/>
      <c r="M128" s="108"/>
      <c r="N128" s="107"/>
      <c r="O128" s="84"/>
      <c r="P128" s="87"/>
    </row>
    <row r="129" spans="1:14" ht="16.5" thickBot="1">
      <c r="A129" s="95" t="s">
        <v>93</v>
      </c>
      <c r="B129" s="82"/>
      <c r="C129" s="96"/>
      <c r="D129" s="82"/>
      <c r="E129" s="92">
        <f>SUM(E29:E128)</f>
        <v>0</v>
      </c>
      <c r="J129" s="105"/>
      <c r="L129" s="97"/>
      <c r="N129" s="105"/>
    </row>
  </sheetData>
  <dataConsolidate/>
  <mergeCells count="11">
    <mergeCell ref="F27:F28"/>
    <mergeCell ref="A27:A28"/>
    <mergeCell ref="B27:B28"/>
    <mergeCell ref="C27:C28"/>
    <mergeCell ref="D27:D28"/>
    <mergeCell ref="E27:E28"/>
    <mergeCell ref="G27:G28"/>
    <mergeCell ref="H27:H28"/>
    <mergeCell ref="I27:I28"/>
    <mergeCell ref="J27:J28"/>
    <mergeCell ref="P27:P28"/>
  </mergeCells>
  <phoneticPr fontId="3"/>
  <conditionalFormatting sqref="I29:I128">
    <cfRule type="expression" dxfId="28" priority="3">
      <formula>AND(NOT($B29="報償費"),$E29&gt;=100000,$I29="")</formula>
    </cfRule>
  </conditionalFormatting>
  <conditionalFormatting sqref="J29:J128">
    <cfRule type="expression" dxfId="27" priority="4">
      <formula>AND(NOT($B29="報償費"),$E29&gt;=100000,$J29="")</formula>
    </cfRule>
  </conditionalFormatting>
  <conditionalFormatting sqref="K29:K128">
    <cfRule type="expression" dxfId="26" priority="11">
      <formula>AND($B29="報償費",$E29&gt;30000,$K29="")</formula>
    </cfRule>
    <cfRule type="expression" dxfId="25" priority="14">
      <formula>OR(NOT($B29="報償費"),$K29="")</formula>
    </cfRule>
  </conditionalFormatting>
  <conditionalFormatting sqref="L29:L128">
    <cfRule type="expression" dxfId="24" priority="10">
      <formula>AND(NOT($B29="報償費"),$E29&gt;=100000,$L29="",$M29="")</formula>
    </cfRule>
    <cfRule type="expression" dxfId="23" priority="13">
      <formula>OR($B29="報償費",$E29&lt;100000,$L29="")</formula>
    </cfRule>
  </conditionalFormatting>
  <conditionalFormatting sqref="M5:M21">
    <cfRule type="containsText" dxfId="22" priority="1" operator="containsText" text="必要">
      <formula>NOT(ISERROR(SEARCH("必要",M5)))</formula>
    </cfRule>
    <cfRule type="containsText" priority="2" operator="containsText" text="必要">
      <formula>NOT(ISERROR(SEARCH("必要",M5)))</formula>
    </cfRule>
  </conditionalFormatting>
  <conditionalFormatting sqref="M29:M128">
    <cfRule type="expression" dxfId="21" priority="7">
      <formula>AND(NOT($B29="報償費"),$E29&gt;=100000,$M29="")</formula>
    </cfRule>
    <cfRule type="expression" dxfId="20" priority="9">
      <formula>OR($B29="報償費",$E29&lt;100000,$M29="")</formula>
    </cfRule>
  </conditionalFormatting>
  <conditionalFormatting sqref="N29:N128">
    <cfRule type="expression" dxfId="19" priority="6">
      <formula>AND(NOT($B29="報償費"),$E29&gt;=100000,$N29="",$M29="")</formula>
    </cfRule>
    <cfRule type="expression" dxfId="18" priority="8">
      <formula>OR($B29="報償費",$E29&lt;100000,$N29="")</formula>
    </cfRule>
  </conditionalFormatting>
  <conditionalFormatting sqref="O29:O128">
    <cfRule type="expression" dxfId="17" priority="5">
      <formula>AND(OR($B29="委託料",$B29="使用料及び賃借料"),$E29&gt;=500000,$O29="")</formula>
    </cfRule>
    <cfRule type="expression" dxfId="16" priority="12">
      <formula>OR(NOT(AND(OR($B29="委託料",$B29="使用料及び賃借料"),$E29&gt;=50000)),$O29="")</formula>
    </cfRule>
  </conditionalFormatting>
  <dataValidations count="4">
    <dataValidation type="list" allowBlank="1" showInputMessage="1" showErrorMessage="1" sqref="K29:K128" xr:uid="{C548490B-62FC-4F33-9EE3-5D4FE42E10EC}">
      <formula1>"有,無,不要"</formula1>
    </dataValidation>
    <dataValidation type="list" allowBlank="1" showInputMessage="1" showErrorMessage="1" sqref="B29:B129 K5:K24" xr:uid="{299D420F-5849-48B0-9E5B-F08D95EF004B}">
      <formula1>"報償費,委託料,工事請負費,備品購入費,旅費,需用費,消耗品費,燃料費,食糧費,印刷製本費,役務費,通信運搬費,広告料,手数料,保険料,使用料及び賃借料"</formula1>
    </dataValidation>
    <dataValidation type="list" allowBlank="1" showInputMessage="1" showErrorMessage="1" sqref="B5:B24" xr:uid="{73F7CB34-77C2-47A8-B4B6-6A8F3F2EFE76}">
      <formula1>"市町村補助金,自己財源,事業収入,その他収入,県補助金申請額"</formula1>
    </dataValidation>
    <dataValidation type="list" allowBlank="1" showInputMessage="1" showErrorMessage="1" sqref="G5:G24 G29:G129 O29:O129" xr:uid="{52287817-F6DE-4FA2-A0A8-20CEF6C68FB5}">
      <formula1>"有,無"</formula1>
    </dataValidation>
  </dataValidations>
  <pageMargins left="0.39370078740157483" right="0" top="0.59055118110236227" bottom="0.19685039370078741" header="0.31496062992125984" footer="0.31496062992125984"/>
  <pageSetup paperSize="9" scale="64" fitToHeight="0" orientation="landscape" r:id="rId1"/>
  <colBreaks count="1" manualBreakCount="1">
    <brk id="15" max="34"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6"/>
  <sheetViews>
    <sheetView showZeros="0" zoomScale="120" zoomScaleNormal="120" zoomScaleSheetLayoutView="100" workbookViewId="0">
      <selection activeCell="E18" sqref="E18"/>
    </sheetView>
  </sheetViews>
  <sheetFormatPr defaultColWidth="9" defaultRowHeight="13.5"/>
  <cols>
    <col min="1" max="1" width="9.125" customWidth="1"/>
    <col min="2" max="2" width="16.125" bestFit="1" customWidth="1"/>
    <col min="3" max="3" width="13.875" style="13" customWidth="1"/>
    <col min="4" max="5" width="13.875" customWidth="1"/>
    <col min="6" max="6" width="29.375" bestFit="1" customWidth="1"/>
  </cols>
  <sheetData>
    <row r="2" spans="1:9" ht="24.95" customHeight="1"/>
    <row r="3" spans="1:9" ht="28.5">
      <c r="A3" s="348" t="s">
        <v>64</v>
      </c>
      <c r="B3" s="348"/>
      <c r="C3" s="348"/>
      <c r="D3" s="348"/>
      <c r="E3" s="348"/>
      <c r="F3" s="348"/>
      <c r="G3" s="1"/>
      <c r="H3" s="1"/>
      <c r="I3" s="1"/>
    </row>
    <row r="4" spans="1:9" ht="24.95" customHeight="1"/>
    <row r="5" spans="1:9" ht="24.95" customHeight="1">
      <c r="A5" s="2" t="str">
        <f>収支予算!A5</f>
        <v>事業名：</v>
      </c>
      <c r="B5" s="14"/>
      <c r="C5" s="15"/>
      <c r="D5" s="3" t="str">
        <f>収支予算!D5</f>
        <v>団体名：</v>
      </c>
      <c r="E5" s="3"/>
      <c r="F5" s="3"/>
    </row>
    <row r="7" spans="1:9" ht="24.95" customHeight="1">
      <c r="A7" t="s">
        <v>6</v>
      </c>
      <c r="F7" s="4" t="s">
        <v>25</v>
      </c>
    </row>
    <row r="8" spans="1:9" ht="24.95" customHeight="1">
      <c r="A8" s="349" t="s">
        <v>2</v>
      </c>
      <c r="B8" s="350"/>
      <c r="C8" s="11" t="s">
        <v>88</v>
      </c>
      <c r="D8" s="56" t="s">
        <v>102</v>
      </c>
      <c r="E8" s="56" t="s">
        <v>103</v>
      </c>
      <c r="F8" s="5" t="s">
        <v>101</v>
      </c>
    </row>
    <row r="9" spans="1:9" ht="24.95" customHeight="1">
      <c r="A9" s="347" t="s">
        <v>16</v>
      </c>
      <c r="B9" s="342"/>
      <c r="C9" s="132"/>
      <c r="D9" s="117">
        <f>SUMIF(精算収支明細!$B$4:$B$25,A9,精算収支明細!$E$4:$E$25)</f>
        <v>2000000</v>
      </c>
      <c r="E9" s="118">
        <f t="shared" ref="E9:E14" si="0">D9-C9</f>
        <v>2000000</v>
      </c>
      <c r="F9" s="5" t="s">
        <v>120</v>
      </c>
    </row>
    <row r="10" spans="1:9" ht="24.95" customHeight="1">
      <c r="A10" s="347" t="s">
        <v>21</v>
      </c>
      <c r="B10" s="347"/>
      <c r="C10" s="132"/>
      <c r="D10" s="117">
        <f>SUMIF(精算収支明細!$B$4:$B$25,A10,精算収支明細!$E$4:$E$25)</f>
        <v>500000</v>
      </c>
      <c r="E10" s="118">
        <f t="shared" si="0"/>
        <v>500000</v>
      </c>
      <c r="F10" s="11" t="s">
        <v>121</v>
      </c>
    </row>
    <row r="11" spans="1:9" ht="24.95" customHeight="1">
      <c r="A11" s="347" t="s">
        <v>86</v>
      </c>
      <c r="B11" s="347"/>
      <c r="C11" s="132"/>
      <c r="D11" s="117">
        <f>SUMIF(精算収支明細!$B$4:$B$25,A11,精算収支明細!$E$4:$E$25)</f>
        <v>500000</v>
      </c>
      <c r="E11" s="118">
        <f t="shared" si="0"/>
        <v>500000</v>
      </c>
      <c r="F11" s="11" t="s">
        <v>121</v>
      </c>
    </row>
    <row r="12" spans="1:9" ht="24.95" customHeight="1">
      <c r="A12" s="347" t="s">
        <v>15</v>
      </c>
      <c r="B12" s="347"/>
      <c r="C12" s="132"/>
      <c r="D12" s="117">
        <f>SUMIF(精算収支明細!$B$4:$B$25,A12,精算収支明細!$E$4:$E$25)</f>
        <v>0</v>
      </c>
      <c r="E12" s="118">
        <f t="shared" si="0"/>
        <v>0</v>
      </c>
      <c r="F12" s="127" t="s">
        <v>121</v>
      </c>
    </row>
    <row r="13" spans="1:9" ht="24.95" customHeight="1">
      <c r="A13" s="347" t="s">
        <v>87</v>
      </c>
      <c r="B13" s="347"/>
      <c r="C13" s="132"/>
      <c r="D13" s="117">
        <f>SUMIF(精算収支明細!$B$4:$B$25,A13,精算収支明細!$E$4:$E$25)</f>
        <v>0</v>
      </c>
      <c r="E13" s="118">
        <f t="shared" si="0"/>
        <v>0</v>
      </c>
      <c r="F13" s="11" t="s">
        <v>121</v>
      </c>
    </row>
    <row r="14" spans="1:9" ht="24.95" customHeight="1">
      <c r="A14" s="339" t="s">
        <v>5</v>
      </c>
      <c r="B14" s="341"/>
      <c r="C14" s="9">
        <f>SUM(C9:C13)</f>
        <v>0</v>
      </c>
      <c r="D14" s="9">
        <f>SUM(D9:D13)</f>
        <v>3000000</v>
      </c>
      <c r="E14" s="112">
        <f t="shared" si="0"/>
        <v>3000000</v>
      </c>
      <c r="F14" s="55"/>
    </row>
    <row r="15" spans="1:9" ht="24.95" customHeight="1">
      <c r="B15" s="6"/>
    </row>
    <row r="16" spans="1:9" ht="24.95" customHeight="1">
      <c r="A16" t="s">
        <v>7</v>
      </c>
      <c r="F16" s="4" t="s">
        <v>17</v>
      </c>
    </row>
    <row r="17" spans="1:9" ht="68.25" customHeight="1">
      <c r="A17" s="7" t="s">
        <v>8</v>
      </c>
      <c r="B17" s="8" t="s">
        <v>9</v>
      </c>
      <c r="C17" s="12" t="s">
        <v>89</v>
      </c>
      <c r="D17" s="5" t="s">
        <v>117</v>
      </c>
      <c r="E17" s="5" t="s">
        <v>116</v>
      </c>
      <c r="F17" s="5" t="s">
        <v>18</v>
      </c>
      <c r="H17" s="93" t="s">
        <v>126</v>
      </c>
      <c r="I17" s="134"/>
    </row>
    <row r="18" spans="1:9" ht="23.25" customHeight="1">
      <c r="A18" s="342" t="s">
        <v>26</v>
      </c>
      <c r="B18" s="343"/>
      <c r="C18" s="128"/>
      <c r="D18" s="113">
        <f>SUMIF(精算収支明細!$B$28:$B$129,A18,精算収支明細!$E$28:$E$129)</f>
        <v>30001</v>
      </c>
      <c r="E18" s="113">
        <f t="shared" ref="E18:E34" si="1">D18-C18</f>
        <v>30001</v>
      </c>
      <c r="F18" s="5" t="s">
        <v>120</v>
      </c>
      <c r="G18" s="137"/>
      <c r="H18" s="133" t="str">
        <f>IF(OR(AND(C18=0,D18&lt;&gt;0),IFERROR(ABS(D18-C18)/C18,0)&gt;0.5),"必要","不要")</f>
        <v>必要</v>
      </c>
      <c r="I18" s="104"/>
    </row>
    <row r="19" spans="1:9" ht="24.95" customHeight="1">
      <c r="A19" s="344" t="s">
        <v>85</v>
      </c>
      <c r="B19" s="344"/>
      <c r="C19" s="128"/>
      <c r="D19" s="113">
        <f>SUMIF(精算収支明細!$B$28:$B$129,A19,精算収支明細!$E$28:$E$129)</f>
        <v>500000</v>
      </c>
      <c r="E19" s="113">
        <f t="shared" si="1"/>
        <v>500000</v>
      </c>
      <c r="F19" s="124" t="s">
        <v>121</v>
      </c>
      <c r="G19" s="136"/>
      <c r="H19" s="133" t="str">
        <f t="shared" ref="H19:H22" si="2">IF(OR(AND(C19=0,D19&lt;&gt;0),IFERROR(ABS(D19-C19)/C19,0)&gt;0.5),"必要","不要")</f>
        <v>必要</v>
      </c>
      <c r="I19" s="104"/>
    </row>
    <row r="20" spans="1:9" ht="24.95" customHeight="1">
      <c r="A20" s="337" t="s">
        <v>27</v>
      </c>
      <c r="B20" s="338"/>
      <c r="C20" s="128"/>
      <c r="D20" s="113">
        <f>SUMIF(精算収支明細!$B$28:$B$129,A20,精算収支明細!$E$28:$E$129)</f>
        <v>0</v>
      </c>
      <c r="E20" s="113">
        <f t="shared" si="1"/>
        <v>0</v>
      </c>
      <c r="F20" s="124" t="s">
        <v>121</v>
      </c>
      <c r="G20" s="136"/>
      <c r="H20" s="133" t="str">
        <f t="shared" si="2"/>
        <v>不要</v>
      </c>
      <c r="I20" s="104"/>
    </row>
    <row r="21" spans="1:9" ht="24.95" customHeight="1">
      <c r="A21" s="337" t="s">
        <v>28</v>
      </c>
      <c r="B21" s="338"/>
      <c r="C21" s="128"/>
      <c r="D21" s="113">
        <f>SUMIF(精算収支明細!$B$28:$B$129,A21,精算収支明細!$E$28:$E$129)</f>
        <v>0</v>
      </c>
      <c r="E21" s="113">
        <f t="shared" si="1"/>
        <v>0</v>
      </c>
      <c r="F21" s="124" t="s">
        <v>121</v>
      </c>
      <c r="G21" s="136"/>
      <c r="H21" s="133" t="str">
        <f t="shared" si="2"/>
        <v>不要</v>
      </c>
      <c r="I21" s="104"/>
    </row>
    <row r="22" spans="1:9" s="22" customFormat="1" ht="28.35" customHeight="1">
      <c r="A22" s="67" t="s">
        <v>54</v>
      </c>
      <c r="B22" s="68"/>
      <c r="C22" s="111">
        <f>SUM(C23:C34)</f>
        <v>0</v>
      </c>
      <c r="D22" s="114">
        <f>SUM(D23:D34)</f>
        <v>600000</v>
      </c>
      <c r="E22" s="113">
        <f t="shared" si="1"/>
        <v>600000</v>
      </c>
      <c r="F22" s="43">
        <f>+SUBTOTAL(9,F23:F34)</f>
        <v>0</v>
      </c>
      <c r="G22" s="136"/>
      <c r="H22" s="133" t="str">
        <f t="shared" si="2"/>
        <v>必要</v>
      </c>
    </row>
    <row r="23" spans="1:9" ht="24.95" customHeight="1">
      <c r="A23" s="345"/>
      <c r="B23" s="35" t="s">
        <v>12</v>
      </c>
      <c r="C23" s="129"/>
      <c r="D23" s="115">
        <f>SUMIF(精算収支明細!$B$28:$B$129,B23,精算収支明細!$E$28:$E$129)</f>
        <v>0</v>
      </c>
      <c r="E23" s="115">
        <f>D23-C23</f>
        <v>0</v>
      </c>
      <c r="F23" s="125" t="s">
        <v>120</v>
      </c>
      <c r="H23" s="139"/>
    </row>
    <row r="24" spans="1:9" ht="24.95" customHeight="1">
      <c r="A24" s="345"/>
      <c r="B24" s="70" t="s">
        <v>65</v>
      </c>
      <c r="C24" s="130"/>
      <c r="D24" s="115">
        <f>SUMIF(精算収支明細!$B$28:$B$129,B24,精算収支明細!$E$28:$E$129)</f>
        <v>0</v>
      </c>
      <c r="E24" s="115">
        <f>D24-C24</f>
        <v>0</v>
      </c>
      <c r="F24" s="125" t="s">
        <v>122</v>
      </c>
      <c r="H24" s="139"/>
    </row>
    <row r="25" spans="1:9" ht="24.95" customHeight="1">
      <c r="A25" s="345"/>
      <c r="B25" s="37" t="s">
        <v>13</v>
      </c>
      <c r="C25" s="130"/>
      <c r="D25" s="115">
        <f>SUMIF(精算収支明細!$B$28:$B$129,B25,精算収支明細!$E$28:$E$129)</f>
        <v>0</v>
      </c>
      <c r="E25" s="115">
        <f t="shared" si="1"/>
        <v>0</v>
      </c>
      <c r="F25" s="125" t="s">
        <v>121</v>
      </c>
      <c r="H25" s="139"/>
    </row>
    <row r="26" spans="1:9" ht="24.95" customHeight="1">
      <c r="A26" s="345"/>
      <c r="B26" s="66" t="s">
        <v>66</v>
      </c>
      <c r="C26" s="130"/>
      <c r="D26" s="115">
        <f>SUMIF(精算収支明細!$B$28:$B$129,B26,精算収支明細!$E$28:$E$129)</f>
        <v>0</v>
      </c>
      <c r="E26" s="115">
        <f t="shared" si="1"/>
        <v>0</v>
      </c>
      <c r="F26" s="125" t="s">
        <v>121</v>
      </c>
      <c r="H26" s="139"/>
    </row>
    <row r="27" spans="1:9" ht="24.95" customHeight="1">
      <c r="A27" s="345"/>
      <c r="B27" s="66" t="s">
        <v>67</v>
      </c>
      <c r="C27" s="130"/>
      <c r="D27" s="115">
        <f>SUMIF(精算収支明細!$B$28:$B$129,B27,精算収支明細!$E$28:$E$129)</f>
        <v>0</v>
      </c>
      <c r="E27" s="115">
        <f t="shared" si="1"/>
        <v>0</v>
      </c>
      <c r="F27" s="125" t="s">
        <v>121</v>
      </c>
      <c r="H27" s="139"/>
    </row>
    <row r="28" spans="1:9" ht="24.95" customHeight="1">
      <c r="A28" s="345"/>
      <c r="B28" s="59" t="s">
        <v>14</v>
      </c>
      <c r="C28" s="130"/>
      <c r="D28" s="115">
        <f>SUMIF(精算収支明細!$B$28:$B$129,B28,精算収支明細!$E$28:$E$129)</f>
        <v>100000</v>
      </c>
      <c r="E28" s="115">
        <f t="shared" si="1"/>
        <v>100000</v>
      </c>
      <c r="F28" s="126" t="s">
        <v>121</v>
      </c>
      <c r="H28" s="139"/>
    </row>
    <row r="29" spans="1:9" ht="24.95" customHeight="1">
      <c r="A29" s="345"/>
      <c r="B29" s="59" t="s">
        <v>68</v>
      </c>
      <c r="C29" s="130"/>
      <c r="D29" s="115">
        <f>SUMIF(精算収支明細!$B$28:$B$129,B29,精算収支明細!$E$28:$E$129)</f>
        <v>0</v>
      </c>
      <c r="E29" s="115">
        <f t="shared" si="1"/>
        <v>0</v>
      </c>
      <c r="F29" s="126" t="s">
        <v>121</v>
      </c>
      <c r="H29" s="139"/>
    </row>
    <row r="30" spans="1:9" ht="24.95" customHeight="1">
      <c r="A30" s="345"/>
      <c r="B30" s="59" t="s">
        <v>60</v>
      </c>
      <c r="C30" s="130"/>
      <c r="D30" s="115">
        <f>SUMIF(精算収支明細!$B$28:$B$129,B30,精算収支明細!$E$28:$E$129)</f>
        <v>0</v>
      </c>
      <c r="E30" s="115">
        <f t="shared" si="1"/>
        <v>0</v>
      </c>
      <c r="F30" s="126" t="s">
        <v>121</v>
      </c>
      <c r="H30" s="139"/>
    </row>
    <row r="31" spans="1:9" ht="24.95" customHeight="1">
      <c r="A31" s="345"/>
      <c r="B31" s="72" t="s">
        <v>72</v>
      </c>
      <c r="C31" s="130"/>
      <c r="D31" s="115">
        <f>SUMIF(精算収支明細!$B$28:$B$129,B31,精算収支明細!$E$28:$E$129)</f>
        <v>0</v>
      </c>
      <c r="E31" s="115">
        <f t="shared" si="1"/>
        <v>0</v>
      </c>
      <c r="F31" s="126" t="s">
        <v>121</v>
      </c>
      <c r="H31" s="139"/>
    </row>
    <row r="32" spans="1:9" ht="24.95" customHeight="1">
      <c r="A32" s="345"/>
      <c r="B32" s="72" t="s">
        <v>69</v>
      </c>
      <c r="C32" s="130"/>
      <c r="D32" s="115">
        <f>SUMIF(精算収支明細!$B$28:$B$129,B32,精算収支明細!$E$28:$E$129)</f>
        <v>0</v>
      </c>
      <c r="E32" s="115">
        <f t="shared" si="1"/>
        <v>0</v>
      </c>
      <c r="F32" s="126" t="s">
        <v>121</v>
      </c>
      <c r="H32" s="139"/>
    </row>
    <row r="33" spans="1:8" ht="24.95" customHeight="1">
      <c r="A33" s="345"/>
      <c r="B33" s="72" t="s">
        <v>70</v>
      </c>
      <c r="C33" s="130"/>
      <c r="D33" s="115">
        <f>SUMIF(精算収支明細!$B$28:$B$129,B33,精算収支明細!$E$28:$E$129)</f>
        <v>0</v>
      </c>
      <c r="E33" s="115">
        <f t="shared" si="1"/>
        <v>0</v>
      </c>
      <c r="F33" s="126" t="s">
        <v>121</v>
      </c>
      <c r="H33" s="139"/>
    </row>
    <row r="34" spans="1:8" ht="24.95" customHeight="1">
      <c r="A34" s="346"/>
      <c r="B34" s="60" t="s">
        <v>62</v>
      </c>
      <c r="C34" s="131"/>
      <c r="D34" s="115">
        <f>SUMIF(精算収支明細!$B$28:$B$129,B34,精算収支明細!$E$28:$E$129)</f>
        <v>500000</v>
      </c>
      <c r="E34" s="116">
        <f t="shared" si="1"/>
        <v>500000</v>
      </c>
      <c r="F34" s="126" t="s">
        <v>121</v>
      </c>
      <c r="H34" s="139"/>
    </row>
    <row r="35" spans="1:8" ht="24.95" customHeight="1">
      <c r="A35" s="339" t="s">
        <v>5</v>
      </c>
      <c r="B35" s="339"/>
      <c r="C35" s="9">
        <f>SUM(C17:C22)</f>
        <v>0</v>
      </c>
      <c r="D35" s="9">
        <f>SUM(D18:D22)</f>
        <v>1130001</v>
      </c>
      <c r="E35" s="69">
        <f>D35-C35</f>
        <v>1130001</v>
      </c>
      <c r="F35" s="10"/>
      <c r="H35" s="138" t="e">
        <f>IF(D35/C35&lt;0.8,"必要","不要")</f>
        <v>#DIV/0!</v>
      </c>
    </row>
    <row r="36" spans="1:8">
      <c r="A36" s="340"/>
      <c r="B36" s="340"/>
      <c r="C36" s="340"/>
      <c r="D36" s="340"/>
      <c r="E36" s="340"/>
      <c r="F36" s="340"/>
    </row>
  </sheetData>
  <mergeCells count="15">
    <mergeCell ref="A12:B12"/>
    <mergeCell ref="A13:B13"/>
    <mergeCell ref="A10:B10"/>
    <mergeCell ref="A11:B11"/>
    <mergeCell ref="A3:F3"/>
    <mergeCell ref="A8:B8"/>
    <mergeCell ref="A9:B9"/>
    <mergeCell ref="A20:B20"/>
    <mergeCell ref="A21:B21"/>
    <mergeCell ref="A35:B35"/>
    <mergeCell ref="A36:F36"/>
    <mergeCell ref="A14:B14"/>
    <mergeCell ref="A18:B18"/>
    <mergeCell ref="A19:B19"/>
    <mergeCell ref="A23:A34"/>
  </mergeCells>
  <phoneticPr fontId="3"/>
  <conditionalFormatting sqref="G19:G22">
    <cfRule type="containsText" dxfId="15" priority="4" operator="containsText" text="必要">
      <formula>NOT(ISERROR(SEARCH("必要",G19)))</formula>
    </cfRule>
    <cfRule type="containsText" priority="5" operator="containsText" text="必要">
      <formula>NOT(ISERROR(SEARCH("必要",G19)))</formula>
    </cfRule>
  </conditionalFormatting>
  <conditionalFormatting sqref="H18:H22">
    <cfRule type="containsText" dxfId="14" priority="2" operator="containsText" text="必要">
      <formula>NOT(ISERROR(SEARCH("必要",H18)))</formula>
    </cfRule>
    <cfRule type="containsText" priority="3" operator="containsText" text="必要">
      <formula>NOT(ISERROR(SEARCH("必要",H18)))</formula>
    </cfRule>
  </conditionalFormatting>
  <conditionalFormatting sqref="H35">
    <cfRule type="containsText" dxfId="13" priority="1" operator="containsText" text="必要">
      <formula>NOT(ISERROR(SEARCH("必要",H35)))</formula>
    </cfRule>
  </conditionalFormatting>
  <printOptions horizontalCentered="1" verticalCentered="1"/>
  <pageMargins left="0.78740157480314965" right="0.78740157480314965" top="0.78740157480314965" bottom="0.78740157480314965" header="0.78740157480314965" footer="0.78740157480314965"/>
  <pageSetup paperSize="9" scale="9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P129"/>
  <sheetViews>
    <sheetView view="pageBreakPreview" topLeftCell="A67" zoomScale="110" zoomScaleNormal="100" zoomScaleSheetLayoutView="110" workbookViewId="0">
      <selection activeCell="K5" sqref="K5"/>
    </sheetView>
  </sheetViews>
  <sheetFormatPr defaultColWidth="8.875" defaultRowHeight="15.75"/>
  <cols>
    <col min="1" max="1" width="5.125" style="78" bestFit="1" customWidth="1"/>
    <col min="2" max="2" width="17.625" style="78" bestFit="1" customWidth="1"/>
    <col min="3" max="3" width="12.125" style="78" bestFit="1" customWidth="1"/>
    <col min="4" max="4" width="23.125" style="78" customWidth="1"/>
    <col min="5" max="5" width="12.625" style="78" bestFit="1" customWidth="1"/>
    <col min="6" max="6" width="20.375" style="78" customWidth="1"/>
    <col min="7" max="7" width="10.75" style="78" bestFit="1" customWidth="1"/>
    <col min="8" max="9" width="9.125" style="78" bestFit="1" customWidth="1"/>
    <col min="10" max="10" width="11.5" style="106" bestFit="1" customWidth="1"/>
    <col min="11" max="11" width="14.5" style="78" bestFit="1" customWidth="1"/>
    <col min="12" max="12" width="9.25" style="78" bestFit="1" customWidth="1"/>
    <col min="13" max="13" width="9.625" style="78" bestFit="1" customWidth="1"/>
    <col min="14" max="14" width="11.5" style="106" bestFit="1" customWidth="1"/>
    <col min="15" max="15" width="17.875" style="78" bestFit="1" customWidth="1"/>
    <col min="16" max="16" width="32.125" style="78" bestFit="1" customWidth="1"/>
    <col min="17" max="16384" width="8.875" style="78"/>
  </cols>
  <sheetData>
    <row r="1" spans="1:16" s="77" customFormat="1" ht="21">
      <c r="A1" s="75" t="s">
        <v>123</v>
      </c>
      <c r="B1" s="76"/>
      <c r="C1" s="76"/>
      <c r="D1" s="76"/>
      <c r="E1" s="76"/>
      <c r="F1" s="76"/>
      <c r="G1" s="76"/>
      <c r="H1" s="76"/>
      <c r="I1" s="76"/>
      <c r="J1" s="123"/>
      <c r="K1" s="76"/>
      <c r="L1" s="76"/>
      <c r="M1" s="76"/>
      <c r="N1" s="123"/>
      <c r="O1" s="76"/>
      <c r="P1" s="76"/>
    </row>
    <row r="2" spans="1:16" s="77" customFormat="1" ht="21">
      <c r="A2" s="75"/>
      <c r="B2" s="76"/>
      <c r="C2" s="76"/>
      <c r="D2" s="76"/>
      <c r="E2" s="76"/>
      <c r="F2" s="76"/>
      <c r="G2" s="76"/>
      <c r="H2" s="76"/>
      <c r="I2" s="76"/>
      <c r="J2" s="103"/>
      <c r="K2" s="76"/>
      <c r="L2" s="76"/>
      <c r="M2" s="76"/>
      <c r="N2" s="103"/>
      <c r="O2" s="76"/>
    </row>
    <row r="3" spans="1:16" ht="21" customHeight="1">
      <c r="A3" s="143" t="s">
        <v>96</v>
      </c>
      <c r="B3" s="145"/>
      <c r="C3" s="141"/>
      <c r="D3" s="141"/>
      <c r="E3" s="141"/>
      <c r="F3" s="141"/>
      <c r="G3" s="141"/>
      <c r="H3" s="141"/>
      <c r="I3" s="141"/>
      <c r="J3" s="141"/>
      <c r="K3" s="143" t="s">
        <v>131</v>
      </c>
      <c r="L3" s="141"/>
      <c r="M3" s="141"/>
      <c r="N3" s="141"/>
      <c r="O3" s="141"/>
    </row>
    <row r="4" spans="1:16" ht="31.5">
      <c r="A4" s="79" t="s">
        <v>91</v>
      </c>
      <c r="B4" s="79" t="s">
        <v>82</v>
      </c>
      <c r="C4" s="79" t="s">
        <v>73</v>
      </c>
      <c r="D4" s="79" t="s">
        <v>74</v>
      </c>
      <c r="E4" s="80" t="s">
        <v>75</v>
      </c>
      <c r="F4" s="79" t="s">
        <v>100</v>
      </c>
      <c r="G4" s="93" t="s">
        <v>127</v>
      </c>
      <c r="H4" s="82"/>
      <c r="I4" s="82"/>
      <c r="J4" s="104"/>
      <c r="K4" s="93" t="s">
        <v>132</v>
      </c>
      <c r="L4" s="146" t="s">
        <v>130</v>
      </c>
      <c r="M4" s="137"/>
      <c r="N4" s="134"/>
      <c r="O4" s="135"/>
    </row>
    <row r="5" spans="1:16">
      <c r="A5" s="84">
        <v>1</v>
      </c>
      <c r="B5" s="84" t="s">
        <v>105</v>
      </c>
      <c r="C5" s="85"/>
      <c r="D5" s="84"/>
      <c r="E5" s="86">
        <v>2000000</v>
      </c>
      <c r="F5" s="84" t="s">
        <v>129</v>
      </c>
      <c r="G5" s="84"/>
      <c r="H5" s="83"/>
      <c r="K5" s="108"/>
      <c r="L5" s="140">
        <f>SUMIF(精算収支明細!$B$28:$B$129,K5,精算収支明細!$E$28:$E$129)</f>
        <v>0</v>
      </c>
      <c r="M5" s="136"/>
      <c r="N5" s="105"/>
      <c r="O5" s="83"/>
    </row>
    <row r="6" spans="1:16" ht="15.75" customHeight="1">
      <c r="A6" s="84">
        <v>2</v>
      </c>
      <c r="B6" s="84" t="s">
        <v>3</v>
      </c>
      <c r="C6" s="85"/>
      <c r="D6" s="84"/>
      <c r="E6" s="86">
        <v>500000</v>
      </c>
      <c r="F6" s="84" t="s">
        <v>129</v>
      </c>
      <c r="G6" s="84"/>
      <c r="H6" s="83"/>
      <c r="K6" s="108"/>
      <c r="L6" s="140">
        <f>SUMIF(精算収支明細!$B$28:$B$129,K6,精算収支明細!$E$28:$E$129)</f>
        <v>0</v>
      </c>
      <c r="M6" s="136"/>
      <c r="N6" s="105"/>
      <c r="O6" s="83"/>
    </row>
    <row r="7" spans="1:16" ht="15.75" customHeight="1">
      <c r="A7" s="84">
        <v>3</v>
      </c>
      <c r="B7" s="84" t="s">
        <v>124</v>
      </c>
      <c r="C7" s="85"/>
      <c r="D7" s="84"/>
      <c r="E7" s="86">
        <v>500000</v>
      </c>
      <c r="F7" s="84" t="s">
        <v>129</v>
      </c>
      <c r="G7" s="84"/>
      <c r="H7" s="83"/>
      <c r="K7" s="108"/>
      <c r="L7" s="140">
        <f>SUMIF(精算収支明細!$B$28:$B$129,K7,精算収支明細!$E$28:$E$129)</f>
        <v>0</v>
      </c>
      <c r="M7" s="136"/>
      <c r="N7" s="105"/>
      <c r="O7" s="83"/>
    </row>
    <row r="8" spans="1:16" ht="15.75" customHeight="1">
      <c r="A8" s="84">
        <v>4</v>
      </c>
      <c r="B8" s="84" t="s">
        <v>125</v>
      </c>
      <c r="C8" s="85"/>
      <c r="D8" s="84"/>
      <c r="F8" s="87"/>
      <c r="G8" s="84"/>
      <c r="H8" s="83"/>
      <c r="K8" s="108"/>
      <c r="L8" s="140">
        <f>SUMIF(精算収支明細!$B$28:$B$129,K8,精算収支明細!$E$28:$E$129)</f>
        <v>0</v>
      </c>
      <c r="M8" s="136"/>
      <c r="N8" s="105"/>
      <c r="O8" s="83"/>
    </row>
    <row r="9" spans="1:16" ht="15.75" customHeight="1">
      <c r="A9" s="84">
        <v>5</v>
      </c>
      <c r="B9" s="84" t="s">
        <v>4</v>
      </c>
      <c r="C9" s="85"/>
      <c r="D9" s="84"/>
      <c r="E9" s="86"/>
      <c r="F9" s="87"/>
      <c r="G9" s="84"/>
      <c r="H9" s="83"/>
      <c r="I9" s="83"/>
      <c r="K9" s="108"/>
      <c r="L9" s="140">
        <f>SUMIF(精算収支明細!$B$28:$B$129,K9,精算収支明細!$E$28:$E$129)</f>
        <v>0</v>
      </c>
      <c r="M9" s="136"/>
      <c r="N9" s="105"/>
      <c r="O9" s="83"/>
    </row>
    <row r="10" spans="1:16" ht="15.75" customHeight="1">
      <c r="A10" s="84">
        <v>6</v>
      </c>
      <c r="B10" s="84"/>
      <c r="C10" s="85"/>
      <c r="D10" s="84"/>
      <c r="E10" s="86"/>
      <c r="F10" s="87"/>
      <c r="G10" s="84"/>
      <c r="H10" s="83"/>
      <c r="I10" s="83"/>
      <c r="K10" s="108"/>
      <c r="L10" s="140">
        <f>SUMIF(精算収支明細!$B$28:$B$129,K10,精算収支明細!$E$28:$E$129)</f>
        <v>0</v>
      </c>
      <c r="M10" s="136"/>
      <c r="N10" s="105"/>
      <c r="O10" s="83"/>
    </row>
    <row r="11" spans="1:16" ht="15.75" customHeight="1">
      <c r="A11" s="84">
        <v>7</v>
      </c>
      <c r="B11" s="84"/>
      <c r="C11" s="85"/>
      <c r="D11" s="84"/>
      <c r="E11" s="86"/>
      <c r="F11" s="87"/>
      <c r="G11" s="84"/>
      <c r="H11" s="83"/>
      <c r="I11" s="83"/>
      <c r="K11" s="108"/>
      <c r="L11" s="140">
        <f>SUMIF(精算収支明細!$B$28:$B$129,K11,精算収支明細!$E$28:$E$129)</f>
        <v>0</v>
      </c>
      <c r="M11" s="136"/>
      <c r="N11" s="105"/>
      <c r="O11" s="83"/>
    </row>
    <row r="12" spans="1:16" ht="15.75" customHeight="1">
      <c r="A12" s="84">
        <v>8</v>
      </c>
      <c r="B12" s="84"/>
      <c r="C12" s="85"/>
      <c r="D12" s="84"/>
      <c r="E12" s="86"/>
      <c r="F12" s="87"/>
      <c r="G12" s="84"/>
      <c r="H12" s="83"/>
      <c r="I12" s="83"/>
      <c r="K12" s="108"/>
      <c r="L12" s="140">
        <f>SUMIF(精算収支明細!$B$28:$B$129,K12,精算収支明細!$E$28:$E$129)</f>
        <v>0</v>
      </c>
      <c r="M12" s="136"/>
      <c r="N12" s="105"/>
      <c r="O12" s="83"/>
    </row>
    <row r="13" spans="1:16" ht="15.75" customHeight="1">
      <c r="A13" s="84">
        <v>9</v>
      </c>
      <c r="B13" s="84"/>
      <c r="C13" s="85"/>
      <c r="D13" s="84"/>
      <c r="E13" s="86"/>
      <c r="F13" s="87"/>
      <c r="G13" s="84"/>
      <c r="H13" s="83"/>
      <c r="I13" s="83"/>
      <c r="K13" s="108"/>
      <c r="L13" s="140">
        <f>SUMIF(精算収支明細!$B$28:$B$129,K13,精算収支明細!$E$28:$E$129)</f>
        <v>0</v>
      </c>
      <c r="M13" s="136"/>
      <c r="N13" s="105"/>
      <c r="O13" s="83"/>
    </row>
    <row r="14" spans="1:16" ht="15.75" customHeight="1">
      <c r="A14" s="84">
        <v>10</v>
      </c>
      <c r="B14" s="84"/>
      <c r="C14" s="85"/>
      <c r="D14" s="84"/>
      <c r="E14" s="86"/>
      <c r="F14" s="87"/>
      <c r="G14" s="84"/>
      <c r="H14" s="83"/>
      <c r="I14" s="83"/>
      <c r="K14" s="108"/>
      <c r="L14" s="140">
        <f>SUMIF(精算収支明細!$B$28:$B$129,K14,精算収支明細!$E$28:$E$129)</f>
        <v>0</v>
      </c>
      <c r="M14" s="136"/>
      <c r="N14" s="105"/>
      <c r="O14" s="83"/>
    </row>
    <row r="15" spans="1:16" ht="15.75" customHeight="1">
      <c r="A15" s="84">
        <v>11</v>
      </c>
      <c r="B15" s="84"/>
      <c r="C15" s="85"/>
      <c r="D15" s="84"/>
      <c r="E15" s="86"/>
      <c r="F15" s="87"/>
      <c r="G15" s="84"/>
      <c r="H15" s="83"/>
      <c r="I15" s="83"/>
      <c r="K15" s="108"/>
      <c r="L15" s="140">
        <f>SUMIF(精算収支明細!$B$28:$B$129,K15,精算収支明細!$E$28:$E$129)</f>
        <v>0</v>
      </c>
      <c r="M15" s="136"/>
      <c r="N15" s="105"/>
      <c r="O15" s="83"/>
    </row>
    <row r="16" spans="1:16" ht="15.75" customHeight="1">
      <c r="A16" s="84">
        <v>12</v>
      </c>
      <c r="B16" s="84"/>
      <c r="C16" s="85"/>
      <c r="D16" s="84"/>
      <c r="E16" s="86"/>
      <c r="F16" s="87"/>
      <c r="G16" s="84"/>
      <c r="H16" s="83"/>
      <c r="I16" s="83"/>
      <c r="K16" s="108"/>
      <c r="L16" s="140">
        <f>SUMIF(精算収支明細!$B$28:$B$129,K16,精算収支明細!$E$28:$E$129)</f>
        <v>0</v>
      </c>
      <c r="M16" s="136"/>
      <c r="N16" s="105"/>
      <c r="O16" s="83"/>
    </row>
    <row r="17" spans="1:16">
      <c r="A17" s="84">
        <v>13</v>
      </c>
      <c r="B17" s="84"/>
      <c r="C17" s="85"/>
      <c r="D17" s="84"/>
      <c r="E17" s="86"/>
      <c r="F17" s="87"/>
      <c r="G17" s="84"/>
      <c r="H17" s="83"/>
      <c r="I17" s="83"/>
      <c r="K17" s="108"/>
      <c r="L17" s="140">
        <f>SUMIF(精算収支明細!$B$28:$B$129,K17,精算収支明細!$E$28:$E$129)</f>
        <v>0</v>
      </c>
      <c r="M17" s="136"/>
      <c r="N17" s="105"/>
      <c r="O17" s="83"/>
    </row>
    <row r="18" spans="1:16">
      <c r="A18" s="84">
        <v>14</v>
      </c>
      <c r="B18" s="84"/>
      <c r="C18" s="85"/>
      <c r="D18" s="84"/>
      <c r="E18" s="86"/>
      <c r="F18" s="87"/>
      <c r="G18" s="84"/>
      <c r="H18" s="83"/>
      <c r="I18" s="83"/>
      <c r="K18" s="108"/>
      <c r="L18" s="140">
        <f>SUMIF(精算収支明細!$B$28:$B$129,K18,精算収支明細!$E$28:$E$129)</f>
        <v>0</v>
      </c>
      <c r="M18" s="136"/>
      <c r="N18" s="105"/>
      <c r="O18" s="83"/>
    </row>
    <row r="19" spans="1:16">
      <c r="A19" s="84">
        <v>15</v>
      </c>
      <c r="B19" s="84"/>
      <c r="C19" s="85"/>
      <c r="D19" s="84"/>
      <c r="E19" s="86"/>
      <c r="F19" s="87"/>
      <c r="G19" s="84"/>
      <c r="H19" s="83"/>
      <c r="I19" s="83"/>
      <c r="K19" s="108"/>
      <c r="L19" s="140">
        <f>SUMIF(精算収支明細!$B$28:$B$129,K19,精算収支明細!$E$28:$E$129)</f>
        <v>0</v>
      </c>
      <c r="M19" s="136"/>
      <c r="N19" s="105"/>
      <c r="O19" s="83"/>
    </row>
    <row r="20" spans="1:16">
      <c r="A20" s="84">
        <v>16</v>
      </c>
      <c r="B20" s="84"/>
      <c r="C20" s="85"/>
      <c r="D20" s="84"/>
      <c r="E20" s="86"/>
      <c r="F20" s="87"/>
      <c r="G20" s="84"/>
      <c r="H20" s="83"/>
      <c r="I20" s="83"/>
      <c r="K20" s="108"/>
      <c r="L20" s="140">
        <f>SUMIF(精算収支明細!$B$28:$B$129,K20,精算収支明細!$E$28:$E$129)</f>
        <v>0</v>
      </c>
      <c r="M20" s="136"/>
      <c r="N20" s="105"/>
      <c r="O20" s="83"/>
    </row>
    <row r="21" spans="1:16">
      <c r="A21" s="84">
        <v>17</v>
      </c>
      <c r="B21" s="84"/>
      <c r="C21" s="85"/>
      <c r="D21" s="84"/>
      <c r="E21" s="86"/>
      <c r="F21" s="87"/>
      <c r="G21" s="84"/>
      <c r="H21" s="83"/>
      <c r="I21" s="83"/>
      <c r="J21" s="105"/>
      <c r="K21" s="108"/>
      <c r="L21" s="140">
        <f>SUMIF(精算収支明細!$B$28:$B$129,K21,精算収支明細!$E$28:$E$129)</f>
        <v>0</v>
      </c>
      <c r="M21" s="136"/>
      <c r="N21" s="105"/>
      <c r="O21" s="83"/>
    </row>
    <row r="22" spans="1:16">
      <c r="A22" s="84">
        <v>18</v>
      </c>
      <c r="B22" s="84"/>
      <c r="C22" s="85"/>
      <c r="D22" s="84"/>
      <c r="E22" s="86"/>
      <c r="F22" s="87"/>
      <c r="G22" s="84"/>
      <c r="H22" s="83"/>
      <c r="I22" s="83"/>
      <c r="J22" s="105"/>
      <c r="K22" s="108"/>
      <c r="L22" s="140">
        <f>SUMIF(精算収支明細!$B$28:$B$129,K22,精算収支明細!$E$28:$E$129)</f>
        <v>0</v>
      </c>
      <c r="M22" s="83"/>
      <c r="N22" s="105"/>
      <c r="O22" s="83"/>
    </row>
    <row r="23" spans="1:16">
      <c r="A23" s="84">
        <v>19</v>
      </c>
      <c r="B23" s="84"/>
      <c r="C23" s="85"/>
      <c r="D23" s="84"/>
      <c r="E23" s="86"/>
      <c r="F23" s="87"/>
      <c r="G23" s="84"/>
      <c r="H23" s="83"/>
      <c r="I23" s="83"/>
      <c r="J23" s="105"/>
      <c r="K23" s="108"/>
      <c r="L23" s="140">
        <f>SUMIF(精算収支明細!$B$28:$B$129,K23,精算収支明細!$E$28:$E$129)</f>
        <v>0</v>
      </c>
      <c r="M23" s="83"/>
      <c r="N23" s="105"/>
      <c r="O23" s="83"/>
    </row>
    <row r="24" spans="1:16" ht="16.5" thickBot="1">
      <c r="A24" s="84">
        <v>20</v>
      </c>
      <c r="B24" s="84"/>
      <c r="C24" s="85"/>
      <c r="D24" s="84"/>
      <c r="E24" s="88"/>
      <c r="F24" s="87"/>
      <c r="G24" s="84"/>
      <c r="H24" s="83"/>
      <c r="I24" s="83"/>
      <c r="J24" s="105"/>
      <c r="K24" s="108"/>
      <c r="L24" s="140">
        <f>SUMIF(精算収支明細!$B$28:$B$129,K24,精算収支明細!$E$28:$E$129)</f>
        <v>0</v>
      </c>
      <c r="M24" s="83"/>
      <c r="N24" s="105"/>
      <c r="O24" s="83"/>
    </row>
    <row r="25" spans="1:16" ht="16.5" thickBot="1">
      <c r="A25" s="89" t="s">
        <v>92</v>
      </c>
      <c r="B25" s="90"/>
      <c r="C25" s="90"/>
      <c r="D25" s="91"/>
      <c r="E25" s="92">
        <f>SUM(E5:E24)</f>
        <v>3000000</v>
      </c>
      <c r="G25" s="83"/>
      <c r="H25" s="83"/>
      <c r="I25" s="83"/>
      <c r="K25" s="84" t="s">
        <v>93</v>
      </c>
      <c r="L25" s="140">
        <f>SUM(L5:L24)</f>
        <v>0</v>
      </c>
      <c r="M25" s="83"/>
      <c r="O25" s="83"/>
    </row>
    <row r="26" spans="1:16" ht="21">
      <c r="A26" s="144" t="s">
        <v>97</v>
      </c>
      <c r="B26" s="144"/>
      <c r="C26" s="143"/>
      <c r="D26" s="143"/>
      <c r="E26" s="143"/>
      <c r="F26" s="143"/>
      <c r="G26" s="143"/>
      <c r="H26" s="143"/>
      <c r="I26" s="143"/>
      <c r="J26" s="143"/>
      <c r="K26" s="143"/>
      <c r="L26" s="143"/>
      <c r="M26" s="143"/>
      <c r="N26" s="143"/>
      <c r="O26" s="143"/>
    </row>
    <row r="27" spans="1:16" ht="15.75" customHeight="1">
      <c r="A27" s="251" t="s">
        <v>90</v>
      </c>
      <c r="B27" s="251" t="s">
        <v>82</v>
      </c>
      <c r="C27" s="252" t="s">
        <v>81</v>
      </c>
      <c r="D27" s="255" t="s">
        <v>74</v>
      </c>
      <c r="E27" s="251" t="s">
        <v>75</v>
      </c>
      <c r="F27" s="255" t="s">
        <v>100</v>
      </c>
      <c r="G27" s="252" t="s">
        <v>128</v>
      </c>
      <c r="H27" s="252" t="s">
        <v>78</v>
      </c>
      <c r="I27" s="252" t="s">
        <v>76</v>
      </c>
      <c r="J27" s="336" t="s">
        <v>84</v>
      </c>
      <c r="K27" s="79" t="s">
        <v>98</v>
      </c>
      <c r="L27" s="119" t="s">
        <v>80</v>
      </c>
      <c r="M27" s="120"/>
      <c r="N27" s="121"/>
      <c r="O27" s="80" t="s">
        <v>83</v>
      </c>
      <c r="P27" s="255" t="s">
        <v>110</v>
      </c>
    </row>
    <row r="28" spans="1:16" ht="47.25">
      <c r="A28" s="251"/>
      <c r="B28" s="251"/>
      <c r="C28" s="251"/>
      <c r="D28" s="254"/>
      <c r="E28" s="251"/>
      <c r="F28" s="254"/>
      <c r="G28" s="252"/>
      <c r="H28" s="252"/>
      <c r="I28" s="251"/>
      <c r="J28" s="336"/>
      <c r="K28" s="93" t="s">
        <v>99</v>
      </c>
      <c r="L28" s="79" t="s">
        <v>77</v>
      </c>
      <c r="M28" s="93" t="s">
        <v>94</v>
      </c>
      <c r="N28" s="109" t="s">
        <v>95</v>
      </c>
      <c r="O28" s="122" t="s">
        <v>104</v>
      </c>
      <c r="P28" s="254"/>
    </row>
    <row r="29" spans="1:16">
      <c r="A29" s="84">
        <v>1</v>
      </c>
      <c r="B29" s="108" t="s">
        <v>10</v>
      </c>
      <c r="C29" s="110"/>
      <c r="D29" s="98"/>
      <c r="E29" s="100">
        <v>30001</v>
      </c>
      <c r="F29" s="142" t="s">
        <v>129</v>
      </c>
      <c r="G29" s="84"/>
      <c r="H29" s="85"/>
      <c r="I29" s="85"/>
      <c r="J29" s="107"/>
      <c r="K29" s="84"/>
      <c r="L29" s="85"/>
      <c r="M29" s="108"/>
      <c r="N29" s="107"/>
      <c r="O29" s="84"/>
      <c r="P29" s="87"/>
    </row>
    <row r="30" spans="1:16">
      <c r="A30" s="84">
        <v>2</v>
      </c>
      <c r="B30" s="108" t="s">
        <v>11</v>
      </c>
      <c r="C30" s="110"/>
      <c r="D30" s="98"/>
      <c r="E30" s="100">
        <v>500000</v>
      </c>
      <c r="F30" s="142" t="s">
        <v>129</v>
      </c>
      <c r="G30" s="84"/>
      <c r="H30" s="85"/>
      <c r="I30" s="85"/>
      <c r="J30" s="107"/>
      <c r="K30" s="84"/>
      <c r="L30" s="85"/>
      <c r="M30" s="108"/>
      <c r="N30" s="107"/>
      <c r="O30" s="84"/>
      <c r="P30" s="87"/>
    </row>
    <row r="31" spans="1:16">
      <c r="A31" s="84">
        <v>3</v>
      </c>
      <c r="B31" s="108" t="s">
        <v>14</v>
      </c>
      <c r="C31" s="110"/>
      <c r="D31" s="98"/>
      <c r="E31" s="100">
        <v>100000</v>
      </c>
      <c r="F31" s="142" t="s">
        <v>129</v>
      </c>
      <c r="G31" s="84"/>
      <c r="H31" s="85"/>
      <c r="I31" s="85"/>
      <c r="J31" s="107"/>
      <c r="K31" s="84"/>
      <c r="L31" s="85"/>
      <c r="M31" s="108"/>
      <c r="N31" s="107"/>
      <c r="O31" s="84"/>
      <c r="P31" s="87"/>
    </row>
    <row r="32" spans="1:16">
      <c r="A32" s="84">
        <v>4</v>
      </c>
      <c r="B32" s="108" t="s">
        <v>62</v>
      </c>
      <c r="C32" s="110"/>
      <c r="D32" s="98"/>
      <c r="E32" s="100">
        <v>500000</v>
      </c>
      <c r="F32" s="142" t="s">
        <v>129</v>
      </c>
      <c r="G32" s="84"/>
      <c r="H32" s="85"/>
      <c r="I32" s="85"/>
      <c r="J32" s="107"/>
      <c r="K32" s="84"/>
      <c r="L32" s="85"/>
      <c r="M32" s="108"/>
      <c r="N32" s="107"/>
      <c r="O32" s="84"/>
      <c r="P32" s="87"/>
    </row>
    <row r="33" spans="1:16">
      <c r="A33" s="84">
        <v>5</v>
      </c>
      <c r="B33" s="108"/>
      <c r="C33" s="110"/>
      <c r="D33" s="98"/>
      <c r="E33" s="100"/>
      <c r="F33" s="98"/>
      <c r="G33" s="84"/>
      <c r="H33" s="85"/>
      <c r="I33" s="85"/>
      <c r="J33" s="107"/>
      <c r="K33" s="84"/>
      <c r="L33" s="85"/>
      <c r="M33" s="108"/>
      <c r="N33" s="107"/>
      <c r="O33" s="84"/>
      <c r="P33" s="87"/>
    </row>
    <row r="34" spans="1:16">
      <c r="A34" s="84">
        <v>6</v>
      </c>
      <c r="B34" s="108"/>
      <c r="C34" s="110"/>
      <c r="D34" s="98"/>
      <c r="E34" s="100"/>
      <c r="F34" s="98"/>
      <c r="G34" s="84"/>
      <c r="H34" s="85"/>
      <c r="I34" s="85"/>
      <c r="J34" s="107"/>
      <c r="K34" s="84"/>
      <c r="L34" s="85"/>
      <c r="M34" s="108"/>
      <c r="N34" s="107"/>
      <c r="O34" s="84"/>
      <c r="P34" s="87"/>
    </row>
    <row r="35" spans="1:16">
      <c r="A35" s="84">
        <v>7</v>
      </c>
      <c r="B35" s="108"/>
      <c r="C35" s="110"/>
      <c r="D35" s="98"/>
      <c r="E35" s="100"/>
      <c r="F35" s="98"/>
      <c r="G35" s="84"/>
      <c r="H35" s="85"/>
      <c r="I35" s="85"/>
      <c r="J35" s="107"/>
      <c r="K35" s="84"/>
      <c r="L35" s="85"/>
      <c r="M35" s="108"/>
      <c r="N35" s="107"/>
      <c r="O35" s="84"/>
      <c r="P35" s="87"/>
    </row>
    <row r="36" spans="1:16">
      <c r="A36" s="84">
        <v>8</v>
      </c>
      <c r="B36" s="108"/>
      <c r="C36" s="110"/>
      <c r="D36" s="98"/>
      <c r="E36" s="100"/>
      <c r="F36" s="98"/>
      <c r="G36" s="84"/>
      <c r="H36" s="85"/>
      <c r="I36" s="85"/>
      <c r="J36" s="107"/>
      <c r="K36" s="84"/>
      <c r="L36" s="85"/>
      <c r="M36" s="108"/>
      <c r="N36" s="107"/>
      <c r="O36" s="84"/>
      <c r="P36" s="87"/>
    </row>
    <row r="37" spans="1:16">
      <c r="A37" s="84">
        <v>9</v>
      </c>
      <c r="B37" s="108"/>
      <c r="C37" s="110"/>
      <c r="D37" s="98"/>
      <c r="E37" s="100"/>
      <c r="F37" s="98"/>
      <c r="G37" s="84"/>
      <c r="H37" s="85"/>
      <c r="I37" s="85"/>
      <c r="J37" s="107"/>
      <c r="K37" s="84"/>
      <c r="L37" s="85"/>
      <c r="M37" s="108"/>
      <c r="N37" s="107"/>
      <c r="O37" s="84"/>
      <c r="P37" s="87"/>
    </row>
    <row r="38" spans="1:16">
      <c r="A38" s="84">
        <v>10</v>
      </c>
      <c r="B38" s="108"/>
      <c r="C38" s="110"/>
      <c r="D38" s="98"/>
      <c r="E38" s="100"/>
      <c r="F38" s="98"/>
      <c r="G38" s="84"/>
      <c r="H38" s="85"/>
      <c r="I38" s="85"/>
      <c r="J38" s="107"/>
      <c r="K38" s="84"/>
      <c r="L38" s="85"/>
      <c r="M38" s="108"/>
      <c r="N38" s="107"/>
      <c r="O38" s="84"/>
      <c r="P38" s="87"/>
    </row>
    <row r="39" spans="1:16">
      <c r="A39" s="84">
        <v>11</v>
      </c>
      <c r="B39" s="108"/>
      <c r="C39" s="110"/>
      <c r="D39" s="98"/>
      <c r="E39" s="100"/>
      <c r="F39" s="98"/>
      <c r="G39" s="84"/>
      <c r="H39" s="85"/>
      <c r="I39" s="85"/>
      <c r="J39" s="107"/>
      <c r="K39" s="84"/>
      <c r="L39" s="85"/>
      <c r="M39" s="108"/>
      <c r="N39" s="107"/>
      <c r="O39" s="84"/>
      <c r="P39" s="87"/>
    </row>
    <row r="40" spans="1:16">
      <c r="A40" s="84">
        <v>12</v>
      </c>
      <c r="B40" s="108"/>
      <c r="C40" s="110"/>
      <c r="D40" s="98"/>
      <c r="E40" s="100"/>
      <c r="F40" s="98"/>
      <c r="G40" s="84"/>
      <c r="H40" s="85"/>
      <c r="I40" s="85"/>
      <c r="J40" s="107"/>
      <c r="K40" s="84"/>
      <c r="L40" s="85"/>
      <c r="M40" s="108"/>
      <c r="N40" s="107"/>
      <c r="O40" s="84"/>
      <c r="P40" s="87"/>
    </row>
    <row r="41" spans="1:16">
      <c r="A41" s="84">
        <v>13</v>
      </c>
      <c r="B41" s="108"/>
      <c r="C41" s="110"/>
      <c r="D41" s="98"/>
      <c r="E41" s="100"/>
      <c r="F41" s="98"/>
      <c r="G41" s="84"/>
      <c r="H41" s="85"/>
      <c r="I41" s="85"/>
      <c r="J41" s="107"/>
      <c r="K41" s="84"/>
      <c r="L41" s="85"/>
      <c r="M41" s="108"/>
      <c r="N41" s="107"/>
      <c r="O41" s="84"/>
      <c r="P41" s="87"/>
    </row>
    <row r="42" spans="1:16">
      <c r="A42" s="84">
        <v>14</v>
      </c>
      <c r="B42" s="108"/>
      <c r="C42" s="110"/>
      <c r="D42" s="98"/>
      <c r="E42" s="100"/>
      <c r="F42" s="98"/>
      <c r="G42" s="84"/>
      <c r="H42" s="85"/>
      <c r="I42" s="85"/>
      <c r="J42" s="107"/>
      <c r="K42" s="84"/>
      <c r="L42" s="85"/>
      <c r="M42" s="108"/>
      <c r="N42" s="107"/>
      <c r="O42" s="84"/>
      <c r="P42" s="87"/>
    </row>
    <row r="43" spans="1:16">
      <c r="A43" s="84">
        <v>15</v>
      </c>
      <c r="B43" s="108"/>
      <c r="C43" s="110"/>
      <c r="D43" s="98"/>
      <c r="E43" s="100"/>
      <c r="F43" s="98"/>
      <c r="G43" s="84"/>
      <c r="H43" s="85"/>
      <c r="I43" s="85"/>
      <c r="J43" s="107"/>
      <c r="K43" s="84"/>
      <c r="L43" s="85"/>
      <c r="M43" s="108"/>
      <c r="N43" s="107"/>
      <c r="O43" s="84"/>
      <c r="P43" s="87"/>
    </row>
    <row r="44" spans="1:16">
      <c r="A44" s="84">
        <v>16</v>
      </c>
      <c r="B44" s="108"/>
      <c r="C44" s="110"/>
      <c r="D44" s="98"/>
      <c r="E44" s="100"/>
      <c r="F44" s="98"/>
      <c r="G44" s="84"/>
      <c r="H44" s="85"/>
      <c r="I44" s="85"/>
      <c r="J44" s="107"/>
      <c r="K44" s="84"/>
      <c r="L44" s="85"/>
      <c r="M44" s="108"/>
      <c r="N44" s="107"/>
      <c r="O44" s="84"/>
      <c r="P44" s="87"/>
    </row>
    <row r="45" spans="1:16">
      <c r="A45" s="84">
        <v>17</v>
      </c>
      <c r="B45" s="108"/>
      <c r="C45" s="110"/>
      <c r="D45" s="98"/>
      <c r="E45" s="100"/>
      <c r="F45" s="98"/>
      <c r="G45" s="84"/>
      <c r="H45" s="85"/>
      <c r="I45" s="85"/>
      <c r="J45" s="107"/>
      <c r="K45" s="84"/>
      <c r="L45" s="85"/>
      <c r="M45" s="108"/>
      <c r="N45" s="107"/>
      <c r="O45" s="84"/>
      <c r="P45" s="87"/>
    </row>
    <row r="46" spans="1:16">
      <c r="A46" s="84">
        <v>18</v>
      </c>
      <c r="B46" s="108"/>
      <c r="C46" s="110"/>
      <c r="D46" s="98"/>
      <c r="E46" s="100"/>
      <c r="F46" s="98"/>
      <c r="G46" s="84"/>
      <c r="H46" s="85"/>
      <c r="I46" s="85"/>
      <c r="J46" s="107"/>
      <c r="K46" s="84"/>
      <c r="L46" s="85"/>
      <c r="M46" s="108"/>
      <c r="N46" s="107"/>
      <c r="O46" s="84"/>
      <c r="P46" s="87"/>
    </row>
    <row r="47" spans="1:16">
      <c r="A47" s="84">
        <v>19</v>
      </c>
      <c r="B47" s="108"/>
      <c r="C47" s="110"/>
      <c r="D47" s="98"/>
      <c r="E47" s="100"/>
      <c r="F47" s="98"/>
      <c r="G47" s="84"/>
      <c r="H47" s="85"/>
      <c r="I47" s="85"/>
      <c r="J47" s="107"/>
      <c r="K47" s="84"/>
      <c r="L47" s="85"/>
      <c r="M47" s="108"/>
      <c r="N47" s="107"/>
      <c r="O47" s="84"/>
      <c r="P47" s="87"/>
    </row>
    <row r="48" spans="1:16">
      <c r="A48" s="84">
        <v>20</v>
      </c>
      <c r="B48" s="108"/>
      <c r="C48" s="110"/>
      <c r="D48" s="98"/>
      <c r="E48" s="100"/>
      <c r="F48" s="98"/>
      <c r="G48" s="84"/>
      <c r="H48" s="85"/>
      <c r="I48" s="85"/>
      <c r="J48" s="107"/>
      <c r="K48" s="84"/>
      <c r="L48" s="85"/>
      <c r="M48" s="108"/>
      <c r="N48" s="107"/>
      <c r="O48" s="84"/>
      <c r="P48" s="87"/>
    </row>
    <row r="49" spans="1:16">
      <c r="A49" s="84">
        <v>21</v>
      </c>
      <c r="B49" s="108"/>
      <c r="C49" s="110"/>
      <c r="D49" s="98"/>
      <c r="E49" s="100"/>
      <c r="F49" s="98"/>
      <c r="G49" s="84"/>
      <c r="H49" s="85"/>
      <c r="I49" s="85"/>
      <c r="J49" s="107"/>
      <c r="K49" s="84"/>
      <c r="L49" s="85"/>
      <c r="M49" s="108"/>
      <c r="N49" s="107"/>
      <c r="O49" s="84"/>
      <c r="P49" s="87"/>
    </row>
    <row r="50" spans="1:16">
      <c r="A50" s="84">
        <v>22</v>
      </c>
      <c r="B50" s="108"/>
      <c r="C50" s="110"/>
      <c r="D50" s="98"/>
      <c r="E50" s="100"/>
      <c r="F50" s="98"/>
      <c r="G50" s="84"/>
      <c r="H50" s="85"/>
      <c r="I50" s="85"/>
      <c r="J50" s="107"/>
      <c r="K50" s="84"/>
      <c r="L50" s="85"/>
      <c r="M50" s="108"/>
      <c r="N50" s="107"/>
      <c r="O50" s="84"/>
      <c r="P50" s="87"/>
    </row>
    <row r="51" spans="1:16">
      <c r="A51" s="84">
        <v>23</v>
      </c>
      <c r="B51" s="108"/>
      <c r="C51" s="110"/>
      <c r="D51" s="98"/>
      <c r="E51" s="100"/>
      <c r="F51" s="98"/>
      <c r="G51" s="84"/>
      <c r="H51" s="85"/>
      <c r="I51" s="85"/>
      <c r="J51" s="107"/>
      <c r="K51" s="84"/>
      <c r="L51" s="85"/>
      <c r="M51" s="108"/>
      <c r="N51" s="107"/>
      <c r="O51" s="84"/>
      <c r="P51" s="87"/>
    </row>
    <row r="52" spans="1:16">
      <c r="A52" s="84">
        <v>24</v>
      </c>
      <c r="B52" s="108"/>
      <c r="C52" s="110"/>
      <c r="D52" s="98"/>
      <c r="E52" s="100"/>
      <c r="F52" s="98"/>
      <c r="G52" s="84"/>
      <c r="H52" s="85"/>
      <c r="I52" s="85"/>
      <c r="J52" s="107"/>
      <c r="K52" s="84"/>
      <c r="L52" s="85"/>
      <c r="M52" s="108"/>
      <c r="N52" s="107"/>
      <c r="O52" s="84"/>
      <c r="P52" s="87"/>
    </row>
    <row r="53" spans="1:16">
      <c r="A53" s="84">
        <v>25</v>
      </c>
      <c r="B53" s="108"/>
      <c r="C53" s="110"/>
      <c r="D53" s="98"/>
      <c r="E53" s="100"/>
      <c r="F53" s="98"/>
      <c r="G53" s="84"/>
      <c r="H53" s="85"/>
      <c r="I53" s="85"/>
      <c r="J53" s="107"/>
      <c r="K53" s="84"/>
      <c r="L53" s="85"/>
      <c r="M53" s="108"/>
      <c r="N53" s="107"/>
      <c r="O53" s="84"/>
      <c r="P53" s="87"/>
    </row>
    <row r="54" spans="1:16">
      <c r="A54" s="84">
        <v>26</v>
      </c>
      <c r="B54" s="108"/>
      <c r="C54" s="110"/>
      <c r="D54" s="98"/>
      <c r="E54" s="100"/>
      <c r="F54" s="98"/>
      <c r="G54" s="84"/>
      <c r="H54" s="85"/>
      <c r="I54" s="85"/>
      <c r="J54" s="107"/>
      <c r="K54" s="84"/>
      <c r="L54" s="85"/>
      <c r="M54" s="108"/>
      <c r="N54" s="107"/>
      <c r="O54" s="84"/>
      <c r="P54" s="87"/>
    </row>
    <row r="55" spans="1:16">
      <c r="A55" s="84">
        <v>27</v>
      </c>
      <c r="B55" s="108"/>
      <c r="C55" s="110"/>
      <c r="D55" s="98"/>
      <c r="E55" s="100"/>
      <c r="F55" s="98"/>
      <c r="G55" s="84"/>
      <c r="H55" s="85"/>
      <c r="I55" s="85"/>
      <c r="J55" s="107"/>
      <c r="K55" s="84"/>
      <c r="L55" s="85"/>
      <c r="M55" s="108"/>
      <c r="N55" s="107"/>
      <c r="O55" s="84"/>
      <c r="P55" s="87"/>
    </row>
    <row r="56" spans="1:16">
      <c r="A56" s="84">
        <v>28</v>
      </c>
      <c r="B56" s="108"/>
      <c r="C56" s="110"/>
      <c r="D56" s="98"/>
      <c r="E56" s="100"/>
      <c r="F56" s="98"/>
      <c r="G56" s="84"/>
      <c r="H56" s="85"/>
      <c r="I56" s="85"/>
      <c r="J56" s="107"/>
      <c r="K56" s="84"/>
      <c r="L56" s="85"/>
      <c r="M56" s="108"/>
      <c r="N56" s="107"/>
      <c r="O56" s="84"/>
      <c r="P56" s="87"/>
    </row>
    <row r="57" spans="1:16">
      <c r="A57" s="84">
        <v>29</v>
      </c>
      <c r="B57" s="108"/>
      <c r="C57" s="110"/>
      <c r="D57" s="98"/>
      <c r="E57" s="100"/>
      <c r="F57" s="98"/>
      <c r="G57" s="84"/>
      <c r="H57" s="85"/>
      <c r="I57" s="85"/>
      <c r="J57" s="107"/>
      <c r="K57" s="84"/>
      <c r="L57" s="85"/>
      <c r="M57" s="108"/>
      <c r="N57" s="107"/>
      <c r="O57" s="84"/>
      <c r="P57" s="87"/>
    </row>
    <row r="58" spans="1:16">
      <c r="A58" s="84">
        <v>30</v>
      </c>
      <c r="B58" s="108"/>
      <c r="C58" s="110"/>
      <c r="D58" s="98"/>
      <c r="E58" s="100"/>
      <c r="F58" s="98"/>
      <c r="G58" s="84"/>
      <c r="H58" s="85"/>
      <c r="I58" s="85"/>
      <c r="J58" s="107"/>
      <c r="K58" s="84"/>
      <c r="L58" s="85"/>
      <c r="M58" s="108"/>
      <c r="N58" s="107"/>
      <c r="O58" s="84"/>
      <c r="P58" s="87"/>
    </row>
    <row r="59" spans="1:16">
      <c r="A59" s="84">
        <v>31</v>
      </c>
      <c r="B59" s="108"/>
      <c r="C59" s="110"/>
      <c r="D59" s="98"/>
      <c r="E59" s="100"/>
      <c r="F59" s="98"/>
      <c r="G59" s="84"/>
      <c r="H59" s="85"/>
      <c r="I59" s="85"/>
      <c r="J59" s="107"/>
      <c r="K59" s="84"/>
      <c r="L59" s="85"/>
      <c r="M59" s="108"/>
      <c r="N59" s="107"/>
      <c r="O59" s="84"/>
      <c r="P59" s="87"/>
    </row>
    <row r="60" spans="1:16">
      <c r="A60" s="84">
        <v>32</v>
      </c>
      <c r="B60" s="108"/>
      <c r="C60" s="110"/>
      <c r="D60" s="98"/>
      <c r="E60" s="100"/>
      <c r="F60" s="98"/>
      <c r="G60" s="84"/>
      <c r="H60" s="85"/>
      <c r="I60" s="85"/>
      <c r="J60" s="107"/>
      <c r="K60" s="84"/>
      <c r="L60" s="85"/>
      <c r="M60" s="108"/>
      <c r="N60" s="107"/>
      <c r="O60" s="84"/>
      <c r="P60" s="87"/>
    </row>
    <row r="61" spans="1:16">
      <c r="A61" s="84">
        <v>33</v>
      </c>
      <c r="B61" s="108"/>
      <c r="C61" s="110"/>
      <c r="D61" s="98"/>
      <c r="E61" s="100"/>
      <c r="F61" s="98"/>
      <c r="G61" s="84"/>
      <c r="H61" s="85"/>
      <c r="I61" s="85"/>
      <c r="J61" s="107"/>
      <c r="K61" s="84"/>
      <c r="L61" s="85"/>
      <c r="M61" s="108"/>
      <c r="N61" s="107"/>
      <c r="O61" s="84"/>
      <c r="P61" s="87"/>
    </row>
    <row r="62" spans="1:16">
      <c r="A62" s="84">
        <v>34</v>
      </c>
      <c r="B62" s="108"/>
      <c r="C62" s="110"/>
      <c r="D62" s="98"/>
      <c r="E62" s="100"/>
      <c r="F62" s="98"/>
      <c r="G62" s="84"/>
      <c r="H62" s="85"/>
      <c r="I62" s="85"/>
      <c r="J62" s="107"/>
      <c r="K62" s="84"/>
      <c r="L62" s="85"/>
      <c r="M62" s="108"/>
      <c r="N62" s="107"/>
      <c r="O62" s="84"/>
      <c r="P62" s="87"/>
    </row>
    <row r="63" spans="1:16">
      <c r="A63" s="84">
        <v>35</v>
      </c>
      <c r="B63" s="108"/>
      <c r="C63" s="110"/>
      <c r="D63" s="98"/>
      <c r="E63" s="100"/>
      <c r="F63" s="98"/>
      <c r="G63" s="84"/>
      <c r="H63" s="85"/>
      <c r="I63" s="85"/>
      <c r="J63" s="107"/>
      <c r="K63" s="84"/>
      <c r="L63" s="85"/>
      <c r="M63" s="108"/>
      <c r="N63" s="107"/>
      <c r="O63" s="84"/>
      <c r="P63" s="87"/>
    </row>
    <row r="64" spans="1:16">
      <c r="A64" s="84">
        <v>36</v>
      </c>
      <c r="B64" s="108"/>
      <c r="C64" s="110"/>
      <c r="D64" s="98"/>
      <c r="E64" s="100"/>
      <c r="F64" s="98"/>
      <c r="G64" s="84"/>
      <c r="H64" s="85"/>
      <c r="I64" s="85"/>
      <c r="J64" s="107"/>
      <c r="K64" s="84"/>
      <c r="L64" s="85"/>
      <c r="M64" s="108"/>
      <c r="N64" s="107"/>
      <c r="O64" s="84"/>
      <c r="P64" s="87"/>
    </row>
    <row r="65" spans="1:16">
      <c r="A65" s="84">
        <v>37</v>
      </c>
      <c r="B65" s="108"/>
      <c r="C65" s="110"/>
      <c r="D65" s="98"/>
      <c r="E65" s="100"/>
      <c r="F65" s="98"/>
      <c r="G65" s="84"/>
      <c r="H65" s="85"/>
      <c r="I65" s="85"/>
      <c r="J65" s="107"/>
      <c r="K65" s="84"/>
      <c r="L65" s="85"/>
      <c r="M65" s="108"/>
      <c r="N65" s="107"/>
      <c r="O65" s="84"/>
      <c r="P65" s="87"/>
    </row>
    <row r="66" spans="1:16">
      <c r="A66" s="84">
        <v>38</v>
      </c>
      <c r="B66" s="108"/>
      <c r="C66" s="110"/>
      <c r="D66" s="98"/>
      <c r="E66" s="100"/>
      <c r="F66" s="98"/>
      <c r="G66" s="84"/>
      <c r="H66" s="85"/>
      <c r="I66" s="85"/>
      <c r="J66" s="107"/>
      <c r="K66" s="84"/>
      <c r="L66" s="85"/>
      <c r="M66" s="108"/>
      <c r="N66" s="107"/>
      <c r="O66" s="84"/>
      <c r="P66" s="87"/>
    </row>
    <row r="67" spans="1:16">
      <c r="A67" s="84">
        <v>39</v>
      </c>
      <c r="B67" s="108"/>
      <c r="C67" s="110"/>
      <c r="D67" s="98"/>
      <c r="E67" s="100"/>
      <c r="F67" s="98"/>
      <c r="G67" s="84"/>
      <c r="H67" s="85"/>
      <c r="I67" s="85"/>
      <c r="J67" s="107"/>
      <c r="K67" s="84"/>
      <c r="L67" s="85"/>
      <c r="M67" s="108"/>
      <c r="N67" s="107"/>
      <c r="O67" s="84"/>
      <c r="P67" s="87"/>
    </row>
    <row r="68" spans="1:16">
      <c r="A68" s="84">
        <v>40</v>
      </c>
      <c r="B68" s="108"/>
      <c r="C68" s="110"/>
      <c r="D68" s="98"/>
      <c r="E68" s="100"/>
      <c r="F68" s="98"/>
      <c r="G68" s="84"/>
      <c r="H68" s="85"/>
      <c r="I68" s="85"/>
      <c r="J68" s="107"/>
      <c r="K68" s="84"/>
      <c r="L68" s="85"/>
      <c r="M68" s="108"/>
      <c r="N68" s="107"/>
      <c r="O68" s="84"/>
      <c r="P68" s="87"/>
    </row>
    <row r="69" spans="1:16">
      <c r="A69" s="84">
        <v>41</v>
      </c>
      <c r="B69" s="108"/>
      <c r="C69" s="110"/>
      <c r="D69" s="98"/>
      <c r="E69" s="100"/>
      <c r="F69" s="98"/>
      <c r="G69" s="84"/>
      <c r="H69" s="85"/>
      <c r="I69" s="85"/>
      <c r="J69" s="107"/>
      <c r="K69" s="84"/>
      <c r="L69" s="85"/>
      <c r="M69" s="108"/>
      <c r="N69" s="107"/>
      <c r="O69" s="84"/>
      <c r="P69" s="87"/>
    </row>
    <row r="70" spans="1:16">
      <c r="A70" s="84">
        <v>42</v>
      </c>
      <c r="B70" s="108"/>
      <c r="C70" s="110"/>
      <c r="D70" s="98"/>
      <c r="E70" s="100"/>
      <c r="F70" s="98"/>
      <c r="G70" s="84"/>
      <c r="H70" s="85"/>
      <c r="I70" s="85"/>
      <c r="J70" s="107"/>
      <c r="K70" s="84"/>
      <c r="L70" s="85"/>
      <c r="M70" s="108"/>
      <c r="N70" s="107"/>
      <c r="O70" s="84"/>
      <c r="P70" s="87"/>
    </row>
    <row r="71" spans="1:16">
      <c r="A71" s="84">
        <v>43</v>
      </c>
      <c r="B71" s="108"/>
      <c r="C71" s="110"/>
      <c r="D71" s="98"/>
      <c r="E71" s="100"/>
      <c r="F71" s="98"/>
      <c r="G71" s="84"/>
      <c r="H71" s="85"/>
      <c r="I71" s="85"/>
      <c r="J71" s="107"/>
      <c r="K71" s="84"/>
      <c r="L71" s="85"/>
      <c r="M71" s="108"/>
      <c r="N71" s="107"/>
      <c r="O71" s="84"/>
      <c r="P71" s="87"/>
    </row>
    <row r="72" spans="1:16">
      <c r="A72" s="84">
        <v>44</v>
      </c>
      <c r="B72" s="108"/>
      <c r="C72" s="110"/>
      <c r="D72" s="98"/>
      <c r="E72" s="100"/>
      <c r="F72" s="98"/>
      <c r="G72" s="84"/>
      <c r="H72" s="85"/>
      <c r="I72" s="85"/>
      <c r="J72" s="107"/>
      <c r="K72" s="84"/>
      <c r="L72" s="85"/>
      <c r="M72" s="108"/>
      <c r="N72" s="107"/>
      <c r="O72" s="84"/>
      <c r="P72" s="87"/>
    </row>
    <row r="73" spans="1:16">
      <c r="A73" s="84">
        <v>45</v>
      </c>
      <c r="B73" s="108"/>
      <c r="C73" s="110"/>
      <c r="D73" s="98"/>
      <c r="E73" s="100"/>
      <c r="F73" s="98"/>
      <c r="G73" s="84"/>
      <c r="H73" s="85"/>
      <c r="I73" s="85"/>
      <c r="J73" s="107"/>
      <c r="K73" s="84"/>
      <c r="L73" s="85"/>
      <c r="M73" s="108"/>
      <c r="N73" s="107"/>
      <c r="O73" s="84"/>
      <c r="P73" s="87"/>
    </row>
    <row r="74" spans="1:16">
      <c r="A74" s="84">
        <v>46</v>
      </c>
      <c r="B74" s="108"/>
      <c r="C74" s="110"/>
      <c r="D74" s="98"/>
      <c r="E74" s="100"/>
      <c r="F74" s="98"/>
      <c r="G74" s="84"/>
      <c r="H74" s="85"/>
      <c r="I74" s="85"/>
      <c r="J74" s="107"/>
      <c r="K74" s="84"/>
      <c r="L74" s="85"/>
      <c r="M74" s="108"/>
      <c r="N74" s="107"/>
      <c r="O74" s="84"/>
      <c r="P74" s="87"/>
    </row>
    <row r="75" spans="1:16">
      <c r="A75" s="84">
        <v>47</v>
      </c>
      <c r="B75" s="108"/>
      <c r="C75" s="110"/>
      <c r="D75" s="98"/>
      <c r="E75" s="100"/>
      <c r="F75" s="98"/>
      <c r="G75" s="84"/>
      <c r="H75" s="85"/>
      <c r="I75" s="85"/>
      <c r="J75" s="107"/>
      <c r="K75" s="84"/>
      <c r="L75" s="85"/>
      <c r="M75" s="108"/>
      <c r="N75" s="107"/>
      <c r="O75" s="84"/>
      <c r="P75" s="87"/>
    </row>
    <row r="76" spans="1:16">
      <c r="A76" s="84">
        <v>48</v>
      </c>
      <c r="B76" s="108"/>
      <c r="C76" s="110"/>
      <c r="D76" s="98"/>
      <c r="E76" s="100"/>
      <c r="F76" s="98"/>
      <c r="G76" s="84"/>
      <c r="H76" s="85"/>
      <c r="I76" s="85"/>
      <c r="J76" s="107"/>
      <c r="K76" s="84"/>
      <c r="L76" s="85"/>
      <c r="M76" s="108"/>
      <c r="N76" s="107"/>
      <c r="O76" s="84"/>
      <c r="P76" s="87"/>
    </row>
    <row r="77" spans="1:16">
      <c r="A77" s="84">
        <v>49</v>
      </c>
      <c r="B77" s="108"/>
      <c r="C77" s="110"/>
      <c r="D77" s="98"/>
      <c r="E77" s="100"/>
      <c r="F77" s="98"/>
      <c r="G77" s="84"/>
      <c r="H77" s="85"/>
      <c r="I77" s="85"/>
      <c r="J77" s="107"/>
      <c r="K77" s="84"/>
      <c r="L77" s="85"/>
      <c r="M77" s="108"/>
      <c r="N77" s="107"/>
      <c r="O77" s="84"/>
      <c r="P77" s="87"/>
    </row>
    <row r="78" spans="1:16">
      <c r="A78" s="84">
        <v>50</v>
      </c>
      <c r="B78" s="108"/>
      <c r="C78" s="110"/>
      <c r="D78" s="98"/>
      <c r="E78" s="100"/>
      <c r="F78" s="98"/>
      <c r="G78" s="84"/>
      <c r="H78" s="85"/>
      <c r="I78" s="85"/>
      <c r="J78" s="107"/>
      <c r="K78" s="84"/>
      <c r="L78" s="85"/>
      <c r="M78" s="108"/>
      <c r="N78" s="107"/>
      <c r="O78" s="84"/>
      <c r="P78" s="87"/>
    </row>
    <row r="79" spans="1:16">
      <c r="A79" s="84">
        <v>51</v>
      </c>
      <c r="B79" s="108"/>
      <c r="C79" s="110"/>
      <c r="D79" s="98"/>
      <c r="E79" s="100"/>
      <c r="F79" s="98"/>
      <c r="G79" s="84"/>
      <c r="H79" s="85"/>
      <c r="I79" s="85"/>
      <c r="J79" s="107"/>
      <c r="K79" s="84"/>
      <c r="L79" s="85"/>
      <c r="M79" s="108"/>
      <c r="N79" s="107"/>
      <c r="O79" s="84"/>
      <c r="P79" s="87"/>
    </row>
    <row r="80" spans="1:16">
      <c r="A80" s="84">
        <v>52</v>
      </c>
      <c r="B80" s="108"/>
      <c r="C80" s="110"/>
      <c r="D80" s="98"/>
      <c r="E80" s="100"/>
      <c r="F80" s="98"/>
      <c r="G80" s="84"/>
      <c r="H80" s="85"/>
      <c r="I80" s="85"/>
      <c r="J80" s="107"/>
      <c r="K80" s="84"/>
      <c r="L80" s="85"/>
      <c r="M80" s="108"/>
      <c r="N80" s="107"/>
      <c r="O80" s="84"/>
      <c r="P80" s="87"/>
    </row>
    <row r="81" spans="1:16">
      <c r="A81" s="84">
        <v>53</v>
      </c>
      <c r="B81" s="108"/>
      <c r="C81" s="110"/>
      <c r="D81" s="98"/>
      <c r="E81" s="100"/>
      <c r="F81" s="98"/>
      <c r="G81" s="84"/>
      <c r="H81" s="85"/>
      <c r="I81" s="85"/>
      <c r="J81" s="107"/>
      <c r="K81" s="84"/>
      <c r="L81" s="85"/>
      <c r="M81" s="108"/>
      <c r="N81" s="107"/>
      <c r="O81" s="84"/>
      <c r="P81" s="87"/>
    </row>
    <row r="82" spans="1:16">
      <c r="A82" s="84">
        <v>54</v>
      </c>
      <c r="B82" s="108"/>
      <c r="C82" s="110"/>
      <c r="D82" s="98"/>
      <c r="E82" s="100"/>
      <c r="F82" s="98"/>
      <c r="G82" s="84"/>
      <c r="H82" s="85"/>
      <c r="I82" s="85"/>
      <c r="J82" s="107"/>
      <c r="K82" s="84"/>
      <c r="L82" s="85"/>
      <c r="M82" s="108"/>
      <c r="N82" s="107"/>
      <c r="O82" s="84"/>
      <c r="P82" s="87"/>
    </row>
    <row r="83" spans="1:16">
      <c r="A83" s="84">
        <v>55</v>
      </c>
      <c r="B83" s="108"/>
      <c r="C83" s="110"/>
      <c r="D83" s="98"/>
      <c r="E83" s="100"/>
      <c r="F83" s="98"/>
      <c r="G83" s="84"/>
      <c r="H83" s="85"/>
      <c r="I83" s="85"/>
      <c r="J83" s="107"/>
      <c r="K83" s="84"/>
      <c r="L83" s="85"/>
      <c r="M83" s="108"/>
      <c r="N83" s="107"/>
      <c r="O83" s="84"/>
      <c r="P83" s="87"/>
    </row>
    <row r="84" spans="1:16">
      <c r="A84" s="84">
        <v>56</v>
      </c>
      <c r="B84" s="108"/>
      <c r="C84" s="110"/>
      <c r="D84" s="98"/>
      <c r="E84" s="100"/>
      <c r="F84" s="98"/>
      <c r="G84" s="84"/>
      <c r="H84" s="85"/>
      <c r="I84" s="85"/>
      <c r="J84" s="107"/>
      <c r="K84" s="84"/>
      <c r="L84" s="85"/>
      <c r="M84" s="108"/>
      <c r="N84" s="107"/>
      <c r="O84" s="84"/>
      <c r="P84" s="87"/>
    </row>
    <row r="85" spans="1:16">
      <c r="A85" s="84">
        <v>57</v>
      </c>
      <c r="B85" s="108"/>
      <c r="C85" s="110"/>
      <c r="D85" s="98"/>
      <c r="E85" s="100"/>
      <c r="F85" s="98"/>
      <c r="G85" s="84"/>
      <c r="H85" s="85"/>
      <c r="I85" s="85"/>
      <c r="J85" s="107"/>
      <c r="K85" s="84"/>
      <c r="L85" s="85"/>
      <c r="M85" s="108"/>
      <c r="N85" s="107"/>
      <c r="O85" s="84"/>
      <c r="P85" s="87"/>
    </row>
    <row r="86" spans="1:16">
      <c r="A86" s="84">
        <v>58</v>
      </c>
      <c r="B86" s="108"/>
      <c r="C86" s="110"/>
      <c r="D86" s="98"/>
      <c r="E86" s="100"/>
      <c r="F86" s="98"/>
      <c r="G86" s="84"/>
      <c r="H86" s="85"/>
      <c r="I86" s="85"/>
      <c r="J86" s="107"/>
      <c r="K86" s="84"/>
      <c r="L86" s="85"/>
      <c r="M86" s="108"/>
      <c r="N86" s="107"/>
      <c r="O86" s="84"/>
      <c r="P86" s="87"/>
    </row>
    <row r="87" spans="1:16">
      <c r="A87" s="84">
        <v>59</v>
      </c>
      <c r="B87" s="108"/>
      <c r="C87" s="110"/>
      <c r="D87" s="98"/>
      <c r="E87" s="100"/>
      <c r="F87" s="98"/>
      <c r="G87" s="84"/>
      <c r="H87" s="85"/>
      <c r="I87" s="85"/>
      <c r="J87" s="107"/>
      <c r="K87" s="84"/>
      <c r="L87" s="85"/>
      <c r="M87" s="108"/>
      <c r="N87" s="107"/>
      <c r="O87" s="84"/>
      <c r="P87" s="87"/>
    </row>
    <row r="88" spans="1:16">
      <c r="A88" s="84">
        <v>60</v>
      </c>
      <c r="B88" s="108"/>
      <c r="C88" s="110"/>
      <c r="D88" s="98"/>
      <c r="E88" s="100"/>
      <c r="F88" s="98"/>
      <c r="G88" s="84"/>
      <c r="H88" s="85"/>
      <c r="I88" s="85"/>
      <c r="J88" s="107"/>
      <c r="K88" s="84"/>
      <c r="L88" s="85"/>
      <c r="M88" s="108"/>
      <c r="N88" s="107"/>
      <c r="O88" s="84"/>
      <c r="P88" s="87"/>
    </row>
    <row r="89" spans="1:16">
      <c r="A89" s="84">
        <v>61</v>
      </c>
      <c r="B89" s="108"/>
      <c r="C89" s="110"/>
      <c r="D89" s="98"/>
      <c r="E89" s="100"/>
      <c r="F89" s="98"/>
      <c r="G89" s="84"/>
      <c r="H89" s="85"/>
      <c r="I89" s="85"/>
      <c r="J89" s="107"/>
      <c r="K89" s="84"/>
      <c r="L89" s="85"/>
      <c r="M89" s="108"/>
      <c r="N89" s="107"/>
      <c r="O89" s="84"/>
      <c r="P89" s="87"/>
    </row>
    <row r="90" spans="1:16">
      <c r="A90" s="84">
        <v>62</v>
      </c>
      <c r="B90" s="108"/>
      <c r="C90" s="110"/>
      <c r="D90" s="98"/>
      <c r="E90" s="100"/>
      <c r="F90" s="98"/>
      <c r="G90" s="84"/>
      <c r="H90" s="85"/>
      <c r="I90" s="85"/>
      <c r="J90" s="107"/>
      <c r="K90" s="84"/>
      <c r="L90" s="85"/>
      <c r="M90" s="108"/>
      <c r="N90" s="107"/>
      <c r="O90" s="84"/>
      <c r="P90" s="87"/>
    </row>
    <row r="91" spans="1:16">
      <c r="A91" s="84">
        <v>63</v>
      </c>
      <c r="B91" s="108"/>
      <c r="C91" s="110"/>
      <c r="D91" s="98"/>
      <c r="E91" s="100"/>
      <c r="F91" s="98"/>
      <c r="G91" s="84"/>
      <c r="H91" s="85"/>
      <c r="I91" s="85"/>
      <c r="J91" s="107"/>
      <c r="K91" s="84"/>
      <c r="L91" s="85"/>
      <c r="M91" s="108"/>
      <c r="N91" s="107"/>
      <c r="O91" s="84"/>
      <c r="P91" s="87"/>
    </row>
    <row r="92" spans="1:16">
      <c r="A92" s="84">
        <v>64</v>
      </c>
      <c r="B92" s="108"/>
      <c r="C92" s="110"/>
      <c r="D92" s="98"/>
      <c r="E92" s="100"/>
      <c r="F92" s="98"/>
      <c r="G92" s="84"/>
      <c r="H92" s="85"/>
      <c r="I92" s="85"/>
      <c r="J92" s="107"/>
      <c r="K92" s="84"/>
      <c r="L92" s="85"/>
      <c r="M92" s="108"/>
      <c r="N92" s="107"/>
      <c r="O92" s="84"/>
      <c r="P92" s="87"/>
    </row>
    <row r="93" spans="1:16">
      <c r="A93" s="84">
        <v>65</v>
      </c>
      <c r="B93" s="108"/>
      <c r="C93" s="110"/>
      <c r="D93" s="98"/>
      <c r="E93" s="100"/>
      <c r="F93" s="98"/>
      <c r="G93" s="84"/>
      <c r="H93" s="85"/>
      <c r="I93" s="85"/>
      <c r="J93" s="107"/>
      <c r="K93" s="84"/>
      <c r="L93" s="85"/>
      <c r="M93" s="108"/>
      <c r="N93" s="107"/>
      <c r="O93" s="84"/>
      <c r="P93" s="87"/>
    </row>
    <row r="94" spans="1:16">
      <c r="A94" s="84">
        <v>66</v>
      </c>
      <c r="B94" s="108"/>
      <c r="C94" s="110"/>
      <c r="D94" s="98"/>
      <c r="E94" s="100"/>
      <c r="F94" s="98"/>
      <c r="G94" s="84"/>
      <c r="H94" s="85"/>
      <c r="I94" s="85"/>
      <c r="J94" s="107"/>
      <c r="K94" s="84"/>
      <c r="L94" s="85"/>
      <c r="M94" s="108"/>
      <c r="N94" s="107"/>
      <c r="O94" s="84"/>
      <c r="P94" s="87"/>
    </row>
    <row r="95" spans="1:16">
      <c r="A95" s="84">
        <v>67</v>
      </c>
      <c r="B95" s="108"/>
      <c r="C95" s="110"/>
      <c r="D95" s="98"/>
      <c r="E95" s="100"/>
      <c r="F95" s="98"/>
      <c r="G95" s="84"/>
      <c r="H95" s="85"/>
      <c r="I95" s="85"/>
      <c r="J95" s="107"/>
      <c r="K95" s="84"/>
      <c r="L95" s="85"/>
      <c r="M95" s="108"/>
      <c r="N95" s="107"/>
      <c r="O95" s="84"/>
      <c r="P95" s="87"/>
    </row>
    <row r="96" spans="1:16">
      <c r="A96" s="84">
        <v>68</v>
      </c>
      <c r="B96" s="108"/>
      <c r="C96" s="110"/>
      <c r="D96" s="98"/>
      <c r="E96" s="100"/>
      <c r="F96" s="98"/>
      <c r="G96" s="84"/>
      <c r="H96" s="85"/>
      <c r="I96" s="85"/>
      <c r="J96" s="107"/>
      <c r="K96" s="84"/>
      <c r="L96" s="85"/>
      <c r="M96" s="108"/>
      <c r="N96" s="107"/>
      <c r="O96" s="84"/>
      <c r="P96" s="87"/>
    </row>
    <row r="97" spans="1:16">
      <c r="A97" s="84">
        <v>69</v>
      </c>
      <c r="B97" s="108"/>
      <c r="C97" s="110"/>
      <c r="D97" s="98"/>
      <c r="E97" s="100"/>
      <c r="F97" s="98"/>
      <c r="G97" s="84"/>
      <c r="H97" s="85"/>
      <c r="I97" s="85"/>
      <c r="J97" s="107"/>
      <c r="K97" s="84"/>
      <c r="L97" s="85"/>
      <c r="M97" s="108"/>
      <c r="N97" s="107"/>
      <c r="O97" s="84"/>
      <c r="P97" s="87"/>
    </row>
    <row r="98" spans="1:16">
      <c r="A98" s="84">
        <v>70</v>
      </c>
      <c r="B98" s="108"/>
      <c r="C98" s="110"/>
      <c r="D98" s="98"/>
      <c r="E98" s="100"/>
      <c r="F98" s="98"/>
      <c r="G98" s="84"/>
      <c r="H98" s="85"/>
      <c r="I98" s="85"/>
      <c r="J98" s="107"/>
      <c r="K98" s="84"/>
      <c r="L98" s="85"/>
      <c r="M98" s="108"/>
      <c r="N98" s="107"/>
      <c r="O98" s="84"/>
      <c r="P98" s="87"/>
    </row>
    <row r="99" spans="1:16">
      <c r="A99" s="84">
        <v>71</v>
      </c>
      <c r="B99" s="108"/>
      <c r="C99" s="110"/>
      <c r="D99" s="98"/>
      <c r="E99" s="100"/>
      <c r="F99" s="98"/>
      <c r="G99" s="84"/>
      <c r="H99" s="85"/>
      <c r="I99" s="85"/>
      <c r="J99" s="107"/>
      <c r="K99" s="84"/>
      <c r="L99" s="85"/>
      <c r="M99" s="108"/>
      <c r="N99" s="107"/>
      <c r="O99" s="84"/>
      <c r="P99" s="87"/>
    </row>
    <row r="100" spans="1:16">
      <c r="A100" s="84">
        <v>72</v>
      </c>
      <c r="B100" s="108"/>
      <c r="C100" s="110"/>
      <c r="D100" s="98"/>
      <c r="E100" s="100"/>
      <c r="F100" s="98"/>
      <c r="G100" s="84"/>
      <c r="H100" s="85"/>
      <c r="I100" s="85"/>
      <c r="J100" s="107"/>
      <c r="K100" s="84"/>
      <c r="L100" s="85"/>
      <c r="M100" s="108"/>
      <c r="N100" s="107"/>
      <c r="O100" s="84"/>
      <c r="P100" s="87"/>
    </row>
    <row r="101" spans="1:16">
      <c r="A101" s="84">
        <v>73</v>
      </c>
      <c r="B101" s="108"/>
      <c r="C101" s="110"/>
      <c r="D101" s="98"/>
      <c r="E101" s="100"/>
      <c r="F101" s="98"/>
      <c r="G101" s="84"/>
      <c r="H101" s="85"/>
      <c r="I101" s="85"/>
      <c r="J101" s="107"/>
      <c r="K101" s="84"/>
      <c r="L101" s="85"/>
      <c r="M101" s="108"/>
      <c r="N101" s="107"/>
      <c r="O101" s="84"/>
      <c r="P101" s="87"/>
    </row>
    <row r="102" spans="1:16">
      <c r="A102" s="84">
        <v>74</v>
      </c>
      <c r="B102" s="108"/>
      <c r="C102" s="110"/>
      <c r="D102" s="98"/>
      <c r="E102" s="100"/>
      <c r="F102" s="98"/>
      <c r="G102" s="84"/>
      <c r="H102" s="85"/>
      <c r="I102" s="85"/>
      <c r="J102" s="107"/>
      <c r="K102" s="84"/>
      <c r="L102" s="85"/>
      <c r="M102" s="108"/>
      <c r="N102" s="107"/>
      <c r="O102" s="84"/>
      <c r="P102" s="87"/>
    </row>
    <row r="103" spans="1:16">
      <c r="A103" s="84">
        <v>75</v>
      </c>
      <c r="B103" s="108"/>
      <c r="C103" s="110"/>
      <c r="D103" s="98"/>
      <c r="E103" s="100"/>
      <c r="F103" s="98"/>
      <c r="G103" s="84"/>
      <c r="H103" s="85"/>
      <c r="I103" s="85"/>
      <c r="J103" s="107"/>
      <c r="K103" s="84"/>
      <c r="L103" s="85"/>
      <c r="M103" s="108"/>
      <c r="N103" s="107"/>
      <c r="O103" s="84"/>
      <c r="P103" s="87"/>
    </row>
    <row r="104" spans="1:16">
      <c r="A104" s="84">
        <v>76</v>
      </c>
      <c r="B104" s="108"/>
      <c r="C104" s="110"/>
      <c r="D104" s="98"/>
      <c r="E104" s="100"/>
      <c r="F104" s="98"/>
      <c r="G104" s="84"/>
      <c r="H104" s="85"/>
      <c r="I104" s="85"/>
      <c r="J104" s="107"/>
      <c r="K104" s="84"/>
      <c r="L104" s="85"/>
      <c r="M104" s="108"/>
      <c r="N104" s="107"/>
      <c r="O104" s="84"/>
      <c r="P104" s="87"/>
    </row>
    <row r="105" spans="1:16">
      <c r="A105" s="84">
        <v>77</v>
      </c>
      <c r="B105" s="108"/>
      <c r="C105" s="110"/>
      <c r="D105" s="98"/>
      <c r="E105" s="100"/>
      <c r="F105" s="98"/>
      <c r="G105" s="84"/>
      <c r="H105" s="85"/>
      <c r="I105" s="85"/>
      <c r="J105" s="107"/>
      <c r="K105" s="84"/>
      <c r="L105" s="85"/>
      <c r="M105" s="108"/>
      <c r="N105" s="107"/>
      <c r="O105" s="84"/>
      <c r="P105" s="87"/>
    </row>
    <row r="106" spans="1:16">
      <c r="A106" s="84">
        <v>78</v>
      </c>
      <c r="B106" s="108"/>
      <c r="C106" s="110"/>
      <c r="D106" s="98"/>
      <c r="E106" s="100"/>
      <c r="F106" s="98"/>
      <c r="G106" s="84"/>
      <c r="H106" s="85"/>
      <c r="I106" s="85"/>
      <c r="J106" s="107"/>
      <c r="K106" s="84"/>
      <c r="L106" s="85"/>
      <c r="M106" s="108"/>
      <c r="N106" s="107"/>
      <c r="O106" s="84"/>
      <c r="P106" s="87"/>
    </row>
    <row r="107" spans="1:16">
      <c r="A107" s="84">
        <v>79</v>
      </c>
      <c r="B107" s="108"/>
      <c r="C107" s="110"/>
      <c r="D107" s="98"/>
      <c r="E107" s="100"/>
      <c r="F107" s="98"/>
      <c r="G107" s="84"/>
      <c r="H107" s="85"/>
      <c r="I107" s="85"/>
      <c r="J107" s="107"/>
      <c r="K107" s="84"/>
      <c r="L107" s="85"/>
      <c r="M107" s="108"/>
      <c r="N107" s="107"/>
      <c r="O107" s="84"/>
      <c r="P107" s="87"/>
    </row>
    <row r="108" spans="1:16">
      <c r="A108" s="84">
        <v>80</v>
      </c>
      <c r="B108" s="108"/>
      <c r="C108" s="110"/>
      <c r="D108" s="98"/>
      <c r="E108" s="100"/>
      <c r="F108" s="98"/>
      <c r="G108" s="84"/>
      <c r="H108" s="85"/>
      <c r="I108" s="85"/>
      <c r="J108" s="107"/>
      <c r="K108" s="84"/>
      <c r="L108" s="85"/>
      <c r="M108" s="108"/>
      <c r="N108" s="107"/>
      <c r="O108" s="84"/>
      <c r="P108" s="87"/>
    </row>
    <row r="109" spans="1:16">
      <c r="A109" s="84">
        <v>81</v>
      </c>
      <c r="B109" s="108"/>
      <c r="C109" s="110"/>
      <c r="D109" s="98"/>
      <c r="E109" s="100"/>
      <c r="F109" s="98"/>
      <c r="G109" s="84"/>
      <c r="H109" s="85"/>
      <c r="I109" s="85"/>
      <c r="J109" s="107"/>
      <c r="K109" s="84"/>
      <c r="L109" s="85"/>
      <c r="M109" s="108"/>
      <c r="N109" s="107"/>
      <c r="O109" s="84"/>
      <c r="P109" s="87"/>
    </row>
    <row r="110" spans="1:16">
      <c r="A110" s="84">
        <v>82</v>
      </c>
      <c r="B110" s="108"/>
      <c r="C110" s="110"/>
      <c r="D110" s="98"/>
      <c r="E110" s="100"/>
      <c r="F110" s="98"/>
      <c r="G110" s="84"/>
      <c r="H110" s="85"/>
      <c r="I110" s="85"/>
      <c r="J110" s="107"/>
      <c r="K110" s="84"/>
      <c r="L110" s="85"/>
      <c r="M110" s="108"/>
      <c r="N110" s="107"/>
      <c r="O110" s="84"/>
      <c r="P110" s="87"/>
    </row>
    <row r="111" spans="1:16">
      <c r="A111" s="84">
        <v>83</v>
      </c>
      <c r="B111" s="108"/>
      <c r="C111" s="110"/>
      <c r="D111" s="98"/>
      <c r="E111" s="100"/>
      <c r="F111" s="98"/>
      <c r="G111" s="84"/>
      <c r="H111" s="85"/>
      <c r="I111" s="85"/>
      <c r="J111" s="107"/>
      <c r="K111" s="84"/>
      <c r="L111" s="85"/>
      <c r="M111" s="108"/>
      <c r="N111" s="107"/>
      <c r="O111" s="84"/>
      <c r="P111" s="87"/>
    </row>
    <row r="112" spans="1:16">
      <c r="A112" s="84">
        <v>84</v>
      </c>
      <c r="B112" s="108"/>
      <c r="C112" s="110"/>
      <c r="D112" s="98"/>
      <c r="E112" s="100"/>
      <c r="F112" s="98"/>
      <c r="G112" s="84"/>
      <c r="H112" s="85"/>
      <c r="I112" s="85"/>
      <c r="J112" s="107"/>
      <c r="K112" s="84"/>
      <c r="L112" s="85"/>
      <c r="M112" s="108"/>
      <c r="N112" s="107"/>
      <c r="O112" s="84"/>
      <c r="P112" s="87"/>
    </row>
    <row r="113" spans="1:16">
      <c r="A113" s="84">
        <v>85</v>
      </c>
      <c r="B113" s="108"/>
      <c r="C113" s="110"/>
      <c r="D113" s="98"/>
      <c r="E113" s="100"/>
      <c r="F113" s="98"/>
      <c r="G113" s="84"/>
      <c r="H113" s="85"/>
      <c r="I113" s="85"/>
      <c r="J113" s="107"/>
      <c r="K113" s="84"/>
      <c r="L113" s="85"/>
      <c r="M113" s="108"/>
      <c r="N113" s="107"/>
      <c r="O113" s="84"/>
      <c r="P113" s="87"/>
    </row>
    <row r="114" spans="1:16">
      <c r="A114" s="84">
        <v>86</v>
      </c>
      <c r="B114" s="108"/>
      <c r="C114" s="110"/>
      <c r="D114" s="98"/>
      <c r="E114" s="100"/>
      <c r="F114" s="98"/>
      <c r="G114" s="84"/>
      <c r="H114" s="85"/>
      <c r="I114" s="85"/>
      <c r="J114" s="107"/>
      <c r="K114" s="84"/>
      <c r="L114" s="85"/>
      <c r="M114" s="108"/>
      <c r="N114" s="107"/>
      <c r="O114" s="84"/>
      <c r="P114" s="87"/>
    </row>
    <row r="115" spans="1:16">
      <c r="A115" s="84">
        <v>87</v>
      </c>
      <c r="B115" s="108"/>
      <c r="C115" s="110"/>
      <c r="D115" s="98"/>
      <c r="E115" s="100"/>
      <c r="F115" s="98"/>
      <c r="G115" s="84"/>
      <c r="H115" s="85"/>
      <c r="I115" s="85"/>
      <c r="J115" s="107"/>
      <c r="K115" s="84"/>
      <c r="L115" s="85"/>
      <c r="M115" s="108"/>
      <c r="N115" s="107"/>
      <c r="O115" s="84"/>
      <c r="P115" s="87"/>
    </row>
    <row r="116" spans="1:16">
      <c r="A116" s="84">
        <v>88</v>
      </c>
      <c r="B116" s="108"/>
      <c r="C116" s="110"/>
      <c r="D116" s="98"/>
      <c r="E116" s="100"/>
      <c r="F116" s="98"/>
      <c r="G116" s="84"/>
      <c r="H116" s="85"/>
      <c r="I116" s="85"/>
      <c r="J116" s="107"/>
      <c r="K116" s="84"/>
      <c r="L116" s="85"/>
      <c r="M116" s="108"/>
      <c r="N116" s="107"/>
      <c r="O116" s="84"/>
      <c r="P116" s="87"/>
    </row>
    <row r="117" spans="1:16">
      <c r="A117" s="84">
        <v>89</v>
      </c>
      <c r="B117" s="108"/>
      <c r="C117" s="110"/>
      <c r="D117" s="98"/>
      <c r="E117" s="100"/>
      <c r="F117" s="98"/>
      <c r="G117" s="84"/>
      <c r="H117" s="85"/>
      <c r="I117" s="85"/>
      <c r="J117" s="107"/>
      <c r="K117" s="84"/>
      <c r="L117" s="85"/>
      <c r="M117" s="108"/>
      <c r="N117" s="107"/>
      <c r="O117" s="84"/>
      <c r="P117" s="87"/>
    </row>
    <row r="118" spans="1:16">
      <c r="A118" s="84">
        <v>90</v>
      </c>
      <c r="B118" s="108"/>
      <c r="C118" s="110"/>
      <c r="D118" s="99"/>
      <c r="E118" s="101"/>
      <c r="F118" s="99"/>
      <c r="G118" s="84"/>
      <c r="H118" s="85"/>
      <c r="I118" s="85"/>
      <c r="J118" s="107"/>
      <c r="K118" s="84"/>
      <c r="L118" s="85"/>
      <c r="M118" s="108"/>
      <c r="N118" s="107"/>
      <c r="O118" s="84"/>
      <c r="P118" s="87"/>
    </row>
    <row r="119" spans="1:16">
      <c r="A119" s="84">
        <v>91</v>
      </c>
      <c r="B119" s="108"/>
      <c r="C119" s="110"/>
      <c r="D119" s="99"/>
      <c r="E119" s="101"/>
      <c r="F119" s="99"/>
      <c r="G119" s="84"/>
      <c r="H119" s="85"/>
      <c r="I119" s="85"/>
      <c r="J119" s="107"/>
      <c r="K119" s="84"/>
      <c r="L119" s="85"/>
      <c r="M119" s="108"/>
      <c r="N119" s="107"/>
      <c r="O119" s="84"/>
      <c r="P119" s="87"/>
    </row>
    <row r="120" spans="1:16">
      <c r="A120" s="84">
        <v>92</v>
      </c>
      <c r="B120" s="108"/>
      <c r="C120" s="110"/>
      <c r="D120" s="99"/>
      <c r="E120" s="101"/>
      <c r="F120" s="99"/>
      <c r="G120" s="84"/>
      <c r="H120" s="85"/>
      <c r="I120" s="85"/>
      <c r="J120" s="107"/>
      <c r="K120" s="84"/>
      <c r="L120" s="85"/>
      <c r="M120" s="108"/>
      <c r="N120" s="107"/>
      <c r="O120" s="84"/>
      <c r="P120" s="87"/>
    </row>
    <row r="121" spans="1:16">
      <c r="A121" s="84">
        <v>93</v>
      </c>
      <c r="B121" s="108"/>
      <c r="C121" s="110"/>
      <c r="D121" s="99"/>
      <c r="E121" s="101"/>
      <c r="F121" s="99"/>
      <c r="G121" s="84"/>
      <c r="H121" s="85"/>
      <c r="I121" s="85"/>
      <c r="J121" s="107"/>
      <c r="K121" s="84"/>
      <c r="L121" s="85"/>
      <c r="M121" s="108"/>
      <c r="N121" s="107"/>
      <c r="O121" s="84"/>
      <c r="P121" s="87"/>
    </row>
    <row r="122" spans="1:16">
      <c r="A122" s="84">
        <v>94</v>
      </c>
      <c r="B122" s="108"/>
      <c r="C122" s="110"/>
      <c r="D122" s="99"/>
      <c r="E122" s="101"/>
      <c r="F122" s="99"/>
      <c r="G122" s="84"/>
      <c r="H122" s="85"/>
      <c r="I122" s="85"/>
      <c r="J122" s="107"/>
      <c r="K122" s="84"/>
      <c r="L122" s="85"/>
      <c r="M122" s="108"/>
      <c r="N122" s="107"/>
      <c r="O122" s="84"/>
      <c r="P122" s="87"/>
    </row>
    <row r="123" spans="1:16">
      <c r="A123" s="84">
        <v>95</v>
      </c>
      <c r="B123" s="108"/>
      <c r="C123" s="110"/>
      <c r="D123" s="99"/>
      <c r="E123" s="102"/>
      <c r="F123" s="99"/>
      <c r="G123" s="84"/>
      <c r="H123" s="85"/>
      <c r="I123" s="85"/>
      <c r="J123" s="107"/>
      <c r="K123" s="84"/>
      <c r="L123" s="85"/>
      <c r="M123" s="108"/>
      <c r="N123" s="107"/>
      <c r="O123" s="84"/>
      <c r="P123" s="87"/>
    </row>
    <row r="124" spans="1:16">
      <c r="A124" s="84">
        <v>96</v>
      </c>
      <c r="B124" s="108"/>
      <c r="C124" s="110"/>
      <c r="D124" s="99"/>
      <c r="E124" s="102"/>
      <c r="F124" s="99"/>
      <c r="G124" s="84"/>
      <c r="H124" s="85"/>
      <c r="I124" s="85"/>
      <c r="J124" s="107"/>
      <c r="K124" s="84"/>
      <c r="L124" s="85"/>
      <c r="M124" s="108"/>
      <c r="N124" s="107"/>
      <c r="O124" s="84"/>
      <c r="P124" s="87"/>
    </row>
    <row r="125" spans="1:16">
      <c r="A125" s="84">
        <v>97</v>
      </c>
      <c r="B125" s="108"/>
      <c r="C125" s="110"/>
      <c r="D125" s="99"/>
      <c r="E125" s="102"/>
      <c r="F125" s="99"/>
      <c r="G125" s="84"/>
      <c r="H125" s="85"/>
      <c r="I125" s="85"/>
      <c r="J125" s="107"/>
      <c r="K125" s="84"/>
      <c r="L125" s="85"/>
      <c r="M125" s="108"/>
      <c r="N125" s="107"/>
      <c r="O125" s="84"/>
      <c r="P125" s="87"/>
    </row>
    <row r="126" spans="1:16">
      <c r="A126" s="84">
        <v>98</v>
      </c>
      <c r="B126" s="108"/>
      <c r="C126" s="110"/>
      <c r="D126" s="99"/>
      <c r="E126" s="102"/>
      <c r="F126" s="99"/>
      <c r="G126" s="84"/>
      <c r="H126" s="85"/>
      <c r="I126" s="85"/>
      <c r="J126" s="107"/>
      <c r="K126" s="84"/>
      <c r="L126" s="85"/>
      <c r="M126" s="108"/>
      <c r="N126" s="107"/>
      <c r="O126" s="84"/>
      <c r="P126" s="87"/>
    </row>
    <row r="127" spans="1:16">
      <c r="A127" s="84">
        <v>99</v>
      </c>
      <c r="B127" s="108"/>
      <c r="C127" s="110"/>
      <c r="D127" s="99"/>
      <c r="E127" s="102"/>
      <c r="F127" s="99"/>
      <c r="G127" s="84"/>
      <c r="H127" s="85"/>
      <c r="I127" s="85"/>
      <c r="J127" s="107"/>
      <c r="K127" s="84"/>
      <c r="L127" s="85"/>
      <c r="M127" s="108"/>
      <c r="N127" s="107"/>
      <c r="O127" s="84"/>
      <c r="P127" s="87"/>
    </row>
    <row r="128" spans="1:16" ht="16.5" thickBot="1">
      <c r="A128" s="84">
        <v>100</v>
      </c>
      <c r="B128" s="108"/>
      <c r="C128" s="85"/>
      <c r="D128" s="84"/>
      <c r="E128" s="94"/>
      <c r="F128" s="87"/>
      <c r="G128" s="84"/>
      <c r="H128" s="85"/>
      <c r="I128" s="85"/>
      <c r="J128" s="107"/>
      <c r="K128" s="84"/>
      <c r="L128" s="85"/>
      <c r="M128" s="108"/>
      <c r="N128" s="107"/>
      <c r="O128" s="84"/>
      <c r="P128" s="87"/>
    </row>
    <row r="129" spans="1:14" ht="16.5" thickBot="1">
      <c r="A129" s="95" t="s">
        <v>93</v>
      </c>
      <c r="B129" s="82"/>
      <c r="C129" s="96"/>
      <c r="D129" s="82"/>
      <c r="E129" s="92">
        <f>SUM(E29:E128)</f>
        <v>1130001</v>
      </c>
      <c r="J129" s="105"/>
      <c r="L129" s="97"/>
      <c r="N129" s="105"/>
    </row>
  </sheetData>
  <dataConsolidate/>
  <mergeCells count="11">
    <mergeCell ref="P27:P28"/>
    <mergeCell ref="A27:A28"/>
    <mergeCell ref="F27:F28"/>
    <mergeCell ref="E27:E28"/>
    <mergeCell ref="D27:D28"/>
    <mergeCell ref="C27:C28"/>
    <mergeCell ref="B27:B28"/>
    <mergeCell ref="H27:H28"/>
    <mergeCell ref="I27:I28"/>
    <mergeCell ref="J27:J28"/>
    <mergeCell ref="G27:G28"/>
  </mergeCells>
  <phoneticPr fontId="3"/>
  <conditionalFormatting sqref="I29:I128">
    <cfRule type="expression" dxfId="12" priority="3">
      <formula>AND(NOT($B29="報償費"),$E29&gt;=100000,$I29="")</formula>
    </cfRule>
  </conditionalFormatting>
  <conditionalFormatting sqref="J29:J128">
    <cfRule type="expression" dxfId="11" priority="4">
      <formula>AND(NOT($B29="報償費"),$E29&gt;=100000,$J29="")</formula>
    </cfRule>
  </conditionalFormatting>
  <conditionalFormatting sqref="K29:K128">
    <cfRule type="expression" dxfId="10" priority="11">
      <formula>AND($B29="報償費",$E29&gt;30000,$K29="")</formula>
    </cfRule>
    <cfRule type="expression" dxfId="9" priority="16">
      <formula>OR(NOT($B29="報償費"),$K29="")</formula>
    </cfRule>
  </conditionalFormatting>
  <conditionalFormatting sqref="L29:L128">
    <cfRule type="expression" dxfId="8" priority="10">
      <formula>AND(NOT($B29="報償費"),$E29&gt;=100000,$L29="",$M29="")</formula>
    </cfRule>
    <cfRule type="expression" dxfId="7" priority="15">
      <formula>OR($B29="報償費",$E29&lt;100000,$L29="")</formula>
    </cfRule>
  </conditionalFormatting>
  <conditionalFormatting sqref="M5:M21">
    <cfRule type="containsText" dxfId="6" priority="1" operator="containsText" text="必要">
      <formula>NOT(ISERROR(SEARCH("必要",M5)))</formula>
    </cfRule>
    <cfRule type="containsText" priority="2" operator="containsText" text="必要">
      <formula>NOT(ISERROR(SEARCH("必要",M5)))</formula>
    </cfRule>
  </conditionalFormatting>
  <conditionalFormatting sqref="M29:M128">
    <cfRule type="expression" dxfId="5" priority="7">
      <formula>AND(NOT($B29="報償費"),$E29&gt;=100000,$M29="")</formula>
    </cfRule>
    <cfRule type="expression" dxfId="4" priority="9">
      <formula>OR($B29="報償費",$E29&lt;100000,$M29="")</formula>
    </cfRule>
  </conditionalFormatting>
  <conditionalFormatting sqref="N29:N128">
    <cfRule type="expression" dxfId="3" priority="6">
      <formula>AND(NOT($B29="報償費"),$E29&gt;=100000,$N29="",$M29="")</formula>
    </cfRule>
    <cfRule type="expression" dxfId="2" priority="8">
      <formula>OR($B29="報償費",$E29&lt;100000,$N29="")</formula>
    </cfRule>
  </conditionalFormatting>
  <conditionalFormatting sqref="O29:O128">
    <cfRule type="expression" dxfId="1" priority="5">
      <formula>AND(OR($B29="委託料",$B29="使用料及び賃借料"),$E29&gt;=500000,$O29="")</formula>
    </cfRule>
    <cfRule type="expression" dxfId="0" priority="12">
      <formula>OR(NOT(AND(OR($B29="委託料",$B29="使用料及び賃借料"),$E29&gt;=50000)),$O29="")</formula>
    </cfRule>
  </conditionalFormatting>
  <dataValidations count="4">
    <dataValidation type="list" allowBlank="1" showInputMessage="1" showErrorMessage="1" sqref="G5:G24 G29:G129 O29:O129" xr:uid="{00000000-0002-0000-0300-000000000000}">
      <formula1>"有,無"</formula1>
    </dataValidation>
    <dataValidation type="list" allowBlank="1" showInputMessage="1" showErrorMessage="1" sqref="B5:B24" xr:uid="{00000000-0002-0000-0300-000001000000}">
      <formula1>"市町村補助金,自己財源,事業収入,その他収入,県補助金申請額"</formula1>
    </dataValidation>
    <dataValidation type="list" allowBlank="1" showInputMessage="1" showErrorMessage="1" sqref="B29:B129 K5:K24" xr:uid="{00000000-0002-0000-0300-000002000000}">
      <formula1>"報償費,委託料,工事請負費,備品購入費,旅費,需用費,消耗品費,燃料費,食糧費,印刷製本費,役務費,通信運搬費,広告料,手数料,保険料,使用料及び賃借料"</formula1>
    </dataValidation>
    <dataValidation type="list" allowBlank="1" showInputMessage="1" showErrorMessage="1" sqref="K29:K128" xr:uid="{5FA32446-FFE8-4A7B-BF6D-09B9BD192FE0}">
      <formula1>"有,無,不要"</formula1>
    </dataValidation>
  </dataValidations>
  <pageMargins left="0.39370078740157483" right="0" top="0.59055118110236227" bottom="0.19685039370078741" header="0.31496062992125984" footer="0.31496062992125984"/>
  <pageSetup paperSize="9" scale="64" fitToHeight="0" orientation="landscape" r:id="rId1"/>
  <colBreaks count="1" manualBreakCount="1">
    <brk id="15" max="34"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9"/>
  <sheetViews>
    <sheetView zoomScaleNormal="100" workbookViewId="0">
      <selection activeCell="H12" sqref="H12"/>
    </sheetView>
  </sheetViews>
  <sheetFormatPr defaultRowHeight="13.5"/>
  <cols>
    <col min="1" max="1" width="30.875" customWidth="1"/>
    <col min="2" max="2" width="47.875" customWidth="1"/>
  </cols>
  <sheetData>
    <row r="1" spans="1:2">
      <c r="A1" s="16" t="s">
        <v>29</v>
      </c>
    </row>
    <row r="2" spans="1:2" ht="14.25" thickBot="1">
      <c r="A2" s="17" t="s">
        <v>30</v>
      </c>
    </row>
    <row r="3" spans="1:2" ht="14.25" thickBot="1">
      <c r="A3" s="18" t="s">
        <v>31</v>
      </c>
      <c r="B3" s="19" t="s">
        <v>32</v>
      </c>
    </row>
    <row r="4" spans="1:2" ht="50.25" customHeight="1" thickBot="1">
      <c r="A4" s="20" t="s">
        <v>33</v>
      </c>
      <c r="B4" s="21" t="s">
        <v>34</v>
      </c>
    </row>
    <row r="5" spans="1:2" ht="26.25" customHeight="1" thickBot="1">
      <c r="A5" s="20" t="s">
        <v>35</v>
      </c>
      <c r="B5" s="21" t="s">
        <v>36</v>
      </c>
    </row>
    <row r="6" spans="1:2" ht="38.25" customHeight="1" thickBot="1">
      <c r="A6" s="20" t="s">
        <v>37</v>
      </c>
      <c r="B6" s="21" t="s">
        <v>38</v>
      </c>
    </row>
    <row r="7" spans="1:2" ht="37.5" customHeight="1" thickBot="1">
      <c r="A7" s="20" t="s">
        <v>39</v>
      </c>
      <c r="B7" s="21" t="s">
        <v>40</v>
      </c>
    </row>
    <row r="8" spans="1:2" ht="51" customHeight="1" thickBot="1">
      <c r="A8" s="20" t="s">
        <v>41</v>
      </c>
      <c r="B8" s="21" t="s">
        <v>59</v>
      </c>
    </row>
    <row r="9" spans="1:2">
      <c r="A9" s="352" t="s">
        <v>42</v>
      </c>
      <c r="B9" s="352"/>
    </row>
    <row r="10" spans="1:2">
      <c r="A10" s="353" t="s">
        <v>43</v>
      </c>
      <c r="B10" s="353"/>
    </row>
    <row r="11" spans="1:2">
      <c r="A11" s="353" t="s">
        <v>44</v>
      </c>
      <c r="B11" s="353"/>
    </row>
    <row r="12" spans="1:2">
      <c r="A12" s="353" t="s">
        <v>45</v>
      </c>
      <c r="B12" s="353"/>
    </row>
    <row r="13" spans="1:2">
      <c r="A13" s="353" t="s">
        <v>46</v>
      </c>
      <c r="B13" s="353"/>
    </row>
    <row r="14" spans="1:2">
      <c r="A14" s="353" t="s">
        <v>47</v>
      </c>
      <c r="B14" s="353"/>
    </row>
    <row r="15" spans="1:2">
      <c r="A15" s="353" t="s">
        <v>48</v>
      </c>
      <c r="B15" s="353"/>
    </row>
    <row r="16" spans="1:2">
      <c r="A16" s="353" t="s">
        <v>49</v>
      </c>
      <c r="B16" s="353"/>
    </row>
    <row r="17" spans="1:2">
      <c r="A17" s="353" t="s">
        <v>50</v>
      </c>
      <c r="B17" s="353"/>
    </row>
    <row r="18" spans="1:2">
      <c r="A18" s="353" t="s">
        <v>51</v>
      </c>
      <c r="B18" s="353"/>
    </row>
    <row r="19" spans="1:2" ht="31.5" customHeight="1">
      <c r="A19" s="351" t="s">
        <v>52</v>
      </c>
      <c r="B19" s="351"/>
    </row>
  </sheetData>
  <mergeCells count="11">
    <mergeCell ref="A19:B19"/>
    <mergeCell ref="A9:B9"/>
    <mergeCell ref="A10:B10"/>
    <mergeCell ref="A11:B11"/>
    <mergeCell ref="A12:B12"/>
    <mergeCell ref="A13:B13"/>
    <mergeCell ref="A14:B14"/>
    <mergeCell ref="A15:B15"/>
    <mergeCell ref="A16:B16"/>
    <mergeCell ref="A17:B17"/>
    <mergeCell ref="A18:B18"/>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収支予算</vt:lpstr>
      <vt:lpstr>予算収支明細</vt:lpstr>
      <vt:lpstr>収支予算（変更）</vt:lpstr>
      <vt:lpstr>概算払理由書</vt:lpstr>
      <vt:lpstr>概算払積算</vt:lpstr>
      <vt:lpstr>収支精算</vt:lpstr>
      <vt:lpstr>精算収支明細</vt:lpstr>
      <vt:lpstr>補助対象経費</vt:lpstr>
      <vt:lpstr>概算払積算!_FilterDatabase</vt:lpstr>
      <vt:lpstr>精算収支明細!_FilterDatabase</vt:lpstr>
      <vt:lpstr>予算収支明細!_FilterDatabase</vt:lpstr>
      <vt:lpstr>概算払積算!Print_Area</vt:lpstr>
      <vt:lpstr>概算払理由書!Print_Area</vt:lpstr>
      <vt:lpstr>収支精算!Print_Area</vt:lpstr>
      <vt:lpstr>収支予算!Print_Area</vt:lpstr>
      <vt:lpstr>'収支予算（変更）'!Print_Area</vt:lpstr>
      <vt:lpstr>精算収支明細!Print_Area</vt:lpstr>
      <vt:lpstr>予算収支明細!Print_Area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宍戸 優平</dc:creator>
  <cp:keywords/>
  <dc:description/>
  <cp:lastModifiedBy>宍戸 優平</cp:lastModifiedBy>
  <cp:revision>0</cp:revision>
  <cp:lastPrinted>2025-11-19T23:59:42Z</cp:lastPrinted>
  <dcterms:created xsi:type="dcterms:W3CDTF">1601-01-01T00:00:00Z</dcterms:created>
  <dcterms:modified xsi:type="dcterms:W3CDTF">2026-06-24T01:28:40Z</dcterms:modified>
  <cp:category/>
</cp:coreProperties>
</file>