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43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<sst xmlns="http://schemas.openxmlformats.org/spreadsheetml/2006/main" count="64" uniqueCount="51">
  <si>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区　　　分</t>
  </si>
  <si>
    <t>１事業所当たり</t>
  </si>
  <si>
    <t>従業者１人当たり</t>
  </si>
  <si>
    <t>製造品出荷額等</t>
  </si>
  <si>
    <t>構成比</t>
  </si>
  <si>
    <t>総数　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</si>
  <si>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</si>
  <si>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</si>
  <si>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</si>
  <si>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</si>
  <si>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</si>
  <si>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※化学工業</t>
  </si>
  <si>
    <t>※石油製品・石炭製品製造業</t>
  </si>
  <si>
    <t>ゴム製品製造業</t>
  </si>
  <si>
    <t>なめし革・同製品・毛皮製造業</t>
  </si>
  <si>
    <t>窯業・土石製品製造業</t>
  </si>
  <si>
    <t>※鉄鋼業</t>
  </si>
  <si>
    <t>※非鉄金属製造業</t>
  </si>
  <si>
    <t>※金属製品製造業</t>
  </si>
  <si>
    <t>その他の製造業</t>
  </si>
  <si>
    <t>（※重化学工業）</t>
  </si>
  <si>
    <t>※情報通信機械器具製造業</t>
  </si>
  <si>
    <r>
      <t>7</t>
    </r>
    <r>
      <rPr>
        <sz val="12"/>
        <rFont val="Osaka"/>
        <family val="3"/>
      </rPr>
      <t>2</t>
    </r>
    <r>
      <rPr>
        <sz val="12"/>
        <rFont val="Osaka"/>
        <family val="3"/>
      </rPr>
      <t>　鉱工業・建設業　</t>
    </r>
  </si>
  <si>
    <t>鉱工業・建設業　73</t>
  </si>
  <si>
    <t>43　産業「中分類」別製造品出荷額等</t>
  </si>
  <si>
    <t>（　　　 軽　　　　工　　　 業   ）</t>
  </si>
  <si>
    <t>繊維工業</t>
  </si>
  <si>
    <t>印刷・同関連業</t>
  </si>
  <si>
    <r>
      <t>プラスチック製品製造業</t>
    </r>
    <r>
      <rPr>
        <sz val="10"/>
        <rFont val="Osaka"/>
        <family val="3"/>
      </rPr>
      <t>（別掲を除く)</t>
    </r>
  </si>
  <si>
    <t>※はん用機械器具製造業</t>
  </si>
  <si>
    <t>※生産用機械器具製造業</t>
  </si>
  <si>
    <t>※業務用機械器具製造業</t>
  </si>
  <si>
    <t>※電子部品・デバイス・電子回路製造業</t>
  </si>
  <si>
    <t>※電気機械器具製造業</t>
  </si>
  <si>
    <t>※輸送用機械器具製造業</t>
  </si>
  <si>
    <t>　注：１　従業者４人以上の事業所</t>
  </si>
  <si>
    <t>事　業　所　数</t>
  </si>
  <si>
    <t>従　業　者　数</t>
  </si>
  <si>
    <t xml:space="preserve"> </t>
  </si>
  <si>
    <t>　　　（単位：人、％、百万円）</t>
  </si>
  <si>
    <t>製造品出荷額等</t>
  </si>
  <si>
    <t>(県平均)(万円)</t>
  </si>
  <si>
    <t xml:space="preserve">      ３  ※印は、（※ 重化学工業）に該当する産業中分類を示す。</t>
  </si>
  <si>
    <t>　　　２　１事業所当たり製造品出荷額等並びに従業者1人当たり製造品出荷額等は、消費税を除く内国消費税額及び推計消費税額控除後の額である。</t>
  </si>
  <si>
    <t>資料：県統計課「工業統計調査結果報告書」、「平成24年経済センサス－活動調査（製造業）確報結果」、総務省・経済産業省「平成24年経済センサス－活動調査」</t>
  </si>
  <si>
    <t>平成23年</t>
  </si>
  <si>
    <t>平成24年</t>
  </si>
  <si>
    <t xml:space="preserve"> </t>
  </si>
  <si>
    <t xml:space="preserve"> </t>
  </si>
  <si>
    <t xml:space="preserve"> </t>
  </si>
  <si>
    <t xml:space="preserve">      ４　平成23年は「平成24年経済センサス－活動調査」、平成24年は工業統計調査としての（製造業）として実施したもの。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</si>
</sst>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  <numFmt numFmtId="212" formatCode="####\ ####\ ###0;&quot;△&quot;####\ ####\ ###0;\-;"/>
    <numFmt numFmtId="213" formatCode="#,##0_);[Red]\(#,##0\)"/>
    <numFmt numFmtId="214" formatCode="#,##0_ ;[Red]\-#,##0\ "/>
    <numFmt numFmtId="215" formatCode="0_ "/>
    <numFmt numFmtId="216" formatCode="#,##0_ "/>
    <numFmt numFmtId="217" formatCode="#,##0.0\ "/>
    <numFmt numFmtId="218" formatCode="###\ ###\ ###;;;"/>
    <numFmt numFmtId="219" formatCode="00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Osaka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distributed"/>
    </xf>
    <xf numFmtId="0" fontId="8" fillId="0" borderId="10" xfId="0" applyFont="1" applyFill="1" applyBorder="1" applyAlignment="1">
      <alignment horizontal="distributed"/>
    </xf>
    <xf numFmtId="213" fontId="9" fillId="0" borderId="0" xfId="0" applyNumberFormat="1" applyFont="1" applyFill="1" applyAlignment="1">
      <alignment/>
    </xf>
    <xf numFmtId="213" fontId="9" fillId="0" borderId="11" xfId="0" applyNumberFormat="1" applyFont="1" applyFill="1" applyBorder="1" applyAlignment="1">
      <alignment/>
    </xf>
    <xf numFmtId="213" fontId="10" fillId="0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3" fontId="12" fillId="0" borderId="12" xfId="49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/>
    </xf>
    <xf numFmtId="38" fontId="0" fillId="0" borderId="0" xfId="49" applyFont="1" applyFill="1" applyAlignment="1">
      <alignment/>
    </xf>
    <xf numFmtId="0" fontId="0" fillId="0" borderId="12" xfId="0" applyFont="1" applyFill="1" applyBorder="1" applyAlignment="1">
      <alignment horizontal="distributed"/>
    </xf>
    <xf numFmtId="38" fontId="0" fillId="0" borderId="12" xfId="49" applyFont="1" applyFill="1" applyBorder="1" applyAlignment="1">
      <alignment horizontal="center"/>
    </xf>
    <xf numFmtId="213" fontId="1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76" fontId="1" fillId="0" borderId="0" xfId="0" applyNumberFormat="1" applyFont="1" applyFill="1" applyBorder="1" applyAlignment="1">
      <alignment/>
    </xf>
    <xf numFmtId="213" fontId="10" fillId="0" borderId="13" xfId="49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13" fontId="10" fillId="0" borderId="0" xfId="49" applyNumberFormat="1" applyFont="1" applyFill="1" applyAlignment="1">
      <alignment/>
    </xf>
    <xf numFmtId="213" fontId="11" fillId="0" borderId="13" xfId="0" applyNumberFormat="1" applyFont="1" applyFill="1" applyBorder="1" applyAlignment="1">
      <alignment/>
    </xf>
    <xf numFmtId="213" fontId="9" fillId="0" borderId="0" xfId="0" applyNumberFormat="1" applyFont="1" applyFill="1" applyAlignment="1">
      <alignment horizontal="right"/>
    </xf>
    <xf numFmtId="213" fontId="9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213" fontId="10" fillId="0" borderId="0" xfId="0" applyNumberFormat="1" applyFont="1" applyFill="1" applyBorder="1" applyAlignment="1">
      <alignment horizontal="right" vertical="center"/>
    </xf>
    <xf numFmtId="213" fontId="10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distributed"/>
    </xf>
    <xf numFmtId="213" fontId="9" fillId="0" borderId="14" xfId="49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shrinkToFit="1"/>
    </xf>
    <xf numFmtId="0" fontId="13" fillId="0" borderId="10" xfId="0" applyFont="1" applyFill="1" applyBorder="1" applyAlignment="1">
      <alignment horizontal="distributed"/>
    </xf>
    <xf numFmtId="213" fontId="9" fillId="0" borderId="15" xfId="49" applyNumberFormat="1" applyFont="1" applyFill="1" applyBorder="1" applyAlignment="1">
      <alignment horizontal="distributed" wrapText="1"/>
    </xf>
    <xf numFmtId="213" fontId="9" fillId="0" borderId="16" xfId="49" applyNumberFormat="1" applyFont="1" applyFill="1" applyBorder="1" applyAlignment="1">
      <alignment horizontal="distributed" wrapText="1"/>
    </xf>
    <xf numFmtId="213" fontId="11" fillId="0" borderId="12" xfId="49" applyNumberFormat="1" applyFont="1" applyFill="1" applyBorder="1" applyAlignment="1">
      <alignment horizontal="center"/>
    </xf>
    <xf numFmtId="213" fontId="9" fillId="0" borderId="0" xfId="0" applyNumberFormat="1" applyFont="1" applyFill="1" applyBorder="1" applyAlignment="1">
      <alignment horizontal="right" vertical="center"/>
    </xf>
    <xf numFmtId="213" fontId="9" fillId="0" borderId="0" xfId="0" applyNumberFormat="1" applyFont="1" applyFill="1" applyBorder="1" applyAlignment="1">
      <alignment vertical="center"/>
    </xf>
    <xf numFmtId="213" fontId="9" fillId="0" borderId="0" xfId="49" applyNumberFormat="1" applyFont="1" applyFill="1" applyAlignment="1">
      <alignment/>
    </xf>
    <xf numFmtId="0" fontId="0" fillId="0" borderId="0" xfId="0" applyFill="1" applyBorder="1" applyAlignment="1">
      <alignment horizontal="left" vertical="top" wrapText="1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213" fontId="9" fillId="0" borderId="17" xfId="49" applyNumberFormat="1" applyFont="1" applyFill="1" applyBorder="1" applyAlignment="1">
      <alignment wrapText="1"/>
    </xf>
    <xf numFmtId="213" fontId="9" fillId="0" borderId="18" xfId="49" applyNumberFormat="1" applyFont="1" applyFill="1" applyBorder="1" applyAlignment="1">
      <alignment horizontal="distributed" wrapText="1"/>
    </xf>
    <xf numFmtId="213" fontId="9" fillId="0" borderId="19" xfId="49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213" fontId="10" fillId="33" borderId="0" xfId="0" applyNumberFormat="1" applyFont="1" applyFill="1" applyBorder="1" applyAlignment="1">
      <alignment horizontal="right" vertical="center"/>
    </xf>
    <xf numFmtId="213" fontId="10" fillId="33" borderId="0" xfId="0" applyNumberFormat="1" applyFont="1" applyFill="1" applyBorder="1" applyAlignment="1">
      <alignment vertical="center"/>
    </xf>
    <xf numFmtId="213" fontId="11" fillId="0" borderId="14" xfId="49" applyNumberFormat="1" applyFont="1" applyFill="1" applyBorder="1" applyAlignment="1">
      <alignment horizontal="center"/>
    </xf>
    <xf numFmtId="213" fontId="11" fillId="0" borderId="20" xfId="49" applyNumberFormat="1" applyFont="1" applyFill="1" applyBorder="1" applyAlignment="1">
      <alignment horizontal="center"/>
    </xf>
    <xf numFmtId="213" fontId="11" fillId="0" borderId="0" xfId="0" applyNumberFormat="1" applyFont="1" applyFill="1" applyAlignment="1">
      <alignment/>
    </xf>
    <xf numFmtId="216" fontId="10" fillId="0" borderId="0" xfId="49" applyNumberFormat="1" applyFont="1" applyFill="1" applyBorder="1" applyAlignment="1">
      <alignment horizontal="right" vertical="center"/>
    </xf>
    <xf numFmtId="213" fontId="11" fillId="0" borderId="13" xfId="49" applyNumberFormat="1" applyFont="1" applyFill="1" applyBorder="1" applyAlignment="1">
      <alignment/>
    </xf>
    <xf numFmtId="213" fontId="10" fillId="33" borderId="0" xfId="49" applyNumberFormat="1" applyFont="1" applyFill="1" applyAlignment="1">
      <alignment/>
    </xf>
    <xf numFmtId="213" fontId="10" fillId="33" borderId="0" xfId="0" applyNumberFormat="1" applyFont="1" applyFill="1" applyAlignment="1">
      <alignment/>
    </xf>
    <xf numFmtId="213" fontId="10" fillId="33" borderId="0" xfId="49" applyNumberFormat="1" applyFont="1" applyFill="1" applyBorder="1" applyAlignment="1">
      <alignment/>
    </xf>
    <xf numFmtId="213" fontId="9" fillId="33" borderId="0" xfId="0" applyNumberFormat="1" applyFont="1" applyFill="1" applyBorder="1" applyAlignment="1">
      <alignment horizontal="right" vertical="center"/>
    </xf>
    <xf numFmtId="213" fontId="9" fillId="33" borderId="0" xfId="0" applyNumberFormat="1" applyFont="1" applyFill="1" applyBorder="1" applyAlignment="1">
      <alignment vertical="center"/>
    </xf>
    <xf numFmtId="213" fontId="9" fillId="33" borderId="0" xfId="49" applyNumberFormat="1" applyFont="1" applyFill="1" applyAlignment="1">
      <alignment/>
    </xf>
    <xf numFmtId="216" fontId="1" fillId="0" borderId="0" xfId="0" applyNumberFormat="1" applyFont="1" applyFill="1" applyBorder="1" applyAlignment="1">
      <alignment/>
    </xf>
    <xf numFmtId="213" fontId="9" fillId="0" borderId="21" xfId="49" applyNumberFormat="1" applyFont="1" applyFill="1" applyBorder="1" applyAlignment="1">
      <alignment horizontal="center" vertical="center" wrapText="1"/>
    </xf>
    <xf numFmtId="213" fontId="9" fillId="0" borderId="21" xfId="49" applyNumberFormat="1" applyFont="1" applyFill="1" applyBorder="1" applyAlignment="1">
      <alignment horizontal="center" vertical="center"/>
    </xf>
    <xf numFmtId="213" fontId="9" fillId="0" borderId="22" xfId="49" applyNumberFormat="1" applyFont="1" applyFill="1" applyBorder="1" applyAlignment="1">
      <alignment horizontal="center" vertical="center"/>
    </xf>
    <xf numFmtId="213" fontId="9" fillId="0" borderId="0" xfId="49" applyNumberFormat="1" applyFont="1" applyFill="1" applyBorder="1" applyAlignment="1">
      <alignment horizontal="center" vertical="center"/>
    </xf>
    <xf numFmtId="213" fontId="9" fillId="0" borderId="10" xfId="49" applyNumberFormat="1" applyFont="1" applyFill="1" applyBorder="1" applyAlignment="1">
      <alignment horizontal="center" vertical="center"/>
    </xf>
    <xf numFmtId="213" fontId="9" fillId="0" borderId="13" xfId="49" applyNumberFormat="1" applyFont="1" applyFill="1" applyBorder="1" applyAlignment="1">
      <alignment horizontal="center" vertical="center"/>
    </xf>
    <xf numFmtId="213" fontId="9" fillId="0" borderId="12" xfId="49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28">
      <selection activeCell="I44" sqref="I44"/>
    </sheetView>
  </sheetViews>
  <sheetFormatPr defaultColWidth="11" defaultRowHeight="15"/>
  <cols>
    <col min="1" max="1" width="35.59765625" style="8" customWidth="1"/>
    <col min="2" max="3" width="8.59765625" style="5" customWidth="1"/>
    <col min="4" max="4" width="8.69921875" style="8" customWidth="1"/>
    <col min="5" max="6" width="10.09765625" style="5" customWidth="1"/>
    <col min="7" max="7" width="8.59765625" style="8" customWidth="1"/>
    <col min="8" max="9" width="15" style="5" customWidth="1"/>
    <col min="10" max="10" width="8.09765625" style="8" customWidth="1"/>
    <col min="11" max="11" width="16.09765625" style="5" bestFit="1" customWidth="1"/>
    <col min="12" max="12" width="17.19921875" style="5" customWidth="1"/>
    <col min="13" max="16384" width="11" style="8" customWidth="1"/>
  </cols>
  <sheetData>
    <row r="1" spans="1:12" ht="14.25">
      <c r="A1" s="2" t="s">
        <v>22</v>
      </c>
      <c r="L1" s="22" t="s">
        <v>23</v>
      </c>
    </row>
    <row r="2" ht="6.75" customHeight="1"/>
    <row r="3" ht="17.25">
      <c r="A3" s="1" t="s">
        <v>24</v>
      </c>
    </row>
    <row r="4" spans="1:12" ht="15" thickBot="1">
      <c r="A4" s="9"/>
      <c r="B4" s="6"/>
      <c r="C4" s="6"/>
      <c r="D4" s="9"/>
      <c r="E4" s="6"/>
      <c r="F4" s="6"/>
      <c r="G4" s="9"/>
      <c r="H4" s="6"/>
      <c r="I4" s="6"/>
      <c r="K4" s="6"/>
      <c r="L4" s="23" t="s">
        <v>39</v>
      </c>
    </row>
    <row r="5" spans="1:12" ht="18.75" customHeight="1" thickTop="1">
      <c r="A5" s="69" t="s">
        <v>0</v>
      </c>
      <c r="B5" s="62" t="s">
        <v>36</v>
      </c>
      <c r="C5" s="63"/>
      <c r="D5" s="64"/>
      <c r="E5" s="63" t="s">
        <v>37</v>
      </c>
      <c r="F5" s="63"/>
      <c r="G5" s="64"/>
      <c r="H5" s="63" t="s">
        <v>40</v>
      </c>
      <c r="I5" s="63"/>
      <c r="J5" s="64"/>
      <c r="K5" s="32" t="s">
        <v>1</v>
      </c>
      <c r="L5" s="44" t="s">
        <v>2</v>
      </c>
    </row>
    <row r="6" spans="1:12" ht="18" customHeight="1">
      <c r="A6" s="70"/>
      <c r="B6" s="65"/>
      <c r="C6" s="65"/>
      <c r="D6" s="66"/>
      <c r="E6" s="65"/>
      <c r="F6" s="65"/>
      <c r="G6" s="66"/>
      <c r="H6" s="65"/>
      <c r="I6" s="65"/>
      <c r="J6" s="66"/>
      <c r="K6" s="33" t="s">
        <v>3</v>
      </c>
      <c r="L6" s="45" t="s">
        <v>3</v>
      </c>
    </row>
    <row r="7" spans="1:12" ht="18" customHeight="1">
      <c r="A7" s="70"/>
      <c r="B7" s="67"/>
      <c r="C7" s="67"/>
      <c r="D7" s="68"/>
      <c r="E7" s="67"/>
      <c r="F7" s="67"/>
      <c r="G7" s="68"/>
      <c r="H7" s="67"/>
      <c r="I7" s="67"/>
      <c r="J7" s="68"/>
      <c r="K7" s="28" t="s">
        <v>41</v>
      </c>
      <c r="L7" s="46" t="s">
        <v>41</v>
      </c>
    </row>
    <row r="8" spans="1:12" ht="14.25">
      <c r="A8" s="71"/>
      <c r="B8" s="10" t="s">
        <v>45</v>
      </c>
      <c r="C8" s="34">
        <v>24</v>
      </c>
      <c r="D8" s="14" t="s">
        <v>4</v>
      </c>
      <c r="E8" s="10" t="s">
        <v>45</v>
      </c>
      <c r="F8" s="34">
        <v>24</v>
      </c>
      <c r="G8" s="14" t="s">
        <v>4</v>
      </c>
      <c r="H8" s="10" t="s">
        <v>45</v>
      </c>
      <c r="I8" s="34">
        <v>24</v>
      </c>
      <c r="J8" s="14" t="s">
        <v>4</v>
      </c>
      <c r="K8" s="50" t="s">
        <v>46</v>
      </c>
      <c r="L8" s="51" t="s">
        <v>46</v>
      </c>
    </row>
    <row r="9" spans="1:12" ht="14.25">
      <c r="A9" s="11"/>
      <c r="B9" s="15"/>
      <c r="C9" s="15"/>
      <c r="D9" s="16"/>
      <c r="E9" s="15"/>
      <c r="F9" s="15"/>
      <c r="G9" s="16"/>
      <c r="H9" s="15"/>
      <c r="I9" s="56"/>
      <c r="J9" s="16"/>
      <c r="K9" s="52"/>
      <c r="L9" s="52"/>
    </row>
    <row r="10" spans="1:12" ht="14.25">
      <c r="A10" s="3" t="s">
        <v>5</v>
      </c>
      <c r="B10" s="7">
        <v>3988</v>
      </c>
      <c r="C10" s="7">
        <v>3893</v>
      </c>
      <c r="D10" s="17">
        <f>SUM(D12:D39)</f>
        <v>100</v>
      </c>
      <c r="E10" s="7">
        <v>150168</v>
      </c>
      <c r="F10" s="7">
        <v>151481</v>
      </c>
      <c r="G10" s="17">
        <f>SUM(G12:G39)</f>
        <v>100.00000000000003</v>
      </c>
      <c r="H10" s="57">
        <v>4320880</v>
      </c>
      <c r="I10" s="57">
        <v>4552605</v>
      </c>
      <c r="J10" s="17">
        <f>SUM(J12:J39)</f>
        <v>100.00004393089232</v>
      </c>
      <c r="K10" s="25">
        <v>116943</v>
      </c>
      <c r="L10" s="25">
        <v>3005</v>
      </c>
    </row>
    <row r="11" spans="1:12" ht="14.25">
      <c r="A11" s="3"/>
      <c r="B11" s="7"/>
      <c r="C11" s="7"/>
      <c r="D11" s="17"/>
      <c r="E11" s="7"/>
      <c r="F11" s="7"/>
      <c r="G11" s="17"/>
      <c r="H11" s="57"/>
      <c r="I11" s="57"/>
      <c r="J11" s="17"/>
      <c r="K11" s="25"/>
      <c r="L11" s="25"/>
    </row>
    <row r="12" spans="1:13" ht="14.25">
      <c r="A12" s="11" t="s">
        <v>6</v>
      </c>
      <c r="B12" s="35">
        <v>517</v>
      </c>
      <c r="C12" s="25">
        <v>527</v>
      </c>
      <c r="D12" s="39">
        <f>C12/$C$10*100</f>
        <v>13.537117903930133</v>
      </c>
      <c r="E12" s="58">
        <v>15082</v>
      </c>
      <c r="F12" s="48">
        <v>15892</v>
      </c>
      <c r="G12" s="41">
        <f>F12/$F$10*100</f>
        <v>10.491084690489236</v>
      </c>
      <c r="H12" s="59">
        <v>251387</v>
      </c>
      <c r="I12" s="49">
        <v>255298</v>
      </c>
      <c r="J12" s="39">
        <f>I12/$I$10*100</f>
        <v>5.60773447290068</v>
      </c>
      <c r="K12" s="61">
        <f>I12/$C$12*100</f>
        <v>48443.64326375711</v>
      </c>
      <c r="L12" s="53">
        <f>I12/$F$12*100</f>
        <v>1606.456078530078</v>
      </c>
      <c r="M12" s="12"/>
    </row>
    <row r="13" spans="1:13" ht="14.25">
      <c r="A13" s="11" t="s">
        <v>7</v>
      </c>
      <c r="B13" s="36">
        <v>81</v>
      </c>
      <c r="C13" s="26">
        <v>83</v>
      </c>
      <c r="D13" s="39">
        <f aca="true" t="shared" si="0" ref="D13:D39">C13/$C$10*100</f>
        <v>2.132031852042127</v>
      </c>
      <c r="E13" s="59">
        <v>1560</v>
      </c>
      <c r="F13" s="49">
        <v>1783</v>
      </c>
      <c r="G13" s="41">
        <f aca="true" t="shared" si="1" ref="G13:G39">F13/$F$10*100</f>
        <v>1.1770453060119752</v>
      </c>
      <c r="H13" s="59">
        <v>228871</v>
      </c>
      <c r="I13" s="49">
        <v>308578</v>
      </c>
      <c r="J13" s="39">
        <f aca="true" t="shared" si="2" ref="J13:J39">I13/$I$10*100</f>
        <v>6.778053444127044</v>
      </c>
      <c r="K13" s="61">
        <f>I13/$C$13*100</f>
        <v>371780.7228915662</v>
      </c>
      <c r="L13" s="53">
        <f>I13/$F$13*100</f>
        <v>17306.674144699944</v>
      </c>
      <c r="M13" s="12"/>
    </row>
    <row r="14" spans="1:13" ht="14.25">
      <c r="A14" s="30" t="s">
        <v>26</v>
      </c>
      <c r="B14" s="36">
        <v>359</v>
      </c>
      <c r="C14" s="26">
        <v>362</v>
      </c>
      <c r="D14" s="39">
        <f t="shared" si="0"/>
        <v>9.298741330593373</v>
      </c>
      <c r="E14" s="59">
        <v>7421</v>
      </c>
      <c r="F14" s="49">
        <v>7757</v>
      </c>
      <c r="G14" s="41">
        <f t="shared" si="1"/>
        <v>5.120774222509754</v>
      </c>
      <c r="H14" s="59">
        <v>47417</v>
      </c>
      <c r="I14" s="49">
        <v>50402</v>
      </c>
      <c r="J14" s="39">
        <f t="shared" si="2"/>
        <v>1.1071024171875223</v>
      </c>
      <c r="K14" s="61">
        <f>I14/$C$14*100</f>
        <v>13923.204419889504</v>
      </c>
      <c r="L14" s="53">
        <f>I14/$F$14*100</f>
        <v>649.7615057367539</v>
      </c>
      <c r="M14" s="12"/>
    </row>
    <row r="15" spans="1:13" ht="15" customHeight="1">
      <c r="A15" s="4" t="s">
        <v>8</v>
      </c>
      <c r="B15" s="36">
        <v>138</v>
      </c>
      <c r="C15" s="26">
        <v>140</v>
      </c>
      <c r="D15" s="39">
        <f t="shared" si="0"/>
        <v>3.596198304649371</v>
      </c>
      <c r="E15" s="59">
        <v>2589</v>
      </c>
      <c r="F15" s="49">
        <v>2269</v>
      </c>
      <c r="G15" s="41">
        <f t="shared" si="1"/>
        <v>1.4978776216159122</v>
      </c>
      <c r="H15" s="59">
        <v>50395</v>
      </c>
      <c r="I15" s="49">
        <v>49348</v>
      </c>
      <c r="J15" s="39">
        <f t="shared" si="2"/>
        <v>1.083950836938412</v>
      </c>
      <c r="K15" s="61">
        <f>I15/$C$15*100</f>
        <v>35248.57142857143</v>
      </c>
      <c r="L15" s="53">
        <f>I15/$F$15*100</f>
        <v>2174.8788012340237</v>
      </c>
      <c r="M15" s="12"/>
    </row>
    <row r="16" spans="1:13" ht="14.25">
      <c r="A16" s="11" t="s">
        <v>9</v>
      </c>
      <c r="B16" s="36">
        <v>99</v>
      </c>
      <c r="C16" s="26">
        <v>93</v>
      </c>
      <c r="D16" s="39">
        <f t="shared" si="0"/>
        <v>2.388903159517082</v>
      </c>
      <c r="E16" s="59">
        <v>1961</v>
      </c>
      <c r="F16" s="49">
        <v>2197</v>
      </c>
      <c r="G16" s="41">
        <f t="shared" si="1"/>
        <v>1.4503469081931069</v>
      </c>
      <c r="H16" s="59">
        <v>65033</v>
      </c>
      <c r="I16" s="49">
        <v>39499</v>
      </c>
      <c r="J16" s="39">
        <f t="shared" si="2"/>
        <v>0.8676131577415567</v>
      </c>
      <c r="K16" s="61">
        <f>I16/$C$16*100</f>
        <v>42472.04301075269</v>
      </c>
      <c r="L16" s="53">
        <f>I16/$F$16*100</f>
        <v>1797.8607191624942</v>
      </c>
      <c r="M16" s="12"/>
    </row>
    <row r="17" spans="1:13" ht="14.25">
      <c r="A17" s="11"/>
      <c r="B17" s="36"/>
      <c r="C17" s="26"/>
      <c r="D17" s="39"/>
      <c r="E17" s="59"/>
      <c r="F17" s="49"/>
      <c r="G17" s="41"/>
      <c r="H17" s="59"/>
      <c r="I17" s="49"/>
      <c r="J17" s="39"/>
      <c r="K17" s="61" t="s">
        <v>49</v>
      </c>
      <c r="L17" s="15" t="s">
        <v>47</v>
      </c>
      <c r="M17" s="12"/>
    </row>
    <row r="18" spans="1:13" ht="16.5" customHeight="1">
      <c r="A18" s="11" t="s">
        <v>10</v>
      </c>
      <c r="B18" s="36">
        <v>84</v>
      </c>
      <c r="C18" s="26">
        <v>80</v>
      </c>
      <c r="D18" s="39">
        <f t="shared" si="0"/>
        <v>2.0549704597996405</v>
      </c>
      <c r="E18" s="59">
        <v>3294</v>
      </c>
      <c r="F18" s="49">
        <v>3246</v>
      </c>
      <c r="G18" s="41">
        <f t="shared" si="1"/>
        <v>2.1428429968114813</v>
      </c>
      <c r="H18" s="59">
        <v>133927</v>
      </c>
      <c r="I18" s="49">
        <v>153165</v>
      </c>
      <c r="J18" s="39">
        <f t="shared" si="2"/>
        <v>3.3643375605834462</v>
      </c>
      <c r="K18" s="61">
        <f>I18/$C$18*100</f>
        <v>191456.25</v>
      </c>
      <c r="L18" s="53">
        <f>I18/$F$18*100</f>
        <v>4718.576709796673</v>
      </c>
      <c r="M18" s="12"/>
    </row>
    <row r="19" spans="1:13" ht="14.25">
      <c r="A19" s="27" t="s">
        <v>27</v>
      </c>
      <c r="B19" s="36">
        <v>156</v>
      </c>
      <c r="C19" s="26">
        <v>154</v>
      </c>
      <c r="D19" s="39">
        <f t="shared" si="0"/>
        <v>3.9558181351143076</v>
      </c>
      <c r="E19" s="59">
        <v>2798</v>
      </c>
      <c r="F19" s="49">
        <v>2855</v>
      </c>
      <c r="G19" s="41">
        <f t="shared" si="1"/>
        <v>1.8847248169737458</v>
      </c>
      <c r="H19" s="59">
        <v>41261</v>
      </c>
      <c r="I19" s="49">
        <v>42998</v>
      </c>
      <c r="J19" s="39">
        <f t="shared" si="2"/>
        <v>0.9444702538436786</v>
      </c>
      <c r="K19" s="61">
        <f>I19/$C$19*100</f>
        <v>27920.77922077922</v>
      </c>
      <c r="L19" s="53">
        <f>I19/$F$19*100</f>
        <v>1506.059544658494</v>
      </c>
      <c r="M19" s="12"/>
    </row>
    <row r="20" spans="1:13" ht="14.25">
      <c r="A20" s="11" t="s">
        <v>11</v>
      </c>
      <c r="B20" s="36">
        <v>97</v>
      </c>
      <c r="C20" s="26">
        <v>100</v>
      </c>
      <c r="D20" s="39">
        <f t="shared" si="0"/>
        <v>2.5687130747495504</v>
      </c>
      <c r="E20" s="59">
        <v>6667</v>
      </c>
      <c r="F20" s="49">
        <v>7562</v>
      </c>
      <c r="G20" s="41">
        <f t="shared" si="1"/>
        <v>4.992045206989656</v>
      </c>
      <c r="H20" s="59">
        <v>400044</v>
      </c>
      <c r="I20" s="49">
        <v>415648</v>
      </c>
      <c r="J20" s="39">
        <f t="shared" si="2"/>
        <v>9.129893764119663</v>
      </c>
      <c r="K20" s="61">
        <f>I20/$C$20*100</f>
        <v>415647.99999999994</v>
      </c>
      <c r="L20" s="53">
        <f>I20/$F$20*100</f>
        <v>5496.535308119545</v>
      </c>
      <c r="M20" s="12"/>
    </row>
    <row r="21" spans="1:13" ht="16.5" customHeight="1">
      <c r="A21" s="11" t="s">
        <v>12</v>
      </c>
      <c r="B21" s="36">
        <v>24</v>
      </c>
      <c r="C21" s="26">
        <v>18</v>
      </c>
      <c r="D21" s="39">
        <f t="shared" si="0"/>
        <v>0.46236835345491906</v>
      </c>
      <c r="E21" s="59">
        <v>187</v>
      </c>
      <c r="F21" s="49">
        <v>164</v>
      </c>
      <c r="G21" s="41">
        <f t="shared" si="1"/>
        <v>0.10826440279639031</v>
      </c>
      <c r="H21" s="59">
        <v>11662</v>
      </c>
      <c r="I21" s="49">
        <v>15079</v>
      </c>
      <c r="J21" s="39">
        <f t="shared" si="2"/>
        <v>0.33121696259614003</v>
      </c>
      <c r="K21" s="61">
        <f>I21/$C$21*100</f>
        <v>83772.22222222222</v>
      </c>
      <c r="L21" s="53">
        <f>I21/$F$21*100</f>
        <v>9194.51219512195</v>
      </c>
      <c r="M21" s="12"/>
    </row>
    <row r="22" spans="1:13" ht="14.25">
      <c r="A22" s="27" t="s">
        <v>28</v>
      </c>
      <c r="B22" s="36">
        <v>221</v>
      </c>
      <c r="C22" s="26">
        <v>230</v>
      </c>
      <c r="D22" s="39">
        <f t="shared" si="0"/>
        <v>5.908040071923966</v>
      </c>
      <c r="E22" s="59">
        <v>6981</v>
      </c>
      <c r="F22" s="49">
        <v>8141</v>
      </c>
      <c r="G22" s="41">
        <f t="shared" si="1"/>
        <v>5.374271360764717</v>
      </c>
      <c r="H22" s="59">
        <v>144812</v>
      </c>
      <c r="I22" s="49">
        <v>195239</v>
      </c>
      <c r="J22" s="39">
        <f t="shared" si="2"/>
        <v>4.288511742178379</v>
      </c>
      <c r="K22" s="61">
        <f>I22/$C$22*100</f>
        <v>84886.52173913043</v>
      </c>
      <c r="L22" s="53">
        <f>I22/$F$22*100</f>
        <v>2398.2188920280064</v>
      </c>
      <c r="M22" s="12"/>
    </row>
    <row r="23" spans="1:13" ht="14.25">
      <c r="A23" s="27"/>
      <c r="B23" s="36"/>
      <c r="C23" s="26"/>
      <c r="D23" s="39"/>
      <c r="E23" s="59"/>
      <c r="F23" s="49"/>
      <c r="G23" s="41"/>
      <c r="H23" s="59"/>
      <c r="I23" s="49"/>
      <c r="J23" s="39"/>
      <c r="K23" s="61" t="s">
        <v>38</v>
      </c>
      <c r="L23" s="53" t="s">
        <v>49</v>
      </c>
      <c r="M23" s="12"/>
    </row>
    <row r="24" spans="1:13" ht="14.25">
      <c r="A24" s="11" t="s">
        <v>13</v>
      </c>
      <c r="B24" s="36">
        <v>63</v>
      </c>
      <c r="C24" s="26">
        <v>55</v>
      </c>
      <c r="D24" s="39">
        <f t="shared" si="0"/>
        <v>1.4127921911122527</v>
      </c>
      <c r="E24" s="59">
        <v>5444</v>
      </c>
      <c r="F24" s="49">
        <v>4819</v>
      </c>
      <c r="G24" s="41">
        <f t="shared" si="1"/>
        <v>3.1812570553402737</v>
      </c>
      <c r="H24" s="59">
        <v>161970</v>
      </c>
      <c r="I24" s="49">
        <v>164802</v>
      </c>
      <c r="J24" s="39">
        <f t="shared" si="2"/>
        <v>3.619949457508394</v>
      </c>
      <c r="K24" s="61">
        <f>I24/$C$24*100</f>
        <v>299640</v>
      </c>
      <c r="L24" s="53">
        <f>I24/$F$24*100</f>
        <v>3419.83814069309</v>
      </c>
      <c r="M24" s="12"/>
    </row>
    <row r="25" spans="1:13" ht="16.5" customHeight="1">
      <c r="A25" s="11" t="s">
        <v>14</v>
      </c>
      <c r="B25" s="36">
        <v>41</v>
      </c>
      <c r="C25" s="26">
        <v>40</v>
      </c>
      <c r="D25" s="39">
        <f t="shared" si="0"/>
        <v>1.0274852298998203</v>
      </c>
      <c r="E25" s="59">
        <v>1072</v>
      </c>
      <c r="F25" s="49">
        <v>952</v>
      </c>
      <c r="G25" s="41">
        <f t="shared" si="1"/>
        <v>0.628461655257095</v>
      </c>
      <c r="H25" s="59">
        <v>11149</v>
      </c>
      <c r="I25" s="49">
        <v>9786</v>
      </c>
      <c r="J25" s="39">
        <f t="shared" si="2"/>
        <v>0.2149538560889864</v>
      </c>
      <c r="K25" s="61">
        <f>I25/$C$25*100</f>
        <v>24465</v>
      </c>
      <c r="L25" s="53">
        <f>I25/$F$25*100</f>
        <v>1027.9411764705883</v>
      </c>
      <c r="M25" s="12"/>
    </row>
    <row r="26" spans="1:13" ht="14.25">
      <c r="A26" s="11" t="s">
        <v>15</v>
      </c>
      <c r="B26" s="36">
        <v>250</v>
      </c>
      <c r="C26" s="26">
        <v>237</v>
      </c>
      <c r="D26" s="39">
        <f t="shared" si="0"/>
        <v>6.087849987156434</v>
      </c>
      <c r="E26" s="59">
        <v>6487</v>
      </c>
      <c r="F26" s="49">
        <v>7265</v>
      </c>
      <c r="G26" s="41">
        <f t="shared" si="1"/>
        <v>4.795981014120583</v>
      </c>
      <c r="H26" s="59">
        <v>156645</v>
      </c>
      <c r="I26" s="49">
        <v>195010</v>
      </c>
      <c r="J26" s="39">
        <f t="shared" si="2"/>
        <v>4.283481655008506</v>
      </c>
      <c r="K26" s="61">
        <f>I26/$C$26*100</f>
        <v>82282.70042194093</v>
      </c>
      <c r="L26" s="53">
        <f>I26/$F$26*100</f>
        <v>2684.239504473503</v>
      </c>
      <c r="M26" s="12"/>
    </row>
    <row r="27" spans="1:13" ht="14.25">
      <c r="A27" s="11" t="s">
        <v>16</v>
      </c>
      <c r="B27" s="36">
        <v>66</v>
      </c>
      <c r="C27" s="26">
        <v>60</v>
      </c>
      <c r="D27" s="39">
        <f t="shared" si="0"/>
        <v>1.5412278448497303</v>
      </c>
      <c r="E27" s="59">
        <v>2558</v>
      </c>
      <c r="F27" s="49">
        <v>2590</v>
      </c>
      <c r="G27" s="41">
        <f t="shared" si="1"/>
        <v>1.7097853856259202</v>
      </c>
      <c r="H27" s="59">
        <v>83187</v>
      </c>
      <c r="I27" s="49">
        <v>99425</v>
      </c>
      <c r="J27" s="39">
        <f t="shared" si="2"/>
        <v>2.183914484125023</v>
      </c>
      <c r="K27" s="61">
        <f>I27/$C$27*100</f>
        <v>165708.3333333333</v>
      </c>
      <c r="L27" s="53">
        <f>I27/$F$27*100</f>
        <v>3838.803088803089</v>
      </c>
      <c r="M27" s="12"/>
    </row>
    <row r="28" spans="1:13" ht="14.25">
      <c r="A28" s="11" t="s">
        <v>17</v>
      </c>
      <c r="B28" s="36">
        <v>67</v>
      </c>
      <c r="C28" s="26">
        <v>61</v>
      </c>
      <c r="D28" s="39">
        <f t="shared" si="0"/>
        <v>1.5669149755972258</v>
      </c>
      <c r="E28" s="59">
        <v>4168</v>
      </c>
      <c r="F28" s="49">
        <v>4204</v>
      </c>
      <c r="G28" s="41">
        <f t="shared" si="1"/>
        <v>2.77526554485381</v>
      </c>
      <c r="H28" s="59">
        <v>169343</v>
      </c>
      <c r="I28" s="49">
        <v>171268</v>
      </c>
      <c r="J28" s="39">
        <f t="shared" si="2"/>
        <v>3.7619780323572987</v>
      </c>
      <c r="K28" s="61">
        <f>I28/$C$28*100</f>
        <v>280767.21311475406</v>
      </c>
      <c r="L28" s="53">
        <f>I28/$F$28*100</f>
        <v>4073.929590865842</v>
      </c>
      <c r="M28" s="12"/>
    </row>
    <row r="29" spans="1:13" ht="14.25">
      <c r="A29" s="11"/>
      <c r="B29" s="36"/>
      <c r="C29" s="26"/>
      <c r="D29" s="39"/>
      <c r="E29" s="59"/>
      <c r="F29" s="49"/>
      <c r="G29" s="41"/>
      <c r="H29" s="59"/>
      <c r="I29" s="49"/>
      <c r="J29" s="39"/>
      <c r="K29" s="61" t="s">
        <v>48</v>
      </c>
      <c r="L29" s="53" t="s">
        <v>49</v>
      </c>
      <c r="M29" s="12"/>
    </row>
    <row r="30" spans="1:13" ht="14.25">
      <c r="A30" s="11" t="s">
        <v>18</v>
      </c>
      <c r="B30" s="36">
        <v>388</v>
      </c>
      <c r="C30" s="26">
        <v>368</v>
      </c>
      <c r="D30" s="39">
        <f t="shared" si="0"/>
        <v>9.452864115078345</v>
      </c>
      <c r="E30" s="59">
        <v>11434</v>
      </c>
      <c r="F30" s="49">
        <v>10455</v>
      </c>
      <c r="G30" s="41">
        <f t="shared" si="1"/>
        <v>6.9018556782698814</v>
      </c>
      <c r="H30" s="59">
        <v>252275</v>
      </c>
      <c r="I30" s="49">
        <v>238441</v>
      </c>
      <c r="J30" s="39">
        <f t="shared" si="2"/>
        <v>5.237462947038014</v>
      </c>
      <c r="K30" s="61">
        <f>I30/$C$30*100</f>
        <v>64793.75</v>
      </c>
      <c r="L30" s="53">
        <f>I30/$F$30*100</f>
        <v>2280.6408417025345</v>
      </c>
      <c r="M30" s="12"/>
    </row>
    <row r="31" spans="1:13" ht="14.25">
      <c r="A31" s="27" t="s">
        <v>29</v>
      </c>
      <c r="B31" s="36">
        <v>103</v>
      </c>
      <c r="C31" s="26">
        <v>106</v>
      </c>
      <c r="D31" s="39">
        <f t="shared" si="0"/>
        <v>2.7228358592345234</v>
      </c>
      <c r="E31" s="59">
        <v>4468</v>
      </c>
      <c r="F31" s="49">
        <v>5020</v>
      </c>
      <c r="G31" s="41">
        <f t="shared" si="1"/>
        <v>3.313946963645606</v>
      </c>
      <c r="H31" s="59">
        <v>133087</v>
      </c>
      <c r="I31" s="49">
        <v>150965</v>
      </c>
      <c r="J31" s="39">
        <f t="shared" si="2"/>
        <v>3.3160135790388137</v>
      </c>
      <c r="K31" s="61">
        <f>I31/$C$31*100</f>
        <v>142419.8113207547</v>
      </c>
      <c r="L31" s="53">
        <f>I31/$F$31*100</f>
        <v>3007.2709163346613</v>
      </c>
      <c r="M31" s="12"/>
    </row>
    <row r="32" spans="1:13" ht="14.25">
      <c r="A32" s="27" t="s">
        <v>30</v>
      </c>
      <c r="B32" s="36">
        <v>305</v>
      </c>
      <c r="C32" s="26">
        <v>300</v>
      </c>
      <c r="D32" s="39">
        <f t="shared" si="0"/>
        <v>7.706139224248651</v>
      </c>
      <c r="E32" s="59">
        <v>7932</v>
      </c>
      <c r="F32" s="49">
        <v>7793</v>
      </c>
      <c r="G32" s="41">
        <f t="shared" si="1"/>
        <v>5.144539579221156</v>
      </c>
      <c r="H32" s="59">
        <v>113655</v>
      </c>
      <c r="I32" s="49">
        <v>137303</v>
      </c>
      <c r="J32" s="39">
        <f t="shared" si="2"/>
        <v>3.0159216536466484</v>
      </c>
      <c r="K32" s="61">
        <f>I32/$C$32*100</f>
        <v>45767.666666666664</v>
      </c>
      <c r="L32" s="53">
        <f>I32/$F$32*100</f>
        <v>1761.8760426023352</v>
      </c>
      <c r="M32" s="12"/>
    </row>
    <row r="33" spans="1:13" ht="14.25">
      <c r="A33" s="27" t="s">
        <v>31</v>
      </c>
      <c r="B33" s="36">
        <v>123</v>
      </c>
      <c r="C33" s="26">
        <v>130</v>
      </c>
      <c r="D33" s="39">
        <f t="shared" si="0"/>
        <v>3.3393269971744153</v>
      </c>
      <c r="E33" s="59">
        <v>8126</v>
      </c>
      <c r="F33" s="49">
        <v>8465</v>
      </c>
      <c r="G33" s="41">
        <f t="shared" si="1"/>
        <v>5.588159571167341</v>
      </c>
      <c r="H33" s="59">
        <v>212910</v>
      </c>
      <c r="I33" s="49">
        <v>219703</v>
      </c>
      <c r="J33" s="39">
        <f t="shared" si="2"/>
        <v>4.825874416954688</v>
      </c>
      <c r="K33" s="61">
        <f>I33/$C$33*100</f>
        <v>169002.3076923077</v>
      </c>
      <c r="L33" s="53">
        <f>I33/$F$33*100</f>
        <v>2595.428233904312</v>
      </c>
      <c r="M33" s="12"/>
    </row>
    <row r="34" spans="1:13" ht="14.25">
      <c r="A34" s="31" t="s">
        <v>32</v>
      </c>
      <c r="B34" s="36">
        <v>195</v>
      </c>
      <c r="C34" s="26">
        <v>192</v>
      </c>
      <c r="D34" s="39">
        <f t="shared" si="0"/>
        <v>4.9319291035191375</v>
      </c>
      <c r="E34" s="59">
        <v>14031</v>
      </c>
      <c r="F34" s="49">
        <v>13894</v>
      </c>
      <c r="G34" s="41">
        <f t="shared" si="1"/>
        <v>9.172107393006383</v>
      </c>
      <c r="H34" s="59">
        <v>384642</v>
      </c>
      <c r="I34" s="49">
        <v>353796</v>
      </c>
      <c r="J34" s="39">
        <f t="shared" si="2"/>
        <v>7.771286988438487</v>
      </c>
      <c r="K34" s="61">
        <f>I34/$C$34*100</f>
        <v>184268.75</v>
      </c>
      <c r="L34" s="53">
        <f>I34/$F$34*100</f>
        <v>2546.3941269612783</v>
      </c>
      <c r="M34" s="12"/>
    </row>
    <row r="35" spans="1:13" ht="14.25">
      <c r="A35" s="31"/>
      <c r="B35" s="36"/>
      <c r="C35" s="26"/>
      <c r="D35" s="39"/>
      <c r="E35" s="59"/>
      <c r="F35" s="49"/>
      <c r="G35" s="41"/>
      <c r="H35" s="59"/>
      <c r="I35" s="49"/>
      <c r="J35" s="39"/>
      <c r="K35" s="61" t="s">
        <v>48</v>
      </c>
      <c r="L35" s="53" t="s">
        <v>49</v>
      </c>
      <c r="M35" s="12"/>
    </row>
    <row r="36" spans="1:13" ht="14.25">
      <c r="A36" s="27" t="s">
        <v>33</v>
      </c>
      <c r="B36" s="36">
        <v>185</v>
      </c>
      <c r="C36" s="26">
        <v>168</v>
      </c>
      <c r="D36" s="39">
        <f t="shared" si="0"/>
        <v>4.315437965579245</v>
      </c>
      <c r="E36" s="59">
        <v>9135</v>
      </c>
      <c r="F36" s="49">
        <v>8495</v>
      </c>
      <c r="G36" s="41">
        <f t="shared" si="1"/>
        <v>5.60796403509351</v>
      </c>
      <c r="H36" s="59">
        <v>260711</v>
      </c>
      <c r="I36" s="49">
        <v>215404</v>
      </c>
      <c r="J36" s="39">
        <f t="shared" si="2"/>
        <v>4.731444963927246</v>
      </c>
      <c r="K36" s="61">
        <f>I36/$C$36*100</f>
        <v>128216.66666666667</v>
      </c>
      <c r="L36" s="53">
        <f>I36/$F$36*100</f>
        <v>2535.6562683931725</v>
      </c>
      <c r="M36" s="12"/>
    </row>
    <row r="37" spans="1:13" ht="14.25">
      <c r="A37" s="27" t="s">
        <v>21</v>
      </c>
      <c r="B37" s="36">
        <v>134</v>
      </c>
      <c r="C37" s="26">
        <v>129</v>
      </c>
      <c r="D37" s="39">
        <f t="shared" si="0"/>
        <v>3.3136398664269198</v>
      </c>
      <c r="E37" s="59">
        <v>14270</v>
      </c>
      <c r="F37" s="49">
        <v>12996</v>
      </c>
      <c r="G37" s="41">
        <f t="shared" si="1"/>
        <v>8.579293772816394</v>
      </c>
      <c r="H37" s="59">
        <v>665283</v>
      </c>
      <c r="I37" s="49">
        <v>665045</v>
      </c>
      <c r="J37" s="39">
        <f t="shared" si="2"/>
        <v>14.608010139249947</v>
      </c>
      <c r="K37" s="61">
        <f>I37/$C$37*100</f>
        <v>515538.7596899225</v>
      </c>
      <c r="L37" s="53">
        <f>I37/$F$37*100</f>
        <v>5117.3053247152975</v>
      </c>
      <c r="M37" s="12"/>
    </row>
    <row r="38" spans="1:13" ht="14.25">
      <c r="A38" s="27" t="s">
        <v>34</v>
      </c>
      <c r="B38" s="36">
        <v>136</v>
      </c>
      <c r="C38" s="26">
        <v>126</v>
      </c>
      <c r="D38" s="39">
        <f t="shared" si="0"/>
        <v>3.2365784741844337</v>
      </c>
      <c r="E38" s="59">
        <v>10418</v>
      </c>
      <c r="F38" s="49">
        <v>10630</v>
      </c>
      <c r="G38" s="41">
        <f t="shared" si="1"/>
        <v>7.017381717839201</v>
      </c>
      <c r="H38" s="59">
        <v>309667</v>
      </c>
      <c r="I38" s="49">
        <v>368063</v>
      </c>
      <c r="J38" s="39">
        <f t="shared" si="2"/>
        <v>8.084668008755427</v>
      </c>
      <c r="K38" s="61">
        <f>I38/$C$38*100</f>
        <v>292113.49206349207</v>
      </c>
      <c r="L38" s="53">
        <f>I38/$F$38*100</f>
        <v>3462.4929444967074</v>
      </c>
      <c r="M38" s="12"/>
    </row>
    <row r="39" spans="1:13" ht="14.25">
      <c r="A39" s="11" t="s">
        <v>19</v>
      </c>
      <c r="B39" s="36">
        <v>156</v>
      </c>
      <c r="C39" s="26">
        <v>134</v>
      </c>
      <c r="D39" s="39">
        <f t="shared" si="0"/>
        <v>3.4420755201643978</v>
      </c>
      <c r="E39" s="59">
        <v>2085</v>
      </c>
      <c r="F39" s="49">
        <v>2037</v>
      </c>
      <c r="G39" s="41">
        <f t="shared" si="1"/>
        <v>1.3447231005868723</v>
      </c>
      <c r="H39" s="59">
        <v>31547</v>
      </c>
      <c r="I39" s="49">
        <v>38342</v>
      </c>
      <c r="J39" s="39">
        <f t="shared" si="2"/>
        <v>0.8421991365383117</v>
      </c>
      <c r="K39" s="61">
        <f>I39/$C$39*100</f>
        <v>28613.432835820895</v>
      </c>
      <c r="L39" s="53">
        <f>I39/$F$39*100</f>
        <v>1882.2778595974473</v>
      </c>
      <c r="M39" s="12"/>
    </row>
    <row r="40" spans="1:13" ht="14.25">
      <c r="A40" s="11"/>
      <c r="B40" s="36"/>
      <c r="C40" s="26"/>
      <c r="D40" s="39"/>
      <c r="E40" s="59"/>
      <c r="F40" s="49"/>
      <c r="G40" s="41"/>
      <c r="H40" s="59"/>
      <c r="I40" s="49"/>
      <c r="J40" s="39"/>
      <c r="K40" s="41" t="s">
        <v>48</v>
      </c>
      <c r="L40" s="15"/>
      <c r="M40" s="12"/>
    </row>
    <row r="41" spans="1:13" ht="14.25">
      <c r="A41" s="11" t="s">
        <v>20</v>
      </c>
      <c r="B41" s="5">
        <f>B20+B21+B27+B28+B30+B31+B32+B33+B34+B36+B37+B38</f>
        <v>1823</v>
      </c>
      <c r="C41" s="15">
        <f>C20+C21+C27+C28+C30+C31+C32+C33+C34+C36+C37+C38</f>
        <v>1758</v>
      </c>
      <c r="D41" s="39">
        <f>C41/$C$10*100</f>
        <v>45.157975854097096</v>
      </c>
      <c r="E41" s="37">
        <f>E20+E21+E27+E28+E30+E31+E32+E33+E34+E36+E37+E38</f>
        <v>93394</v>
      </c>
      <c r="F41" s="20">
        <f>F20+F21+F27+F28+F30+F31+F32+F33+F34+F36+F37+F38</f>
        <v>92268</v>
      </c>
      <c r="G41" s="41">
        <f>F41/$F$10*100</f>
        <v>60.910609251325255</v>
      </c>
      <c r="H41" s="60">
        <v>2996466</v>
      </c>
      <c r="I41" s="55">
        <v>3050140</v>
      </c>
      <c r="J41" s="40">
        <f>I41/$I$10*100</f>
        <v>66.9976859402474</v>
      </c>
      <c r="K41" s="61">
        <v>173501</v>
      </c>
      <c r="L41" s="53">
        <v>3306</v>
      </c>
      <c r="M41" s="12"/>
    </row>
    <row r="42" spans="1:13" ht="14.25">
      <c r="A42" s="29" t="s">
        <v>25</v>
      </c>
      <c r="B42" s="36">
        <f>SUM(B12:B19,B22:B26,B39)</f>
        <v>2165</v>
      </c>
      <c r="C42" s="26">
        <f>SUM(C12:C19,C22:C26,C39)</f>
        <v>2135</v>
      </c>
      <c r="D42" s="39">
        <f>C42/$C$10*100</f>
        <v>54.842024145902904</v>
      </c>
      <c r="E42" s="36">
        <f>SUM(E12:E19,E22:E26,E39)</f>
        <v>56774</v>
      </c>
      <c r="F42" s="26">
        <f>SUM(F12:F19,F22:F26,F39)</f>
        <v>59213</v>
      </c>
      <c r="G42" s="41">
        <f>F42/$F$10*100</f>
        <v>39.08939074867475</v>
      </c>
      <c r="H42" s="59">
        <v>1324414</v>
      </c>
      <c r="I42" s="49">
        <v>1502465</v>
      </c>
      <c r="J42" s="39">
        <f>I42/$I$10*100</f>
        <v>33.0023140597526</v>
      </c>
      <c r="K42" s="61">
        <v>70373</v>
      </c>
      <c r="L42" s="53">
        <v>2537</v>
      </c>
      <c r="M42" s="12"/>
    </row>
    <row r="43" spans="1:13" ht="14.25">
      <c r="A43" s="13"/>
      <c r="B43" s="18"/>
      <c r="C43" s="18"/>
      <c r="D43" s="19"/>
      <c r="E43" s="21"/>
      <c r="F43" s="21"/>
      <c r="G43" s="19"/>
      <c r="H43" s="18"/>
      <c r="I43" s="18" t="s">
        <v>38</v>
      </c>
      <c r="J43" s="19"/>
      <c r="K43" s="54"/>
      <c r="L43" s="54"/>
      <c r="M43" s="12"/>
    </row>
    <row r="44" ht="14.25">
      <c r="A44" s="24" t="s">
        <v>35</v>
      </c>
    </row>
    <row r="45" spans="1:12" ht="14.25">
      <c r="A45" s="42" t="s">
        <v>43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 ht="14.25" customHeight="1">
      <c r="A46" s="42" t="s">
        <v>42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7" s="2" customFormat="1" ht="14.25">
      <c r="A47" s="42" t="s">
        <v>50</v>
      </c>
      <c r="B47" s="38"/>
      <c r="C47" s="38"/>
      <c r="D47" s="38"/>
      <c r="E47" s="43"/>
      <c r="F47" s="38"/>
      <c r="G47" s="38"/>
    </row>
    <row r="48" spans="1:12" s="2" customFormat="1" ht="14.25">
      <c r="A48" s="24" t="s">
        <v>44</v>
      </c>
      <c r="C48" s="5"/>
      <c r="D48" s="5"/>
      <c r="E48" s="15"/>
      <c r="F48" s="5"/>
      <c r="H48" s="5"/>
      <c r="I48" s="5"/>
      <c r="K48" s="5"/>
      <c r="L48" s="5"/>
    </row>
  </sheetData>
  <sheetProtection/>
  <mergeCells count="4">
    <mergeCell ref="B5:D7"/>
    <mergeCell ref="E5:G7"/>
    <mergeCell ref="A5:A8"/>
    <mergeCell ref="H5:J7"/>
  </mergeCells>
  <printOptions/>
  <pageMargins left="0.51" right="0.3937007874015748" top="0.5905511811023623" bottom="0.3937007874015748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2014-05-08T02:17:23Z</cp:lastPrinted>
  <dcterms:created xsi:type="dcterms:W3CDTF">2003-01-27T06:44:50Z</dcterms:created>
  <dcterms:modified xsi:type="dcterms:W3CDTF">2014-07-28T23:41:55Z</dcterms:modified>
  <cp:category/>
  <cp:version/>
  <cp:contentType/>
  <cp:contentStatus/>
</cp:coreProperties>
</file>