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96" sheetId="1" r:id="rId1"/>
  </sheets>
  <definedNames>
    <definedName name="_xlnm.Print_Area" localSheetId="0">'96'!$A$1:$H$43</definedName>
  </definedNames>
  <calcPr fullCalcOnLoad="1"/>
</workbook>
</file>

<file path=xl/sharedStrings.xml><?xml version="1.0" encoding="utf-8"?>
<sst xmlns="http://schemas.openxmlformats.org/spreadsheetml/2006/main" count="52" uniqueCount="46">
  <si>
    <t>　</t>
  </si>
  <si>
    <t>　　　　　地方行財政　143</t>
  </si>
  <si>
    <t>（単位：千円、％）</t>
  </si>
  <si>
    <t>区　　　分</t>
  </si>
  <si>
    <t>決　算　額</t>
  </si>
  <si>
    <t>構成比</t>
  </si>
  <si>
    <t>総　　　　　　　　額</t>
  </si>
  <si>
    <t>目  的  別  決  算  内  訳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</si>
  <si>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</si>
  <si>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</si>
  <si>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</si>
  <si>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</si>
  <si>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</si>
  <si>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</si>
  <si>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</si>
  <si>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</si>
  <si>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</si>
  <si>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</si>
  <si>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</si>
  <si>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</si>
  <si>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</si>
  <si>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性  質  別  決  算  内  訳</t>
  </si>
  <si>
    <t>義務的経費</t>
  </si>
  <si>
    <t>人　 　件　 　費</t>
  </si>
  <si>
    <t>扶　 　助 　　費</t>
  </si>
  <si>
    <t>公　 　債　 　費</t>
  </si>
  <si>
    <t>投資的経費</t>
  </si>
  <si>
    <t>普通建設事業費</t>
  </si>
  <si>
    <t>災害復旧事業費</t>
  </si>
  <si>
    <t>失業対策事業費</t>
  </si>
  <si>
    <t>その他の経費</t>
  </si>
  <si>
    <t>物　 　件　 　費</t>
  </si>
  <si>
    <t>補　 助　 費　等</t>
  </si>
  <si>
    <t>繰 　　出　 　金</t>
  </si>
  <si>
    <t>そ　 　の　 　他</t>
  </si>
  <si>
    <t>増減率</t>
  </si>
  <si>
    <t>-</t>
  </si>
  <si>
    <t>国直轄事業負担金</t>
  </si>
  <si>
    <t xml:space="preserve">維 持 補 修 費  </t>
  </si>
  <si>
    <t>96　県財政の歳出決算額（一般会計）</t>
  </si>
  <si>
    <t>資料：県財政課「福島県の財政」</t>
  </si>
  <si>
    <t>-</t>
  </si>
  <si>
    <t>確認</t>
  </si>
  <si>
    <t>24</t>
  </si>
  <si>
    <r>
      <t>平成23</t>
    </r>
    <r>
      <rPr>
        <sz val="12"/>
        <rFont val="Osaka"/>
        <family val="3"/>
      </rPr>
      <t>年度</t>
    </r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</si>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</sst>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49" applyFont="1" applyFill="1" applyAlignment="1">
      <alignment/>
    </xf>
    <xf numFmtId="179" fontId="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wrapText="1"/>
    </xf>
    <xf numFmtId="178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178" fontId="1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1" fillId="0" borderId="0" xfId="49" applyFont="1" applyFill="1" applyAlignment="1">
      <alignment horizontal="right"/>
    </xf>
    <xf numFmtId="0" fontId="0" fillId="0" borderId="10" xfId="0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79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8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3">
      <selection activeCell="J43" sqref="J43"/>
    </sheetView>
  </sheetViews>
  <sheetFormatPr defaultColWidth="11" defaultRowHeight="15"/>
  <cols>
    <col min="1" max="1" width="2.59765625" style="18" customWidth="1"/>
    <col min="2" max="2" width="25.5" style="18" customWidth="1"/>
    <col min="3" max="3" width="16.59765625" style="18" customWidth="1"/>
    <col min="4" max="4" width="7.09765625" style="18" customWidth="1"/>
    <col min="5" max="5" width="8.5" style="18" bestFit="1" customWidth="1"/>
    <col min="6" max="6" width="16.69921875" style="18" customWidth="1"/>
    <col min="7" max="7" width="7.09765625" style="18" customWidth="1"/>
    <col min="8" max="8" width="8.59765625" style="18" customWidth="1"/>
    <col min="9" max="9" width="11" style="18" customWidth="1"/>
    <col min="10" max="10" width="15" style="18" bestFit="1" customWidth="1"/>
    <col min="11" max="16384" width="11" style="18" customWidth="1"/>
  </cols>
  <sheetData>
    <row r="1" spans="1:8" s="8" customFormat="1" ht="14.25">
      <c r="A1" s="7" t="s">
        <v>0</v>
      </c>
      <c r="H1" s="9" t="s">
        <v>1</v>
      </c>
    </row>
    <row r="3" s="8" customFormat="1" ht="17.25">
      <c r="A3" s="34" t="s">
        <v>39</v>
      </c>
    </row>
    <row r="4" spans="1:8" s="8" customFormat="1" ht="15" thickBot="1">
      <c r="A4" s="10"/>
      <c r="B4" s="10"/>
      <c r="C4" s="10"/>
      <c r="D4" s="10"/>
      <c r="E4" s="10"/>
      <c r="F4" s="10"/>
      <c r="G4" s="10"/>
      <c r="H4" s="11" t="s">
        <v>2</v>
      </c>
    </row>
    <row r="5" spans="1:8" s="8" customFormat="1" ht="24.75" customHeight="1" thickTop="1">
      <c r="A5" s="41" t="s">
        <v>3</v>
      </c>
      <c r="B5" s="42"/>
      <c r="C5" s="36" t="s">
        <v>44</v>
      </c>
      <c r="D5" s="37"/>
      <c r="E5" s="38"/>
      <c r="F5" s="39" t="s">
        <v>43</v>
      </c>
      <c r="G5" s="40"/>
      <c r="H5" s="40"/>
    </row>
    <row r="6" spans="1:8" s="8" customFormat="1" ht="30" customHeight="1">
      <c r="A6" s="43"/>
      <c r="B6" s="44"/>
      <c r="C6" s="13" t="s">
        <v>4</v>
      </c>
      <c r="D6" s="13" t="s">
        <v>5</v>
      </c>
      <c r="E6" s="14" t="s">
        <v>35</v>
      </c>
      <c r="F6" s="24" t="s">
        <v>4</v>
      </c>
      <c r="G6" s="13" t="s">
        <v>5</v>
      </c>
      <c r="H6" s="25" t="s">
        <v>35</v>
      </c>
    </row>
    <row r="7" spans="2:6" s="8" customFormat="1" ht="14.25">
      <c r="B7" s="12"/>
      <c r="F7" s="1"/>
    </row>
    <row r="8" spans="1:8" s="8" customFormat="1" ht="14.25">
      <c r="A8" s="1" t="s">
        <v>6</v>
      </c>
      <c r="B8" s="12"/>
      <c r="C8" s="2">
        <v>2248601873</v>
      </c>
      <c r="D8" s="26">
        <v>100</v>
      </c>
      <c r="E8" s="3">
        <v>154.6733002070914</v>
      </c>
      <c r="F8" s="2">
        <v>1598457955</v>
      </c>
      <c r="G8" s="26">
        <f>F8/$F$8*100</f>
        <v>100</v>
      </c>
      <c r="H8" s="3">
        <f>(F8-C8)/C8*100</f>
        <v>-28.913251643458004</v>
      </c>
    </row>
    <row r="9" spans="1:10" s="8" customFormat="1" ht="14.25">
      <c r="A9" s="8" t="s">
        <v>7</v>
      </c>
      <c r="B9" s="12"/>
      <c r="C9" s="2"/>
      <c r="D9" s="15"/>
      <c r="E9" s="3"/>
      <c r="F9" s="2"/>
      <c r="G9" s="15"/>
      <c r="H9" s="3"/>
      <c r="J9" s="28" t="s">
        <v>42</v>
      </c>
    </row>
    <row r="10" spans="2:10" s="8" customFormat="1" ht="14.25">
      <c r="B10" s="4" t="s">
        <v>8</v>
      </c>
      <c r="C10" s="21">
        <v>1545378</v>
      </c>
      <c r="D10" s="15">
        <f>C10/$C$8*100</f>
        <v>0.06872617240766658</v>
      </c>
      <c r="E10" s="27">
        <v>11.956816248820939</v>
      </c>
      <c r="F10" s="2">
        <v>1540836</v>
      </c>
      <c r="G10" s="15">
        <f aca="true" t="shared" si="0" ref="G10:G22">F10/$F$8*100</f>
        <v>0.09639515354033819</v>
      </c>
      <c r="H10" s="27">
        <f aca="true" t="shared" si="1" ref="H10:H22">(F10-C10)/C10*100</f>
        <v>-0.29390867477083277</v>
      </c>
      <c r="J10" s="35">
        <f>SUM(F10:F22)</f>
        <v>1598457955</v>
      </c>
    </row>
    <row r="11" spans="2:8" s="8" customFormat="1" ht="14.25">
      <c r="B11" s="4" t="s">
        <v>9</v>
      </c>
      <c r="C11" s="21">
        <v>552502580</v>
      </c>
      <c r="D11" s="15">
        <f aca="true" t="shared" si="2" ref="D11:D22">C11/$C$8*100</f>
        <v>24.57093835214465</v>
      </c>
      <c r="E11" s="27">
        <v>748.7978144779681</v>
      </c>
      <c r="F11" s="2">
        <v>253332836</v>
      </c>
      <c r="G11" s="15">
        <f t="shared" si="0"/>
        <v>15.84857676159521</v>
      </c>
      <c r="H11" s="27">
        <f t="shared" si="1"/>
        <v>-54.14811710019526</v>
      </c>
    </row>
    <row r="12" spans="2:8" s="8" customFormat="1" ht="14.25">
      <c r="B12" s="4" t="s">
        <v>10</v>
      </c>
      <c r="C12" s="21">
        <v>328343428</v>
      </c>
      <c r="D12" s="15">
        <f t="shared" si="2"/>
        <v>14.602114849345766</v>
      </c>
      <c r="E12" s="27">
        <v>222.9331703597103</v>
      </c>
      <c r="F12" s="2">
        <v>175404773</v>
      </c>
      <c r="G12" s="15">
        <f t="shared" si="0"/>
        <v>10.97337421052154</v>
      </c>
      <c r="H12" s="27">
        <f t="shared" si="1"/>
        <v>-46.57886893962744</v>
      </c>
    </row>
    <row r="13" spans="2:8" s="8" customFormat="1" ht="14.25">
      <c r="B13" s="4" t="s">
        <v>11</v>
      </c>
      <c r="C13" s="21">
        <v>473360154</v>
      </c>
      <c r="D13" s="15">
        <v>21</v>
      </c>
      <c r="E13" s="27">
        <v>2299.385504879744</v>
      </c>
      <c r="F13" s="2">
        <v>257711891</v>
      </c>
      <c r="G13" s="15">
        <f t="shared" si="0"/>
        <v>16.122531730901862</v>
      </c>
      <c r="H13" s="27">
        <f t="shared" si="1"/>
        <v>-45.55691077453892</v>
      </c>
    </row>
    <row r="14" spans="2:8" s="8" customFormat="1" ht="14.25">
      <c r="B14" s="4" t="s">
        <v>12</v>
      </c>
      <c r="C14" s="21">
        <v>34128226</v>
      </c>
      <c r="D14" s="15">
        <f t="shared" si="2"/>
        <v>1.5177531607437205</v>
      </c>
      <c r="E14" s="27">
        <v>147.7942838953805</v>
      </c>
      <c r="F14" s="2">
        <v>41165201</v>
      </c>
      <c r="G14" s="15">
        <f t="shared" si="0"/>
        <v>2.5753070871357386</v>
      </c>
      <c r="H14" s="27">
        <f t="shared" si="1"/>
        <v>20.619222927086806</v>
      </c>
    </row>
    <row r="15" spans="2:8" s="8" customFormat="1" ht="14.25">
      <c r="B15" s="4" t="s">
        <v>13</v>
      </c>
      <c r="C15" s="21">
        <v>70935432</v>
      </c>
      <c r="D15" s="15">
        <v>3.1</v>
      </c>
      <c r="E15" s="27">
        <v>31.394041820782288</v>
      </c>
      <c r="F15" s="2">
        <v>97845648</v>
      </c>
      <c r="G15" s="15">
        <f t="shared" si="0"/>
        <v>6.121252529285326</v>
      </c>
      <c r="H15" s="27">
        <f t="shared" si="1"/>
        <v>37.93621218800782</v>
      </c>
    </row>
    <row r="16" spans="2:8" s="8" customFormat="1" ht="14.25">
      <c r="B16" s="4" t="s">
        <v>14</v>
      </c>
      <c r="C16" s="21">
        <v>134873523</v>
      </c>
      <c r="D16" s="15">
        <f t="shared" si="2"/>
        <v>5.998105961730647</v>
      </c>
      <c r="E16" s="27">
        <v>99.22722918249485</v>
      </c>
      <c r="F16" s="2">
        <v>159636966</v>
      </c>
      <c r="G16" s="15">
        <f t="shared" si="0"/>
        <v>9.986935565033365</v>
      </c>
      <c r="H16" s="27">
        <f t="shared" si="1"/>
        <v>18.36049244446592</v>
      </c>
    </row>
    <row r="17" spans="2:8" s="8" customFormat="1" ht="14.25">
      <c r="B17" s="4" t="s">
        <v>15</v>
      </c>
      <c r="C17" s="21">
        <v>110028255</v>
      </c>
      <c r="D17" s="15">
        <f t="shared" si="2"/>
        <v>4.893185241956792</v>
      </c>
      <c r="E17" s="27">
        <v>20.9465592950213</v>
      </c>
      <c r="F17" s="2">
        <v>110182644</v>
      </c>
      <c r="G17" s="15">
        <f t="shared" si="0"/>
        <v>6.893058629121089</v>
      </c>
      <c r="H17" s="27">
        <f t="shared" si="1"/>
        <v>0.14031759387622753</v>
      </c>
    </row>
    <row r="18" spans="2:8" s="8" customFormat="1" ht="14.25">
      <c r="B18" s="4" t="s">
        <v>16</v>
      </c>
      <c r="C18" s="21">
        <v>44044916</v>
      </c>
      <c r="D18" s="15">
        <f t="shared" si="2"/>
        <v>1.9587689812441955</v>
      </c>
      <c r="E18" s="27">
        <v>-0.6282463682369321</v>
      </c>
      <c r="F18" s="2">
        <v>45255626</v>
      </c>
      <c r="G18" s="15">
        <f t="shared" si="0"/>
        <v>2.83120527871501</v>
      </c>
      <c r="H18" s="27">
        <f t="shared" si="1"/>
        <v>2.7488076035835785</v>
      </c>
    </row>
    <row r="19" spans="2:8" s="8" customFormat="1" ht="14.25">
      <c r="B19" s="4" t="s">
        <v>17</v>
      </c>
      <c r="C19" s="21">
        <v>238410683</v>
      </c>
      <c r="D19" s="15">
        <f t="shared" si="2"/>
        <v>10.602618714442386</v>
      </c>
      <c r="E19" s="27">
        <v>16.185610105699023</v>
      </c>
      <c r="F19" s="2">
        <v>217509042</v>
      </c>
      <c r="G19" s="15">
        <f t="shared" si="0"/>
        <v>13.607429668051543</v>
      </c>
      <c r="H19" s="27">
        <f t="shared" si="1"/>
        <v>-8.767073998944921</v>
      </c>
    </row>
    <row r="20" spans="2:8" s="8" customFormat="1" ht="14.25">
      <c r="B20" s="4" t="s">
        <v>18</v>
      </c>
      <c r="C20" s="21">
        <v>37605902</v>
      </c>
      <c r="D20" s="15">
        <f t="shared" si="2"/>
        <v>1.6724126423424</v>
      </c>
      <c r="E20" s="27">
        <v>6973.565194492514</v>
      </c>
      <c r="F20" s="2">
        <v>55919260</v>
      </c>
      <c r="G20" s="15">
        <f t="shared" si="0"/>
        <v>3.498325359455576</v>
      </c>
      <c r="H20" s="27">
        <f t="shared" si="1"/>
        <v>48.69809531493222</v>
      </c>
    </row>
    <row r="21" spans="2:8" s="8" customFormat="1" ht="14.25">
      <c r="B21" s="4" t="s">
        <v>19</v>
      </c>
      <c r="C21" s="21">
        <v>172130418</v>
      </c>
      <c r="D21" s="15">
        <f t="shared" si="2"/>
        <v>7.6549975372185415</v>
      </c>
      <c r="E21" s="27">
        <v>4.398581839716402</v>
      </c>
      <c r="F21" s="2">
        <v>130563709</v>
      </c>
      <c r="G21" s="15">
        <f t="shared" si="0"/>
        <v>8.168104052508532</v>
      </c>
      <c r="H21" s="27">
        <f t="shared" si="1"/>
        <v>-24.148380909642594</v>
      </c>
    </row>
    <row r="22" spans="2:8" s="8" customFormat="1" ht="14.25">
      <c r="B22" s="4" t="s">
        <v>20</v>
      </c>
      <c r="C22" s="21">
        <v>50692978</v>
      </c>
      <c r="D22" s="15">
        <v>2.2</v>
      </c>
      <c r="E22" s="27">
        <v>-5.595451089146422</v>
      </c>
      <c r="F22" s="2">
        <v>52389523</v>
      </c>
      <c r="G22" s="15">
        <f t="shared" si="0"/>
        <v>3.2775039741348717</v>
      </c>
      <c r="H22" s="27">
        <f t="shared" si="1"/>
        <v>3.3467061256491974</v>
      </c>
    </row>
    <row r="23" spans="2:8" s="8" customFormat="1" ht="14.25">
      <c r="B23" s="4"/>
      <c r="C23" s="21"/>
      <c r="D23" s="15"/>
      <c r="E23" s="27"/>
      <c r="F23" s="2"/>
      <c r="G23" s="15"/>
      <c r="H23" s="27"/>
    </row>
    <row r="24" spans="1:10" s="8" customFormat="1" ht="14.25">
      <c r="A24" s="8" t="s">
        <v>21</v>
      </c>
      <c r="B24" s="4"/>
      <c r="C24" s="21"/>
      <c r="D24" s="15"/>
      <c r="E24" s="27"/>
      <c r="F24" s="2"/>
      <c r="G24" s="15"/>
      <c r="H24" s="27"/>
      <c r="J24" s="35">
        <f>SUM(F25,F30,F36)</f>
        <v>1598457955</v>
      </c>
    </row>
    <row r="25" spans="2:10" s="8" customFormat="1" ht="14.25">
      <c r="B25" s="4" t="s">
        <v>22</v>
      </c>
      <c r="C25" s="21">
        <v>567634597</v>
      </c>
      <c r="D25" s="15">
        <f>C25/$C$8*100</f>
        <v>25.243890606685447</v>
      </c>
      <c r="E25" s="27">
        <v>44.86416098129269</v>
      </c>
      <c r="F25" s="2">
        <v>444607514</v>
      </c>
      <c r="G25" s="15">
        <f>F25/$F$8*100</f>
        <v>27.814776898526556</v>
      </c>
      <c r="H25" s="27">
        <f>(F25-C25)/C25*100</f>
        <v>-21.673640692482316</v>
      </c>
      <c r="J25" s="35">
        <f>SUM(F26:F28)</f>
        <v>444607514</v>
      </c>
    </row>
    <row r="26" spans="2:8" s="8" customFormat="1" ht="14.25">
      <c r="B26" s="5" t="s">
        <v>23</v>
      </c>
      <c r="C26" s="21">
        <v>272043317</v>
      </c>
      <c r="D26" s="15">
        <f aca="true" t="shared" si="3" ref="D26:D34">C26/$C$8*100</f>
        <v>12.098331868640225</v>
      </c>
      <c r="E26" s="27">
        <v>6.36231897821448</v>
      </c>
      <c r="F26" s="2">
        <v>261912069</v>
      </c>
      <c r="G26" s="15">
        <f>F26/$F$8*100</f>
        <v>16.385296102455193</v>
      </c>
      <c r="H26" s="27">
        <f>(F26-C26)/C26*100</f>
        <v>-3.724130447946273</v>
      </c>
    </row>
    <row r="27" spans="2:8" s="8" customFormat="1" ht="14.25">
      <c r="B27" s="5" t="s">
        <v>24</v>
      </c>
      <c r="C27" s="21">
        <v>178366834</v>
      </c>
      <c r="D27" s="15">
        <f t="shared" si="3"/>
        <v>7.932343921871313</v>
      </c>
      <c r="E27" s="27">
        <v>907.1898379590991</v>
      </c>
      <c r="F27" s="2">
        <v>70284741</v>
      </c>
      <c r="G27" s="15">
        <f>F27/$F$8*100</f>
        <v>4.397034077759024</v>
      </c>
      <c r="H27" s="27">
        <f>(F27-C27)/C27*100</f>
        <v>-60.595398021136596</v>
      </c>
    </row>
    <row r="28" spans="2:8" s="8" customFormat="1" ht="14.25">
      <c r="B28" s="5" t="s">
        <v>25</v>
      </c>
      <c r="C28" s="21">
        <v>117224446</v>
      </c>
      <c r="D28" s="15">
        <f t="shared" si="3"/>
        <v>5.213214816173908</v>
      </c>
      <c r="E28" s="27">
        <v>-0.9589667490411455</v>
      </c>
      <c r="F28" s="2">
        <v>112410704</v>
      </c>
      <c r="G28" s="15">
        <f>F28/$F$8*100</f>
        <v>7.032446718312338</v>
      </c>
      <c r="H28" s="27">
        <f>(F28-C28)/C28*100</f>
        <v>-4.106431861490734</v>
      </c>
    </row>
    <row r="29" spans="2:8" s="8" customFormat="1" ht="14.25">
      <c r="B29" s="4"/>
      <c r="C29" s="21"/>
      <c r="D29" s="15">
        <f t="shared" si="3"/>
        <v>0</v>
      </c>
      <c r="E29" s="28"/>
      <c r="F29" s="2"/>
      <c r="G29" s="15"/>
      <c r="H29" s="28"/>
    </row>
    <row r="30" spans="2:10" s="8" customFormat="1" ht="14.25">
      <c r="B30" s="4" t="s">
        <v>26</v>
      </c>
      <c r="C30" s="21">
        <v>163416923</v>
      </c>
      <c r="D30" s="15">
        <f t="shared" si="3"/>
        <v>7.267490299737912</v>
      </c>
      <c r="E30" s="27">
        <v>46.177259410125814</v>
      </c>
      <c r="F30" s="2">
        <v>190632132</v>
      </c>
      <c r="G30" s="15">
        <f>F30/$F$8*100</f>
        <v>11.926002270106629</v>
      </c>
      <c r="H30" s="27">
        <f>(F30-C30)/C30*100</f>
        <v>16.653849858622046</v>
      </c>
      <c r="J30" s="35">
        <f>SUM(F31:F34)</f>
        <v>190632132</v>
      </c>
    </row>
    <row r="31" spans="2:8" s="8" customFormat="1" ht="14.25">
      <c r="B31" s="5" t="s">
        <v>27</v>
      </c>
      <c r="C31" s="21">
        <v>99446832</v>
      </c>
      <c r="D31" s="15">
        <f t="shared" si="3"/>
        <v>4.422607363006497</v>
      </c>
      <c r="E31" s="27">
        <v>10.37041368714861</v>
      </c>
      <c r="F31" s="2">
        <v>111044980</v>
      </c>
      <c r="G31" s="15">
        <v>7</v>
      </c>
      <c r="H31" s="27">
        <f>(F31-C31)/C31*100</f>
        <v>11.662662114767015</v>
      </c>
    </row>
    <row r="32" spans="2:8" s="8" customFormat="1" ht="14.25">
      <c r="B32" s="5" t="s">
        <v>28</v>
      </c>
      <c r="C32" s="21">
        <v>38775404</v>
      </c>
      <c r="D32" s="15">
        <v>1.8</v>
      </c>
      <c r="E32" s="27">
        <v>7185.692758350509</v>
      </c>
      <c r="F32" s="2">
        <v>58209061</v>
      </c>
      <c r="G32" s="15">
        <f>F32/$F$8*100</f>
        <v>3.6415759837736865</v>
      </c>
      <c r="H32" s="27">
        <f>(F32-C32)/C32*100</f>
        <v>50.118515850924474</v>
      </c>
    </row>
    <row r="33" spans="2:8" s="8" customFormat="1" ht="14.25">
      <c r="B33" s="5" t="s">
        <v>29</v>
      </c>
      <c r="C33" s="22" t="s">
        <v>41</v>
      </c>
      <c r="D33" s="22" t="s">
        <v>41</v>
      </c>
      <c r="E33" s="32" t="s">
        <v>41</v>
      </c>
      <c r="F33" s="29" t="s">
        <v>45</v>
      </c>
      <c r="G33" s="33" t="s">
        <v>36</v>
      </c>
      <c r="H33" s="32" t="s">
        <v>36</v>
      </c>
    </row>
    <row r="34" spans="2:8" s="8" customFormat="1" ht="14.25">
      <c r="B34" s="31" t="s">
        <v>37</v>
      </c>
      <c r="C34" s="21">
        <v>25194687</v>
      </c>
      <c r="D34" s="15">
        <f t="shared" si="3"/>
        <v>1.1204601091248847</v>
      </c>
      <c r="E34" s="27">
        <v>19.075070829161284</v>
      </c>
      <c r="F34" s="2">
        <v>21378091</v>
      </c>
      <c r="G34" s="15">
        <f>F34/$F$8*100</f>
        <v>1.3374196633154483</v>
      </c>
      <c r="H34" s="27">
        <f>(F34-C34)/C34*100</f>
        <v>-15.14841601326502</v>
      </c>
    </row>
    <row r="35" spans="2:8" s="8" customFormat="1" ht="14.25">
      <c r="B35" s="4"/>
      <c r="C35" s="21"/>
      <c r="D35" s="15"/>
      <c r="E35" s="27"/>
      <c r="F35" s="2"/>
      <c r="G35" s="15"/>
      <c r="H35" s="27"/>
    </row>
    <row r="36" spans="2:10" s="8" customFormat="1" ht="14.25">
      <c r="B36" s="4" t="s">
        <v>30</v>
      </c>
      <c r="C36" s="21">
        <v>1517550353</v>
      </c>
      <c r="D36" s="15">
        <v>67.48861909357665</v>
      </c>
      <c r="E36" s="27">
        <v>300.0892429094998</v>
      </c>
      <c r="F36" s="2">
        <v>963218309</v>
      </c>
      <c r="G36" s="15">
        <f aca="true" t="shared" si="4" ref="G36:G41">F36/$F$8*100</f>
        <v>60.25922083136681</v>
      </c>
      <c r="H36" s="27">
        <f aca="true" t="shared" si="5" ref="H36:H41">(F36-C36)/C36*100</f>
        <v>-36.52808243918612</v>
      </c>
      <c r="J36" s="35">
        <f>SUM(F37:F41)</f>
        <v>963218309</v>
      </c>
    </row>
    <row r="37" spans="2:8" s="8" customFormat="1" ht="14.25">
      <c r="B37" s="5" t="s">
        <v>31</v>
      </c>
      <c r="C37" s="21">
        <v>42611905</v>
      </c>
      <c r="D37" s="15">
        <v>1.8950400029307455</v>
      </c>
      <c r="E37" s="27">
        <v>53.54040748112278</v>
      </c>
      <c r="F37" s="2">
        <v>45416195</v>
      </c>
      <c r="G37" s="15">
        <v>2.9</v>
      </c>
      <c r="H37" s="27">
        <f t="shared" si="5"/>
        <v>6.581001248360054</v>
      </c>
    </row>
    <row r="38" spans="2:8" s="8" customFormat="1" ht="14.25">
      <c r="B38" s="30" t="s">
        <v>38</v>
      </c>
      <c r="C38" s="21">
        <v>14739629</v>
      </c>
      <c r="D38" s="15">
        <v>0.6555019444298044</v>
      </c>
      <c r="E38" s="27">
        <v>31.00514852527063</v>
      </c>
      <c r="F38" s="2">
        <v>14977556</v>
      </c>
      <c r="G38" s="15">
        <f t="shared" si="4"/>
        <v>0.9370003104022839</v>
      </c>
      <c r="H38" s="27">
        <f t="shared" si="5"/>
        <v>1.6141993804593044</v>
      </c>
    </row>
    <row r="39" spans="2:8" s="8" customFormat="1" ht="14.25">
      <c r="B39" s="5" t="s">
        <v>32</v>
      </c>
      <c r="C39" s="21">
        <v>297698718</v>
      </c>
      <c r="D39" s="15">
        <v>13.239280887141733</v>
      </c>
      <c r="E39" s="27">
        <v>68.89364400328677</v>
      </c>
      <c r="F39" s="2">
        <v>395269747</v>
      </c>
      <c r="G39" s="15">
        <f t="shared" si="4"/>
        <v>24.728191677709784</v>
      </c>
      <c r="H39" s="27">
        <f t="shared" si="5"/>
        <v>32.775092098313976</v>
      </c>
    </row>
    <row r="40" spans="2:8" s="8" customFormat="1" ht="14.25">
      <c r="B40" s="5" t="s">
        <v>33</v>
      </c>
      <c r="C40" s="21">
        <v>73418555</v>
      </c>
      <c r="D40" s="15">
        <v>3.265075773598273</v>
      </c>
      <c r="E40" s="27">
        <v>39.02212314970495</v>
      </c>
      <c r="F40" s="2">
        <v>30699357</v>
      </c>
      <c r="G40" s="15">
        <f t="shared" si="4"/>
        <v>1.9205608069935125</v>
      </c>
      <c r="H40" s="27">
        <f t="shared" si="5"/>
        <v>-58.18583326789801</v>
      </c>
    </row>
    <row r="41" spans="2:8" s="8" customFormat="1" ht="15.75" customHeight="1">
      <c r="B41" s="5" t="s">
        <v>34</v>
      </c>
      <c r="C41" s="21">
        <v>1089081546</v>
      </c>
      <c r="D41" s="15">
        <v>48.43372048547609</v>
      </c>
      <c r="E41" s="27">
        <v>879.1770229660418</v>
      </c>
      <c r="F41" s="2">
        <v>476855454</v>
      </c>
      <c r="G41" s="15">
        <v>29.9</v>
      </c>
      <c r="H41" s="27">
        <f t="shared" si="5"/>
        <v>-56.21489908157896</v>
      </c>
    </row>
    <row r="42" spans="1:8" ht="14.25">
      <c r="A42" s="16"/>
      <c r="B42" s="6"/>
      <c r="C42" s="17"/>
      <c r="D42" s="17"/>
      <c r="E42" s="17"/>
      <c r="F42" s="17"/>
      <c r="G42" s="17"/>
      <c r="H42" s="17"/>
    </row>
    <row r="43" spans="1:2" ht="14.25">
      <c r="A43" s="23" t="s">
        <v>40</v>
      </c>
      <c r="B43" s="19"/>
    </row>
    <row r="44" ht="14.25">
      <c r="B44" s="20"/>
    </row>
    <row r="45" ht="14.25">
      <c r="B45" s="20"/>
    </row>
  </sheetData>
  <sheetProtection/>
  <mergeCells count="3">
    <mergeCell ref="C5:E5"/>
    <mergeCell ref="F5:H5"/>
    <mergeCell ref="A5:B6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2014-04-14T00:25:11Z</cp:lastPrinted>
  <dcterms:created xsi:type="dcterms:W3CDTF">2003-01-27T07:04:24Z</dcterms:created>
  <dcterms:modified xsi:type="dcterms:W3CDTF">2014-08-04T07:56:04Z</dcterms:modified>
  <cp:category/>
  <cp:version/>
  <cp:contentType/>
  <cp:contentStatus/>
</cp:coreProperties>
</file>