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5" windowWidth="10860" windowHeight="8040" tabRatio="730" activeTab="0"/>
  </bookViews>
  <sheets>
    <sheet name="Ⅲ　麦の部" sheetId="1" r:id="rId1"/>
    <sheet name="小麦生産①" sheetId="2" r:id="rId2"/>
    <sheet name="大麦生産①" sheetId="3" r:id="rId3"/>
    <sheet name="小麦栽培②" sheetId="4" r:id="rId4"/>
    <sheet name="大麦栽培②" sheetId="5" r:id="rId5"/>
    <sheet name="検査結果③" sheetId="6" r:id="rId6"/>
    <sheet name="排水対策（大小麦）④" sheetId="7" r:id="rId7"/>
    <sheet name="麦団地状況⑤" sheetId="8" r:id="rId8"/>
  </sheets>
  <definedNames>
    <definedName name="_xlfn.SUMIFS" hidden="1">#NAME?</definedName>
    <definedName name="_xlnm.Print_Area" localSheetId="0">'Ⅲ　麦の部'!$A$1:$G$54</definedName>
    <definedName name="_xlnm.Print_Area" localSheetId="5">'検査結果③'!$A$1:$I$15</definedName>
    <definedName name="_xlnm.Print_Area" localSheetId="3">'小麦栽培②'!$A$1:$W$119</definedName>
    <definedName name="_xlnm.Print_Area" localSheetId="1">'小麦生産①'!$A$1:$N$116</definedName>
    <definedName name="_xlnm.Print_Area" localSheetId="4">'大麦栽培②'!$A$1:$V$24</definedName>
    <definedName name="_xlnm.Print_Area" localSheetId="2">'大麦生産①'!$A$1:$K$21</definedName>
    <definedName name="_xlnm.Print_Area" localSheetId="6">'排水対策（大小麦）④'!$A$1:$I$90</definedName>
    <definedName name="_xlnm.Print_Area" localSheetId="7">'麦団地状況⑤'!$A$1:$Z$14</definedName>
    <definedName name="_xlnm.Print_Titles" localSheetId="3">'小麦栽培②'!$1:$10</definedName>
    <definedName name="_xlnm.Print_Titles" localSheetId="1">'小麦生産①'!$1:$6</definedName>
    <definedName name="_xlnm.Print_Titles" localSheetId="4">'大麦栽培②'!$1:$10</definedName>
    <definedName name="_xlnm.Print_Titles" localSheetId="2">'大麦生産①'!$1:$6</definedName>
    <definedName name="_xlnm.Print_Titles" localSheetId="6">'排水対策（大小麦）④'!$1:$4</definedName>
    <definedName name="_xlnm.Print_Titles" localSheetId="7">'麦団地状況⑤'!$1:$5</definedName>
  </definedNames>
  <calcPr fullCalcOnLoad="1"/>
</workbook>
</file>

<file path=xl/sharedStrings.xml><?xml version="1.0" encoding="utf-8"?>
<sst xmlns="http://schemas.openxmlformats.org/spreadsheetml/2006/main" count="2136" uniqueCount="400">
  <si>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</si>
  <si>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</si>
  <si>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</si>
  <si>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</si>
  <si>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</si>
  <si>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</si>
  <si>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</si>
  <si>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</si>
  <si>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</si>
  <si>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</si>
  <si>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</si>
  <si>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</si>
  <si>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</si>
  <si>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</si>
  <si>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</si>
  <si>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</si>
  <si>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</si>
  <si>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</si>
  <si>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</si>
  <si>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</si>
  <si>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</si>
  <si>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</si>
  <si>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</si>
  <si>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</si>
  <si>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</si>
  <si>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</si>
  <si>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</si>
  <si>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</si>
  <si>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</si>
  <si>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</si>
  <si>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</si>
  <si>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</si>
  <si>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</si>
  <si>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</si>
  <si>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</si>
  <si>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</si>
  <si>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</si>
  <si>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</si>
  <si>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</si>
  <si>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</si>
  <si>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</si>
  <si>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</si>
  <si>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</si>
  <si>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</si>
  <si>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</si>
  <si>
    <t>団地化・</t>
  </si>
  <si>
    <t>水利調整</t>
  </si>
  <si>
    <t>排水溝</t>
  </si>
  <si>
    <t>整備</t>
  </si>
  <si>
    <t>畝立て</t>
  </si>
  <si>
    <t>その他</t>
  </si>
  <si>
    <t>５条</t>
  </si>
  <si>
    <t>上</t>
  </si>
  <si>
    <t>紙</t>
  </si>
  <si>
    <t>袋</t>
  </si>
  <si>
    <t>　出荷方法</t>
  </si>
  <si>
    <t>自作地</t>
  </si>
  <si>
    <t>（ha）</t>
  </si>
  <si>
    <t>　</t>
  </si>
  <si>
    <t>弾　丸</t>
  </si>
  <si>
    <t>破　砕</t>
  </si>
  <si>
    <t>心　土</t>
  </si>
  <si>
    <t>　</t>
  </si>
  <si>
    <t>　</t>
  </si>
  <si>
    <t>　　</t>
  </si>
  <si>
    <t>小　  計</t>
  </si>
  <si>
    <t>子実作付</t>
  </si>
  <si>
    <t>燥</t>
  </si>
  <si>
    <t>同</t>
  </si>
  <si>
    <t>(バインダ等)</t>
  </si>
  <si>
    <t>赤かび病防除状況</t>
  </si>
  <si>
    <t>防除回数</t>
  </si>
  <si>
    <t>１回</t>
  </si>
  <si>
    <t>無　防　除</t>
  </si>
  <si>
    <t>２回以上</t>
  </si>
  <si>
    <t>単収</t>
  </si>
  <si>
    <t>生産量</t>
  </si>
  <si>
    <t>種子</t>
  </si>
  <si>
    <t>配布</t>
  </si>
  <si>
    <t>数量</t>
  </si>
  <si>
    <t>借地</t>
  </si>
  <si>
    <t>作業受託</t>
  </si>
  <si>
    <t>種 子</t>
  </si>
  <si>
    <t>生産量</t>
  </si>
  <si>
    <t>面　　積</t>
  </si>
  <si>
    <t>きぬ</t>
  </si>
  <si>
    <t>ゆき</t>
  </si>
  <si>
    <t>　</t>
  </si>
  <si>
    <t>あずま</t>
  </si>
  <si>
    <t>ちから</t>
  </si>
  <si>
    <t xml:space="preserve"> (kg)</t>
  </si>
  <si>
    <t>収穫法別内訳</t>
  </si>
  <si>
    <t>コンバイン</t>
  </si>
  <si>
    <t>バ</t>
  </si>
  <si>
    <t>フ</t>
  </si>
  <si>
    <t>　</t>
  </si>
  <si>
    <t>レ</t>
  </si>
  <si>
    <t>乾</t>
  </si>
  <si>
    <t>ラ</t>
  </si>
  <si>
    <t>コ</t>
  </si>
  <si>
    <t>ン</t>
  </si>
  <si>
    <t>(ha)</t>
  </si>
  <si>
    <t>※１　「輪作体系別面積（田作）」については、田作における状況を記入し、合計と、統計数値との整合を図る。</t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</si>
  <si>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</si>
  <si>
    <t>産年</t>
  </si>
  <si>
    <t>農林事務所</t>
  </si>
  <si>
    <t>県中</t>
  </si>
  <si>
    <t>会津</t>
  </si>
  <si>
    <t>小　　計</t>
  </si>
  <si>
    <t>※２　「うち実施面積」の内訳については、２種以上の対策を実施した場合は、重複して記載した。</t>
  </si>
  <si>
    <t>※１　大麦と小麦の合計子実作付面積の内、田作について記載した。</t>
  </si>
  <si>
    <t>小　　計</t>
  </si>
  <si>
    <t>伊達</t>
  </si>
  <si>
    <t>　</t>
  </si>
  <si>
    <t>　　</t>
  </si>
  <si>
    <t>未検査</t>
  </si>
  <si>
    <t>安達</t>
  </si>
  <si>
    <t>　</t>
  </si>
  <si>
    <t>磐梯町</t>
  </si>
  <si>
    <t>喜多方</t>
  </si>
  <si>
    <t>規格外</t>
  </si>
  <si>
    <t>双葉</t>
  </si>
  <si>
    <t>産年</t>
  </si>
  <si>
    <t>刈</t>
  </si>
  <si>
    <t>以</t>
  </si>
  <si>
    <t>暗きょ</t>
  </si>
  <si>
    <t xml:space="preserve"> １　小麦の生産出荷状況</t>
  </si>
  <si>
    <t>奨励品種</t>
  </si>
  <si>
    <t>面　　積</t>
  </si>
  <si>
    <t xml:space="preserve"> １　大麦の生産出荷状況</t>
  </si>
  <si>
    <t xml:space="preserve">   品種別内訳</t>
  </si>
  <si>
    <t xml:space="preserve">  品種別内訳</t>
  </si>
  <si>
    <t>２　小麦の栽培状況</t>
  </si>
  <si>
    <t>出</t>
  </si>
  <si>
    <t>穂</t>
  </si>
  <si>
    <t>期</t>
  </si>
  <si>
    <t>追</t>
  </si>
  <si>
    <t>肥</t>
  </si>
  <si>
    <t>機械乾燥面積</t>
  </si>
  <si>
    <t>２　大麦の栽培状況</t>
  </si>
  <si>
    <t>１等</t>
  </si>
  <si>
    <t>２等</t>
  </si>
  <si>
    <t>　　品種別内訳（品種毎の作付面積）（ｈａ）</t>
  </si>
  <si>
    <t>播種法別内訳</t>
  </si>
  <si>
    <t>　</t>
  </si>
  <si>
    <t>人</t>
  </si>
  <si>
    <t>　</t>
  </si>
  <si>
    <t>　</t>
  </si>
  <si>
    <t>人</t>
  </si>
  <si>
    <t>輪作体系別面積</t>
  </si>
  <si>
    <t>　</t>
  </si>
  <si>
    <t>農林事務所</t>
  </si>
  <si>
    <t>３　麦類の検査結果</t>
  </si>
  <si>
    <t>検査数量合計</t>
  </si>
  <si>
    <t>ﾄﾝ</t>
  </si>
  <si>
    <t>％</t>
  </si>
  <si>
    <t>　県　　計</t>
  </si>
  <si>
    <t>大  麦</t>
  </si>
  <si>
    <t>小　麦</t>
  </si>
  <si>
    <t>(ﾄﾝ)</t>
  </si>
  <si>
    <t>(ﾄﾝ)</t>
  </si>
  <si>
    <t>アブクマワセ</t>
  </si>
  <si>
    <t>きぬあずま</t>
  </si>
  <si>
    <t>ゆきちから</t>
  </si>
  <si>
    <t>シュンライ</t>
  </si>
  <si>
    <t>ファイバースノウ</t>
  </si>
  <si>
    <t>べんけいむぎ</t>
  </si>
  <si>
    <t>４　麦栽培における排水対策の実施状況（小麦・大麦子実）</t>
  </si>
  <si>
    <t>５　麦栽培の団地化の状況</t>
  </si>
  <si>
    <t>実施面積</t>
  </si>
  <si>
    <t>(ha)</t>
  </si>
  <si>
    <t>播種面積</t>
  </si>
  <si>
    <t>田作</t>
  </si>
  <si>
    <t>畑作</t>
  </si>
  <si>
    <t>二毛作
実施予定面積</t>
  </si>
  <si>
    <t>面積</t>
  </si>
  <si>
    <t>二毛作
実施
面積</t>
  </si>
  <si>
    <t>(参考)</t>
  </si>
  <si>
    <t>生産量</t>
  </si>
  <si>
    <t>種 子</t>
  </si>
  <si>
    <t>　</t>
  </si>
  <si>
    <t>播種前
契約
の
実施</t>
  </si>
  <si>
    <t>会津若松市</t>
  </si>
  <si>
    <t>県北</t>
  </si>
  <si>
    <t>福島市</t>
  </si>
  <si>
    <t>川俣町</t>
  </si>
  <si>
    <t>伊達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</si>
  <si>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</si>
  <si>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</si>
  <si>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</si>
  <si>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</si>
  <si>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</si>
  <si>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</si>
  <si>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</si>
  <si>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</si>
  <si>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</si>
  <si>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</si>
  <si>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</si>
  <si>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</si>
  <si>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</si>
  <si>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</si>
  <si>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</si>
  <si>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</si>
  <si>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</si>
  <si>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</si>
  <si>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安達</t>
  </si>
  <si>
    <t>二本松市</t>
  </si>
  <si>
    <t>本宮市</t>
  </si>
  <si>
    <t>大玉村</t>
  </si>
  <si>
    <t>県南</t>
  </si>
  <si>
    <t>泉崎村</t>
  </si>
  <si>
    <t>会津</t>
  </si>
  <si>
    <t>会津若松市</t>
  </si>
  <si>
    <t>磐梯町</t>
  </si>
  <si>
    <t>猪苗代町</t>
  </si>
  <si>
    <t>喜多方</t>
  </si>
  <si>
    <t>西会津町</t>
  </si>
  <si>
    <t>南会津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</si>
  <si>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</si>
  <si>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</si>
  <si>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</si>
  <si>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</si>
  <si>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</si>
  <si>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</si>
  <si>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</si>
  <si>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</si>
  <si>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</si>
  <si>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双葉</t>
  </si>
  <si>
    <t>いわき</t>
  </si>
  <si>
    <t>中通り</t>
  </si>
  <si>
    <t>浜通り</t>
  </si>
  <si>
    <t>県　北</t>
  </si>
  <si>
    <t>県　中</t>
  </si>
  <si>
    <t>県　南</t>
  </si>
  <si>
    <t>会　津</t>
  </si>
  <si>
    <t>南会津</t>
  </si>
  <si>
    <t>相　双</t>
  </si>
  <si>
    <t>県　計</t>
  </si>
  <si>
    <t>鏡石町</t>
  </si>
  <si>
    <t>古殿町</t>
  </si>
  <si>
    <t>下郷町</t>
  </si>
  <si>
    <t>桧枝岐村</t>
  </si>
  <si>
    <t>只見町</t>
  </si>
  <si>
    <t>南会津町</t>
  </si>
  <si>
    <t>広野町</t>
  </si>
  <si>
    <t>楢葉町</t>
  </si>
  <si>
    <t>富岡町</t>
  </si>
  <si>
    <t>川内村</t>
  </si>
  <si>
    <t>大熊町</t>
  </si>
  <si>
    <t>葛尾村</t>
  </si>
  <si>
    <t>中通り</t>
  </si>
  <si>
    <t>浜通り</t>
  </si>
  <si>
    <t>県　中</t>
  </si>
  <si>
    <t>県南</t>
  </si>
  <si>
    <t>県北</t>
  </si>
  <si>
    <t>　</t>
  </si>
  <si>
    <t>　　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</si>
  <si>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</si>
  <si>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</si>
  <si>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</si>
  <si>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</si>
  <si>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</si>
  <si>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</si>
  <si>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</si>
  <si>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</si>
  <si>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</si>
  <si>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</si>
  <si>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県南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</si>
  <si>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</si>
  <si>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</si>
  <si>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</si>
  <si>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</si>
  <si>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</si>
  <si>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</si>
  <si>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</si>
  <si>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</si>
  <si>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</si>
  <si>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</si>
  <si>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</si>
  <si>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</si>
  <si>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</si>
  <si>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</si>
  <si>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</si>
  <si>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</si>
  <si>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</si>
  <si>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猪苗代町</t>
  </si>
  <si>
    <t>南会津</t>
  </si>
  <si>
    <t>下郷町</t>
  </si>
  <si>
    <t>桧枝岐村</t>
  </si>
  <si>
    <t>只見町</t>
  </si>
  <si>
    <t>南会津町</t>
  </si>
  <si>
    <t>相双</t>
  </si>
  <si>
    <t>いわき</t>
  </si>
  <si>
    <t>県　計</t>
  </si>
  <si>
    <t>中通り</t>
  </si>
  <si>
    <t>浜通り</t>
  </si>
  <si>
    <t>会　津</t>
  </si>
  <si>
    <t>県　北</t>
  </si>
  <si>
    <t>県　中</t>
  </si>
  <si>
    <t>県　南</t>
  </si>
  <si>
    <t>南会津</t>
  </si>
  <si>
    <t>相　双</t>
  </si>
  <si>
    <t>西郷村</t>
  </si>
  <si>
    <t>中島村</t>
  </si>
  <si>
    <t>新地町</t>
  </si>
  <si>
    <t>浅川町</t>
  </si>
  <si>
    <t>西郷村</t>
  </si>
  <si>
    <t>中島村</t>
  </si>
  <si>
    <t>アオバコムギ</t>
  </si>
  <si>
    <t>※　「種子更新率」については、米改良協会の種子配布実績を参考に作成した。</t>
  </si>
  <si>
    <t>※　小麦と大麦の合計面積について記載した。</t>
  </si>
  <si>
    <t>※　２種以上の対策を実施した場合には、重複して記載した。</t>
  </si>
  <si>
    <t>白河市</t>
  </si>
  <si>
    <t>矢吹町</t>
  </si>
  <si>
    <t>棚倉町</t>
  </si>
  <si>
    <t>矢祭町</t>
  </si>
  <si>
    <t>塙町</t>
  </si>
  <si>
    <t>鮫川村</t>
  </si>
  <si>
    <t>会津坂下</t>
  </si>
  <si>
    <t>湯 川 村</t>
  </si>
  <si>
    <t>会津坂下</t>
  </si>
  <si>
    <t>南相馬市</t>
  </si>
  <si>
    <t>飯舘村</t>
  </si>
  <si>
    <t>二本松市</t>
  </si>
  <si>
    <t>本宮市</t>
  </si>
  <si>
    <t>大玉村</t>
  </si>
  <si>
    <t>いわき</t>
  </si>
  <si>
    <t>相双</t>
  </si>
  <si>
    <t>いわき</t>
  </si>
  <si>
    <t>福島市</t>
  </si>
  <si>
    <t>川俣町</t>
  </si>
  <si>
    <t>２５年産</t>
  </si>
  <si>
    <t>２５年産</t>
  </si>
  <si>
    <t>２５年産</t>
  </si>
  <si>
    <t>喜多方市</t>
  </si>
  <si>
    <t>北塩原村</t>
  </si>
  <si>
    <t>喜多方</t>
  </si>
  <si>
    <t>喜多方市</t>
  </si>
  <si>
    <t>北塩原村</t>
  </si>
  <si>
    <t>西会津町</t>
  </si>
  <si>
    <t>小　　計</t>
  </si>
  <si>
    <t>小　  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</si>
  <si>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</si>
  <si>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</si>
  <si>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</si>
  <si>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</si>
  <si>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</si>
  <si>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</si>
  <si>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</si>
  <si>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</si>
  <si>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</si>
  <si>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いわき市</t>
  </si>
  <si>
    <t>いわき</t>
  </si>
  <si>
    <t>　</t>
  </si>
  <si>
    <t>　　</t>
  </si>
  <si>
    <t>10ａ</t>
  </si>
  <si>
    <t>収量</t>
  </si>
  <si>
    <t>当たり</t>
  </si>
  <si>
    <t>Ⅲ　麦の部</t>
  </si>
  <si>
    <t>平成２６年産播種状況</t>
  </si>
  <si>
    <t>平成２５年産実績</t>
  </si>
  <si>
    <t>２６年産</t>
  </si>
  <si>
    <t>会津坂下町</t>
  </si>
  <si>
    <t>柳 津 町</t>
  </si>
  <si>
    <t>三 島 町</t>
  </si>
  <si>
    <t>金 山 町</t>
  </si>
  <si>
    <t>昭 和 村</t>
  </si>
  <si>
    <t>会津美里町</t>
  </si>
  <si>
    <t>相馬市</t>
  </si>
  <si>
    <t>南相馬市</t>
  </si>
  <si>
    <t>新地町</t>
  </si>
  <si>
    <t>飯舘村</t>
  </si>
  <si>
    <t xml:space="preserve"> </t>
  </si>
  <si>
    <t>小　  計</t>
  </si>
  <si>
    <t>※　農林水産省「平成２５年産麦の農産物検査結果（確定値）」を参考に作成した。</t>
  </si>
  <si>
    <t>２６年産</t>
  </si>
  <si>
    <t>２５年産</t>
  </si>
  <si>
    <t>２６年産</t>
  </si>
  <si>
    <t>県北</t>
  </si>
  <si>
    <t>県北</t>
  </si>
  <si>
    <t>生産組織等数</t>
  </si>
  <si>
    <t>戸別所得補償制度対象数量</t>
  </si>
  <si>
    <t>きぬあずま</t>
  </si>
  <si>
    <t>ゆきちから</t>
  </si>
  <si>
    <t>アオバコムギ</t>
  </si>
  <si>
    <t>アブクマワセ</t>
  </si>
  <si>
    <t>シュンライ</t>
  </si>
  <si>
    <t>ファイバー
スノウ</t>
  </si>
  <si>
    <t>(ha)</t>
  </si>
  <si>
    <t>(ｔ)</t>
  </si>
  <si>
    <t>(kg/10a)</t>
  </si>
  <si>
    <t>県計</t>
  </si>
  <si>
    <t>県南</t>
  </si>
  <si>
    <t>相双</t>
  </si>
  <si>
    <t>いわき</t>
  </si>
  <si>
    <t>※　１ｈａ以上の取組みについて記載した。</t>
  </si>
  <si>
    <t>*</t>
  </si>
  <si>
    <t>*</t>
  </si>
  <si>
    <t>*</t>
  </si>
  <si>
    <t>コンバイン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</si>
</sst>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0;"/>
    <numFmt numFmtId="178" formatCode="#,##0_);[Red]\(#,##0\)"/>
    <numFmt numFmtId="179" formatCode="0.0000"/>
    <numFmt numFmtId="180" formatCode="0.000"/>
    <numFmt numFmtId="181" formatCode="0.0"/>
    <numFmt numFmtId="182" formatCode="0;0.0;"/>
    <numFmt numFmtId="183" formatCode="0;0.00;"/>
    <numFmt numFmtId="184" formatCode="0;0.000;"/>
    <numFmt numFmtId="185" formatCode="0;0.0000;"/>
    <numFmt numFmtId="186" formatCode="0_);[Red]\(0\)"/>
    <numFmt numFmtId="187" formatCode="0.0_ "/>
    <numFmt numFmtId="188" formatCode="General\ "/>
    <numFmt numFmtId="189" formatCode="#,##0_ "/>
    <numFmt numFmtId="190" formatCode="#,##0.0_);[Red]\(#,##0.0\)"/>
    <numFmt numFmtId="191" formatCode="0.0_);[Red]\(0.0\)"/>
    <numFmt numFmtId="192" formatCode="0;_氀"/>
    <numFmt numFmtId="193" formatCode="#,##0.0_ "/>
    <numFmt numFmtId="194" formatCode="#,##0_ ;[Red]\-#,##0\ "/>
  </numFmts>
  <fonts count="5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2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>
        <color indexed="8"/>
      </diagonal>
    </border>
    <border diagonalUp="1">
      <left>
        <color indexed="63"/>
      </left>
      <right style="thin"/>
      <top style="thin"/>
      <bottom style="medium"/>
      <diagonal style="thin">
        <color indexed="8"/>
      </diagonal>
    </border>
    <border diagonalUp="1">
      <left style="thin"/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thin"/>
      <top style="thin"/>
      <bottom style="thin"/>
      <diagonal style="thin">
        <color indexed="8"/>
      </diagonal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medium">
        <color indexed="8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thin"/>
      <diagonal style="thin">
        <color indexed="8"/>
      </diagonal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/>
      <top style="thin"/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medium"/>
      <top style="thin"/>
      <bottom>
        <color indexed="63"/>
      </bottom>
      <diagonal style="thin">
        <color indexed="8"/>
      </diagonal>
    </border>
    <border>
      <left style="medium"/>
      <right>
        <color indexed="63"/>
      </right>
      <top style="medium"/>
      <bottom style="thin"/>
    </border>
    <border diagonalUp="1">
      <left>
        <color indexed="63"/>
      </left>
      <right style="medium"/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medium"/>
      <diagonal style="thin"/>
    </border>
    <border diagonalUp="1">
      <left>
        <color indexed="63"/>
      </left>
      <right style="medium">
        <color indexed="8"/>
      </right>
      <top style="thin"/>
      <bottom style="medium">
        <color indexed="8"/>
      </bottom>
      <diagonal style="thin">
        <color indexed="8"/>
      </diagonal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0" fillId="0" borderId="9" applyFont="0" applyFill="0" applyBorder="0" applyProtection="0">
      <alignment vertical="center" shrinkToFit="1"/>
    </xf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178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8" fontId="2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textRotation="255"/>
    </xf>
    <xf numFmtId="186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horizontal="right"/>
      <protection/>
    </xf>
    <xf numFmtId="186" fontId="2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178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178" fontId="2" fillId="0" borderId="13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shrinkToFit="1"/>
      <protection/>
    </xf>
    <xf numFmtId="178" fontId="2" fillId="0" borderId="23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/>
      <protection/>
    </xf>
    <xf numFmtId="178" fontId="2" fillId="0" borderId="19" xfId="0" applyNumberFormat="1" applyFont="1" applyFill="1" applyBorder="1" applyAlignment="1" applyProtection="1">
      <alignment vertical="center"/>
      <protection/>
    </xf>
    <xf numFmtId="178" fontId="2" fillId="0" borderId="22" xfId="0" applyNumberFormat="1" applyFont="1" applyFill="1" applyBorder="1" applyAlignment="1" applyProtection="1">
      <alignment vertical="center"/>
      <protection/>
    </xf>
    <xf numFmtId="178" fontId="2" fillId="0" borderId="24" xfId="0" applyNumberFormat="1" applyFont="1" applyFill="1" applyBorder="1" applyAlignment="1" applyProtection="1">
      <alignment vertical="center"/>
      <protection/>
    </xf>
    <xf numFmtId="178" fontId="2" fillId="0" borderId="20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Fill="1" applyBorder="1" applyAlignment="1" applyProtection="1">
      <alignment vertical="center"/>
      <protection/>
    </xf>
    <xf numFmtId="178" fontId="2" fillId="0" borderId="30" xfId="0" applyNumberFormat="1" applyFont="1" applyFill="1" applyBorder="1" applyAlignment="1" applyProtection="1">
      <alignment vertical="center"/>
      <protection/>
    </xf>
    <xf numFmtId="178" fontId="2" fillId="0" borderId="31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shrinkToFit="1"/>
      <protection/>
    </xf>
    <xf numFmtId="0" fontId="2" fillId="0" borderId="35" xfId="0" applyFont="1" applyFill="1" applyBorder="1" applyAlignment="1" applyProtection="1">
      <alignment shrinkToFit="1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178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37" xfId="0" applyNumberFormat="1" applyFont="1" applyFill="1" applyBorder="1" applyAlignment="1" applyProtection="1">
      <alignment horizontal="left" vertical="center"/>
      <protection/>
    </xf>
    <xf numFmtId="178" fontId="2" fillId="0" borderId="23" xfId="0" applyNumberFormat="1" applyFont="1" applyFill="1" applyBorder="1" applyAlignment="1" applyProtection="1">
      <alignment horizontal="left" vertical="center"/>
      <protection/>
    </xf>
    <xf numFmtId="178" fontId="2" fillId="0" borderId="38" xfId="0" applyNumberFormat="1" applyFont="1" applyFill="1" applyBorder="1" applyAlignment="1" applyProtection="1">
      <alignment horizontal="left" vertical="center"/>
      <protection/>
    </xf>
    <xf numFmtId="178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shrinkToFit="1"/>
      <protection/>
    </xf>
    <xf numFmtId="186" fontId="2" fillId="0" borderId="22" xfId="0" applyNumberFormat="1" applyFont="1" applyFill="1" applyBorder="1" applyAlignment="1" applyProtection="1">
      <alignment vertical="center"/>
      <protection/>
    </xf>
    <xf numFmtId="186" fontId="2" fillId="0" borderId="20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>
      <alignment shrinkToFit="1"/>
    </xf>
    <xf numFmtId="178" fontId="2" fillId="0" borderId="18" xfId="0" applyNumberFormat="1" applyFont="1" applyFill="1" applyBorder="1" applyAlignment="1" applyProtection="1">
      <alignment shrinkToFit="1"/>
      <protection/>
    </xf>
    <xf numFmtId="0" fontId="2" fillId="0" borderId="14" xfId="0" applyFont="1" applyFill="1" applyBorder="1" applyAlignment="1" applyProtection="1">
      <alignment shrinkToFit="1"/>
      <protection/>
    </xf>
    <xf numFmtId="178" fontId="2" fillId="0" borderId="13" xfId="0" applyNumberFormat="1" applyFont="1" applyFill="1" applyBorder="1" applyAlignment="1" applyProtection="1">
      <alignment horizontal="center" shrinkToFit="1"/>
      <protection/>
    </xf>
    <xf numFmtId="0" fontId="2" fillId="0" borderId="40" xfId="0" applyFont="1" applyFill="1" applyBorder="1" applyAlignment="1" applyProtection="1">
      <alignment horizontal="center" shrinkToFit="1"/>
      <protection/>
    </xf>
    <xf numFmtId="0" fontId="2" fillId="0" borderId="13" xfId="0" applyFont="1" applyFill="1" applyBorder="1" applyAlignment="1" applyProtection="1">
      <alignment horizontal="center" shrinkToFit="1"/>
      <protection/>
    </xf>
    <xf numFmtId="0" fontId="2" fillId="0" borderId="41" xfId="0" applyFont="1" applyFill="1" applyBorder="1" applyAlignment="1" applyProtection="1">
      <alignment horizontal="center" shrinkToFit="1"/>
      <protection/>
    </xf>
    <xf numFmtId="0" fontId="2" fillId="0" borderId="15" xfId="0" applyFont="1" applyFill="1" applyBorder="1" applyAlignment="1" applyProtection="1">
      <alignment horizontal="center" shrinkToFit="1"/>
      <protection/>
    </xf>
    <xf numFmtId="178" fontId="2" fillId="0" borderId="13" xfId="0" applyNumberFormat="1" applyFont="1" applyFill="1" applyBorder="1" applyAlignment="1" applyProtection="1">
      <alignment shrinkToFit="1"/>
      <protection/>
    </xf>
    <xf numFmtId="0" fontId="2" fillId="0" borderId="19" xfId="0" applyFont="1" applyFill="1" applyBorder="1" applyAlignment="1" applyProtection="1">
      <alignment horizontal="right" shrinkToFit="1"/>
      <protection/>
    </xf>
    <xf numFmtId="0" fontId="2" fillId="0" borderId="42" xfId="0" applyFont="1" applyFill="1" applyBorder="1" applyAlignment="1" applyProtection="1">
      <alignment horizontal="center" shrinkToFit="1"/>
      <protection/>
    </xf>
    <xf numFmtId="0" fontId="2" fillId="0" borderId="16" xfId="0" applyFont="1" applyFill="1" applyBorder="1" applyAlignment="1" applyProtection="1">
      <alignment horizontal="center" shrinkToFit="1"/>
      <protection/>
    </xf>
    <xf numFmtId="0" fontId="2" fillId="0" borderId="19" xfId="0" applyFont="1" applyFill="1" applyBorder="1" applyAlignment="1" applyProtection="1">
      <alignment horizontal="center" shrinkToFit="1"/>
      <protection/>
    </xf>
    <xf numFmtId="0" fontId="2" fillId="0" borderId="16" xfId="0" applyFont="1" applyFill="1" applyBorder="1" applyAlignment="1" applyProtection="1">
      <alignment shrinkToFit="1"/>
      <protection/>
    </xf>
    <xf numFmtId="178" fontId="2" fillId="0" borderId="13" xfId="0" applyNumberFormat="1" applyFont="1" applyFill="1" applyBorder="1" applyAlignment="1" applyProtection="1">
      <alignment horizontal="right" shrinkToFit="1"/>
      <protection/>
    </xf>
    <xf numFmtId="0" fontId="2" fillId="0" borderId="40" xfId="0" applyFont="1" applyFill="1" applyBorder="1" applyAlignment="1" applyProtection="1">
      <alignment horizontal="right" shrinkToFi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shrinkToFit="1"/>
      <protection/>
    </xf>
    <xf numFmtId="0" fontId="2" fillId="0" borderId="47" xfId="0" applyFont="1" applyFill="1" applyBorder="1" applyAlignment="1" applyProtection="1">
      <alignment horizontal="center" shrinkToFit="1"/>
      <protection/>
    </xf>
    <xf numFmtId="0" fontId="2" fillId="0" borderId="48" xfId="0" applyFont="1" applyFill="1" applyBorder="1" applyAlignment="1" applyProtection="1">
      <alignment horizontal="center" shrinkToFit="1"/>
      <protection/>
    </xf>
    <xf numFmtId="0" fontId="2" fillId="0" borderId="49" xfId="0" applyFont="1" applyFill="1" applyBorder="1" applyAlignment="1" applyProtection="1">
      <alignment horizontal="center" shrinkToFit="1"/>
      <protection/>
    </xf>
    <xf numFmtId="0" fontId="2" fillId="0" borderId="50" xfId="0" applyFont="1" applyFill="1" applyBorder="1" applyAlignment="1" applyProtection="1">
      <alignment horizont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52" xfId="0" applyFont="1" applyFill="1" applyBorder="1" applyAlignment="1" applyProtection="1">
      <alignment horizont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shrinkToFit="1"/>
    </xf>
    <xf numFmtId="0" fontId="0" fillId="0" borderId="22" xfId="0" applyFont="1" applyBorder="1" applyAlignment="1">
      <alignment shrinkToFit="1"/>
    </xf>
    <xf numFmtId="0" fontId="2" fillId="0" borderId="36" xfId="0" applyFont="1" applyFill="1" applyBorder="1" applyAlignment="1" applyProtection="1">
      <alignment horizontal="center" shrinkToFit="1"/>
      <protection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2" fillId="0" borderId="37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178" fontId="2" fillId="0" borderId="55" xfId="0" applyNumberFormat="1" applyFont="1" applyFill="1" applyBorder="1" applyAlignment="1" applyProtection="1">
      <alignment vertical="center"/>
      <protection/>
    </xf>
    <xf numFmtId="178" fontId="2" fillId="0" borderId="56" xfId="0" applyNumberFormat="1" applyFont="1" applyFill="1" applyBorder="1" applyAlignment="1" applyProtection="1">
      <alignment vertical="center"/>
      <protection/>
    </xf>
    <xf numFmtId="178" fontId="2" fillId="0" borderId="57" xfId="0" applyNumberFormat="1" applyFont="1" applyFill="1" applyBorder="1" applyAlignment="1" applyProtection="1">
      <alignment vertical="center"/>
      <protection/>
    </xf>
    <xf numFmtId="178" fontId="2" fillId="0" borderId="58" xfId="0" applyNumberFormat="1" applyFont="1" applyFill="1" applyBorder="1" applyAlignment="1" applyProtection="1">
      <alignment vertical="center"/>
      <protection/>
    </xf>
    <xf numFmtId="178" fontId="2" fillId="0" borderId="59" xfId="0" applyNumberFormat="1" applyFont="1" applyFill="1" applyBorder="1" applyAlignment="1" applyProtection="1">
      <alignment vertical="center"/>
      <protection/>
    </xf>
    <xf numFmtId="178" fontId="2" fillId="0" borderId="60" xfId="0" applyNumberFormat="1" applyFont="1" applyFill="1" applyBorder="1" applyAlignment="1" applyProtection="1">
      <alignment vertical="center"/>
      <protection/>
    </xf>
    <xf numFmtId="178" fontId="2" fillId="0" borderId="61" xfId="0" applyNumberFormat="1" applyFont="1" applyFill="1" applyBorder="1" applyAlignment="1" applyProtection="1">
      <alignment vertical="center"/>
      <protection/>
    </xf>
    <xf numFmtId="178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Fill="1" applyBorder="1" applyAlignment="1" applyProtection="1">
      <alignment/>
      <protection/>
    </xf>
    <xf numFmtId="0" fontId="2" fillId="0" borderId="6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178" fontId="2" fillId="0" borderId="63" xfId="0" applyNumberFormat="1" applyFont="1" applyFill="1" applyBorder="1" applyAlignment="1">
      <alignment vertical="center"/>
    </xf>
    <xf numFmtId="186" fontId="2" fillId="0" borderId="62" xfId="0" applyNumberFormat="1" applyFont="1" applyFill="1" applyBorder="1" applyAlignment="1" applyProtection="1">
      <alignment vertical="center"/>
      <protection/>
    </xf>
    <xf numFmtId="186" fontId="2" fillId="0" borderId="55" xfId="0" applyNumberFormat="1" applyFont="1" applyFill="1" applyBorder="1" applyAlignment="1">
      <alignment horizontal="right" vertical="center"/>
    </xf>
    <xf numFmtId="186" fontId="2" fillId="0" borderId="64" xfId="0" applyNumberFormat="1" applyFont="1" applyFill="1" applyBorder="1" applyAlignment="1" applyProtection="1">
      <alignment/>
      <protection/>
    </xf>
    <xf numFmtId="186" fontId="2" fillId="0" borderId="65" xfId="0" applyNumberFormat="1" applyFont="1" applyFill="1" applyBorder="1" applyAlignment="1" applyProtection="1">
      <alignment/>
      <protection/>
    </xf>
    <xf numFmtId="186" fontId="2" fillId="0" borderId="23" xfId="0" applyNumberFormat="1" applyFont="1" applyFill="1" applyBorder="1" applyAlignment="1" applyProtection="1">
      <alignment/>
      <protection/>
    </xf>
    <xf numFmtId="186" fontId="2" fillId="0" borderId="66" xfId="0" applyNumberFormat="1" applyFont="1" applyFill="1" applyBorder="1" applyAlignment="1" applyProtection="1">
      <alignment/>
      <protection/>
    </xf>
    <xf numFmtId="186" fontId="2" fillId="0" borderId="20" xfId="0" applyNumberFormat="1" applyFont="1" applyFill="1" applyBorder="1" applyAlignment="1" applyProtection="1">
      <alignment/>
      <protection/>
    </xf>
    <xf numFmtId="186" fontId="2" fillId="0" borderId="25" xfId="0" applyNumberFormat="1" applyFont="1" applyFill="1" applyBorder="1" applyAlignment="1" applyProtection="1">
      <alignment/>
      <protection/>
    </xf>
    <xf numFmtId="186" fontId="2" fillId="0" borderId="22" xfId="0" applyNumberFormat="1" applyFont="1" applyFill="1" applyBorder="1" applyAlignment="1" applyProtection="1">
      <alignment/>
      <protection/>
    </xf>
    <xf numFmtId="186" fontId="2" fillId="0" borderId="53" xfId="0" applyNumberFormat="1" applyFont="1" applyFill="1" applyBorder="1" applyAlignment="1" applyProtection="1">
      <alignment/>
      <protection/>
    </xf>
    <xf numFmtId="186" fontId="2" fillId="0" borderId="67" xfId="0" applyNumberFormat="1" applyFont="1" applyFill="1" applyBorder="1" applyAlignment="1" applyProtection="1">
      <alignment/>
      <protection/>
    </xf>
    <xf numFmtId="186" fontId="2" fillId="0" borderId="68" xfId="0" applyNumberFormat="1" applyFont="1" applyFill="1" applyBorder="1" applyAlignment="1" applyProtection="1">
      <alignment/>
      <protection/>
    </xf>
    <xf numFmtId="186" fontId="2" fillId="0" borderId="21" xfId="0" applyNumberFormat="1" applyFont="1" applyFill="1" applyBorder="1" applyAlignment="1">
      <alignment/>
    </xf>
    <xf numFmtId="186" fontId="2" fillId="0" borderId="69" xfId="0" applyNumberFormat="1" applyFont="1" applyFill="1" applyBorder="1" applyAlignment="1">
      <alignment/>
    </xf>
    <xf numFmtId="186" fontId="2" fillId="0" borderId="30" xfId="0" applyNumberFormat="1" applyFont="1" applyFill="1" applyBorder="1" applyAlignment="1" applyProtection="1">
      <alignment/>
      <protection/>
    </xf>
    <xf numFmtId="186" fontId="2" fillId="0" borderId="11" xfId="0" applyNumberFormat="1" applyFont="1" applyFill="1" applyBorder="1" applyAlignment="1" applyProtection="1">
      <alignment/>
      <protection/>
    </xf>
    <xf numFmtId="186" fontId="2" fillId="0" borderId="34" xfId="0" applyNumberFormat="1" applyFont="1" applyFill="1" applyBorder="1" applyAlignment="1" applyProtection="1">
      <alignment/>
      <protection/>
    </xf>
    <xf numFmtId="186" fontId="2" fillId="0" borderId="20" xfId="0" applyNumberFormat="1" applyFont="1" applyFill="1" applyBorder="1" applyAlignment="1">
      <alignment/>
    </xf>
    <xf numFmtId="0" fontId="0" fillId="0" borderId="20" xfId="0" applyBorder="1" applyAlignment="1">
      <alignment shrinkToFit="1"/>
    </xf>
    <xf numFmtId="186" fontId="2" fillId="0" borderId="33" xfId="0" applyNumberFormat="1" applyFont="1" applyFill="1" applyBorder="1" applyAlignment="1" applyProtection="1">
      <alignment horizontal="right"/>
      <protection/>
    </xf>
    <xf numFmtId="178" fontId="2" fillId="0" borderId="70" xfId="0" applyNumberFormat="1" applyFont="1" applyFill="1" applyBorder="1" applyAlignment="1" applyProtection="1">
      <alignment vertical="center"/>
      <protection/>
    </xf>
    <xf numFmtId="178" fontId="2" fillId="0" borderId="71" xfId="0" applyNumberFormat="1" applyFont="1" applyFill="1" applyBorder="1" applyAlignment="1" applyProtection="1">
      <alignment vertical="center"/>
      <protection/>
    </xf>
    <xf numFmtId="178" fontId="2" fillId="0" borderId="72" xfId="0" applyNumberFormat="1" applyFont="1" applyFill="1" applyBorder="1" applyAlignment="1" applyProtection="1">
      <alignment vertical="center"/>
      <protection/>
    </xf>
    <xf numFmtId="178" fontId="2" fillId="0" borderId="66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 applyProtection="1">
      <alignment vertical="center"/>
      <protection/>
    </xf>
    <xf numFmtId="178" fontId="2" fillId="0" borderId="53" xfId="0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 applyProtection="1">
      <alignment vertical="center"/>
      <protection/>
    </xf>
    <xf numFmtId="178" fontId="2" fillId="0" borderId="75" xfId="0" applyNumberFormat="1" applyFont="1" applyFill="1" applyBorder="1" applyAlignment="1" applyProtection="1">
      <alignment vertical="center"/>
      <protection/>
    </xf>
    <xf numFmtId="178" fontId="2" fillId="0" borderId="76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 applyProtection="1">
      <alignment vertical="center"/>
      <protection/>
    </xf>
    <xf numFmtId="178" fontId="2" fillId="0" borderId="67" xfId="0" applyNumberFormat="1" applyFont="1" applyFill="1" applyBorder="1" applyAlignment="1" applyProtection="1">
      <alignment horizontal="right" vertical="center"/>
      <protection/>
    </xf>
    <xf numFmtId="178" fontId="2" fillId="0" borderId="68" xfId="0" applyNumberFormat="1" applyFont="1" applyFill="1" applyBorder="1" applyAlignment="1" applyProtection="1">
      <alignment horizontal="right" vertical="center"/>
      <protection/>
    </xf>
    <xf numFmtId="178" fontId="2" fillId="0" borderId="34" xfId="0" applyNumberFormat="1" applyFont="1" applyFill="1" applyBorder="1" applyAlignment="1" applyProtection="1">
      <alignment horizontal="right" vertical="center"/>
      <protection/>
    </xf>
    <xf numFmtId="178" fontId="2" fillId="0" borderId="52" xfId="0" applyNumberFormat="1" applyFont="1" applyFill="1" applyBorder="1" applyAlignment="1" applyProtection="1">
      <alignment horizontal="right" vertical="center"/>
      <protection/>
    </xf>
    <xf numFmtId="178" fontId="2" fillId="0" borderId="20" xfId="0" applyNumberFormat="1" applyFont="1" applyFill="1" applyBorder="1" applyAlignment="1" applyProtection="1">
      <alignment horizontal="right" vertical="center"/>
      <protection/>
    </xf>
    <xf numFmtId="178" fontId="2" fillId="0" borderId="25" xfId="0" applyNumberFormat="1" applyFont="1" applyFill="1" applyBorder="1" applyAlignment="1" applyProtection="1">
      <alignment horizontal="right" vertical="center"/>
      <protection/>
    </xf>
    <xf numFmtId="178" fontId="2" fillId="0" borderId="62" xfId="0" applyNumberFormat="1" applyFont="1" applyFill="1" applyBorder="1" applyAlignment="1" applyProtection="1">
      <alignment horizontal="right" vertical="center"/>
      <protection/>
    </xf>
    <xf numFmtId="178" fontId="2" fillId="0" borderId="76" xfId="0" applyNumberFormat="1" applyFont="1" applyFill="1" applyBorder="1" applyAlignment="1" applyProtection="1">
      <alignment horizontal="right" vertical="center"/>
      <protection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69" xfId="0" applyNumberFormat="1" applyFont="1" applyFill="1" applyBorder="1" applyAlignment="1">
      <alignment horizontal="right"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 applyProtection="1">
      <alignment vertical="center"/>
      <protection/>
    </xf>
    <xf numFmtId="178" fontId="2" fillId="0" borderId="7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2" fillId="0" borderId="80" xfId="0" applyNumberFormat="1" applyFont="1" applyFill="1" applyBorder="1" applyAlignment="1" applyProtection="1">
      <alignment horizontal="center"/>
      <protection/>
    </xf>
    <xf numFmtId="186" fontId="2" fillId="0" borderId="0" xfId="0" applyNumberFormat="1" applyFont="1" applyFill="1" applyAlignment="1">
      <alignment horizontal="right" vertical="center"/>
    </xf>
    <xf numFmtId="0" fontId="2" fillId="0" borderId="21" xfId="0" applyFont="1" applyFill="1" applyBorder="1" applyAlignment="1" applyProtection="1">
      <alignment horizontal="center" shrinkToFit="1"/>
      <protection/>
    </xf>
    <xf numFmtId="0" fontId="2" fillId="0" borderId="81" xfId="0" applyFont="1" applyFill="1" applyBorder="1" applyAlignment="1" applyProtection="1">
      <alignment horizontal="center" vertical="center" shrinkToFit="1"/>
      <protection/>
    </xf>
    <xf numFmtId="186" fontId="2" fillId="0" borderId="23" xfId="0" applyNumberFormat="1" applyFont="1" applyFill="1" applyBorder="1" applyAlignment="1" applyProtection="1">
      <alignment horizontal="right" shrinkToFit="1"/>
      <protection/>
    </xf>
    <xf numFmtId="186" fontId="2" fillId="0" borderId="66" xfId="0" applyNumberFormat="1" applyFont="1" applyFill="1" applyBorder="1" applyAlignment="1" applyProtection="1">
      <alignment horizontal="right" shrinkToFit="1"/>
      <protection/>
    </xf>
    <xf numFmtId="186" fontId="2" fillId="0" borderId="22" xfId="0" applyNumberFormat="1" applyFont="1" applyFill="1" applyBorder="1" applyAlignment="1" applyProtection="1">
      <alignment horizontal="right" shrinkToFit="1"/>
      <protection/>
    </xf>
    <xf numFmtId="0" fontId="2" fillId="0" borderId="23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194" fontId="10" fillId="0" borderId="0" xfId="49" applyNumberFormat="1" applyFont="1" applyAlignment="1">
      <alignment vertical="center"/>
    </xf>
    <xf numFmtId="194" fontId="2" fillId="0" borderId="11" xfId="49" applyNumberFormat="1" applyFont="1" applyBorder="1" applyAlignment="1">
      <alignment horizontal="center" vertical="center" shrinkToFit="1"/>
    </xf>
    <xf numFmtId="194" fontId="0" fillId="0" borderId="21" xfId="49" applyNumberFormat="1" applyFont="1" applyBorder="1" applyAlignment="1">
      <alignment horizontal="center"/>
    </xf>
    <xf numFmtId="194" fontId="2" fillId="0" borderId="20" xfId="49" applyNumberFormat="1" applyFont="1" applyBorder="1" applyAlignment="1">
      <alignment horizontal="right"/>
    </xf>
    <xf numFmtId="194" fontId="0" fillId="0" borderId="0" xfId="49" applyNumberFormat="1" applyFont="1" applyAlignment="1">
      <alignment/>
    </xf>
    <xf numFmtId="178" fontId="10" fillId="0" borderId="0" xfId="0" applyNumberFormat="1" applyFont="1" applyAlignment="1">
      <alignment vertical="center"/>
    </xf>
    <xf numFmtId="178" fontId="0" fillId="0" borderId="21" xfId="0" applyNumberFormat="1" applyBorder="1" applyAlignment="1">
      <alignment horizontal="center"/>
    </xf>
    <xf numFmtId="178" fontId="2" fillId="0" borderId="20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2" fillId="0" borderId="21" xfId="0" applyFont="1" applyFill="1" applyBorder="1" applyAlignment="1" applyProtection="1">
      <alignment horizontal="left" vertical="center"/>
      <protection/>
    </xf>
    <xf numFmtId="178" fontId="2" fillId="0" borderId="24" xfId="0" applyNumberFormat="1" applyFont="1" applyFill="1" applyBorder="1" applyAlignment="1" applyProtection="1">
      <alignment horizontal="right" vertical="center"/>
      <protection/>
    </xf>
    <xf numFmtId="178" fontId="2" fillId="0" borderId="29" xfId="0" applyNumberFormat="1" applyFont="1" applyFill="1" applyBorder="1" applyAlignment="1" applyProtection="1">
      <alignment horizontal="right" vertical="center"/>
      <protection/>
    </xf>
    <xf numFmtId="178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>
      <alignment/>
      <protection/>
    </xf>
    <xf numFmtId="186" fontId="2" fillId="0" borderId="31" xfId="0" applyNumberFormat="1" applyFont="1" applyFill="1" applyBorder="1" applyAlignment="1" applyProtection="1">
      <alignment horizontal="right"/>
      <protection/>
    </xf>
    <xf numFmtId="186" fontId="2" fillId="0" borderId="25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 applyProtection="1">
      <alignment vertical="center"/>
      <protection/>
    </xf>
    <xf numFmtId="178" fontId="2" fillId="0" borderId="28" xfId="0" applyNumberFormat="1" applyFont="1" applyFill="1" applyBorder="1" applyAlignment="1" applyProtection="1">
      <alignment horizontal="right" vertical="center"/>
      <protection/>
    </xf>
    <xf numFmtId="178" fontId="2" fillId="0" borderId="22" xfId="0" applyNumberFormat="1" applyFont="1" applyFill="1" applyBorder="1" applyAlignment="1" applyProtection="1">
      <alignment horizontal="right" vertical="center"/>
      <protection/>
    </xf>
    <xf numFmtId="178" fontId="2" fillId="0" borderId="21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 shrinkToFit="1"/>
    </xf>
    <xf numFmtId="0" fontId="0" fillId="0" borderId="14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2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8" fontId="2" fillId="0" borderId="82" xfId="0" applyNumberFormat="1" applyFont="1" applyFill="1" applyBorder="1" applyAlignment="1">
      <alignment horizontal="center"/>
    </xf>
    <xf numFmtId="178" fontId="2" fillId="0" borderId="83" xfId="0" applyNumberFormat="1" applyFont="1" applyFill="1" applyBorder="1" applyAlignment="1">
      <alignment horizontal="center"/>
    </xf>
    <xf numFmtId="178" fontId="2" fillId="0" borderId="40" xfId="0" applyNumberFormat="1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186" fontId="0" fillId="0" borderId="82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186" fontId="0" fillId="0" borderId="83" xfId="0" applyNumberFormat="1" applyFont="1" applyFill="1" applyBorder="1" applyAlignment="1">
      <alignment horizontal="center"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178" fontId="2" fillId="0" borderId="55" xfId="0" applyNumberFormat="1" applyFont="1" applyFill="1" applyBorder="1" applyAlignment="1" applyProtection="1">
      <alignment horizontal="right" vertical="center"/>
      <protection/>
    </xf>
    <xf numFmtId="178" fontId="2" fillId="0" borderId="57" xfId="0" applyNumberFormat="1" applyFont="1" applyFill="1" applyBorder="1" applyAlignment="1" applyProtection="1">
      <alignment horizontal="right" vertical="center"/>
      <protection/>
    </xf>
    <xf numFmtId="178" fontId="2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194" fontId="2" fillId="0" borderId="62" xfId="49" applyNumberFormat="1" applyFont="1" applyBorder="1" applyAlignment="1">
      <alignment horizontal="right"/>
    </xf>
    <xf numFmtId="178" fontId="2" fillId="0" borderId="62" xfId="0" applyNumberFormat="1" applyFont="1" applyBorder="1" applyAlignment="1">
      <alignment horizontal="right"/>
    </xf>
    <xf numFmtId="194" fontId="2" fillId="0" borderId="22" xfId="49" applyNumberFormat="1" applyFont="1" applyBorder="1" applyAlignment="1">
      <alignment horizontal="right"/>
    </xf>
    <xf numFmtId="187" fontId="2" fillId="0" borderId="62" xfId="0" applyNumberFormat="1" applyFont="1" applyBorder="1" applyAlignment="1">
      <alignment horizontal="right"/>
    </xf>
    <xf numFmtId="187" fontId="2" fillId="0" borderId="76" xfId="0" applyNumberFormat="1" applyFont="1" applyBorder="1" applyAlignment="1">
      <alignment horizontal="right"/>
    </xf>
    <xf numFmtId="187" fontId="2" fillId="0" borderId="22" xfId="0" applyNumberFormat="1" applyFont="1" applyBorder="1" applyAlignment="1">
      <alignment horizontal="right"/>
    </xf>
    <xf numFmtId="187" fontId="2" fillId="0" borderId="53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right"/>
      <protection/>
    </xf>
    <xf numFmtId="178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64" applyFont="1" applyAlignment="1">
      <alignment/>
      <protection/>
    </xf>
    <xf numFmtId="0" fontId="1" fillId="0" borderId="0" xfId="64">
      <alignment/>
      <protection/>
    </xf>
    <xf numFmtId="0" fontId="14" fillId="0" borderId="0" xfId="64" applyFont="1" applyAlignment="1">
      <alignment vertical="center"/>
      <protection/>
    </xf>
    <xf numFmtId="186" fontId="15" fillId="0" borderId="83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186" fontId="15" fillId="0" borderId="32" xfId="0" applyNumberFormat="1" applyFont="1" applyBorder="1" applyAlignment="1">
      <alignment horizontal="right" vertical="center"/>
    </xf>
    <xf numFmtId="186" fontId="15" fillId="0" borderId="33" xfId="0" applyNumberFormat="1" applyFont="1" applyBorder="1" applyAlignment="1">
      <alignment horizontal="right" vertical="center"/>
    </xf>
    <xf numFmtId="186" fontId="2" fillId="0" borderId="66" xfId="42" applyNumberFormat="1" applyFont="1" applyFill="1" applyBorder="1" applyAlignment="1">
      <alignment vertical="center"/>
    </xf>
    <xf numFmtId="186" fontId="2" fillId="0" borderId="25" xfId="42" applyNumberFormat="1" applyFont="1" applyFill="1" applyBorder="1" applyAlignment="1">
      <alignment vertical="center"/>
    </xf>
    <xf numFmtId="186" fontId="2" fillId="0" borderId="53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33" borderId="9" xfId="0" applyNumberFormat="1" applyFont="1" applyFill="1" applyBorder="1" applyAlignment="1" applyProtection="1">
      <alignment horizontal="left" vertical="center"/>
      <protection/>
    </xf>
    <xf numFmtId="178" fontId="2" fillId="33" borderId="23" xfId="0" applyNumberFormat="1" applyFont="1" applyFill="1" applyBorder="1" applyAlignment="1" applyProtection="1">
      <alignment vertical="center"/>
      <protection/>
    </xf>
    <xf numFmtId="178" fontId="2" fillId="33" borderId="37" xfId="0" applyNumberFormat="1" applyFont="1" applyFill="1" applyBorder="1" applyAlignment="1" applyProtection="1">
      <alignment horizontal="left" vertical="center"/>
      <protection/>
    </xf>
    <xf numFmtId="178" fontId="2" fillId="33" borderId="20" xfId="0" applyNumberFormat="1" applyFont="1" applyFill="1" applyBorder="1" applyAlignment="1" applyProtection="1">
      <alignment vertical="center"/>
      <protection/>
    </xf>
    <xf numFmtId="178" fontId="2" fillId="33" borderId="30" xfId="0" applyNumberFormat="1" applyFont="1" applyFill="1" applyBorder="1" applyAlignment="1" applyProtection="1">
      <alignment vertical="center"/>
      <protection/>
    </xf>
    <xf numFmtId="178" fontId="2" fillId="33" borderId="22" xfId="0" applyNumberFormat="1" applyFont="1" applyFill="1" applyBorder="1" applyAlignment="1" applyProtection="1">
      <alignment vertical="center"/>
      <protection/>
    </xf>
    <xf numFmtId="194" fontId="2" fillId="0" borderId="24" xfId="0" applyNumberFormat="1" applyFont="1" applyFill="1" applyBorder="1" applyAlignment="1" applyProtection="1">
      <alignment horizontal="right" vertical="center"/>
      <protection/>
    </xf>
    <xf numFmtId="194" fontId="2" fillId="0" borderId="20" xfId="0" applyNumberFormat="1" applyFont="1" applyFill="1" applyBorder="1" applyAlignment="1">
      <alignment horizontal="right" vertical="center"/>
    </xf>
    <xf numFmtId="194" fontId="2" fillId="0" borderId="20" xfId="0" applyNumberFormat="1" applyFont="1" applyFill="1" applyBorder="1" applyAlignment="1" applyProtection="1">
      <alignment horizontal="right" vertical="center"/>
      <protection/>
    </xf>
    <xf numFmtId="194" fontId="2" fillId="0" borderId="70" xfId="0" applyNumberFormat="1" applyFont="1" applyFill="1" applyBorder="1" applyAlignment="1" applyProtection="1">
      <alignment horizontal="right" vertical="center"/>
      <protection/>
    </xf>
    <xf numFmtId="194" fontId="2" fillId="0" borderId="71" xfId="0" applyNumberFormat="1" applyFont="1" applyFill="1" applyBorder="1" applyAlignment="1" applyProtection="1">
      <alignment horizontal="right" vertical="center"/>
      <protection/>
    </xf>
    <xf numFmtId="194" fontId="2" fillId="0" borderId="72" xfId="0" applyNumberFormat="1" applyFont="1" applyFill="1" applyBorder="1" applyAlignment="1" applyProtection="1">
      <alignment horizontal="right" vertical="center"/>
      <protection/>
    </xf>
    <xf numFmtId="194" fontId="2" fillId="0" borderId="66" xfId="0" applyNumberFormat="1" applyFont="1" applyFill="1" applyBorder="1" applyAlignment="1">
      <alignment horizontal="right" vertical="center"/>
    </xf>
    <xf numFmtId="194" fontId="2" fillId="0" borderId="73" xfId="0" applyNumberFormat="1" applyFont="1" applyFill="1" applyBorder="1" applyAlignment="1" applyProtection="1">
      <alignment horizontal="right" vertical="center"/>
      <protection/>
    </xf>
    <xf numFmtId="194" fontId="2" fillId="0" borderId="25" xfId="0" applyNumberFormat="1" applyFont="1" applyFill="1" applyBorder="1" applyAlignment="1">
      <alignment horizontal="right" vertical="center"/>
    </xf>
    <xf numFmtId="194" fontId="2" fillId="0" borderId="19" xfId="0" applyNumberFormat="1" applyFont="1" applyFill="1" applyBorder="1" applyAlignment="1" applyProtection="1">
      <alignment horizontal="right" vertical="center"/>
      <protection/>
    </xf>
    <xf numFmtId="194" fontId="2" fillId="0" borderId="84" xfId="0" applyNumberFormat="1" applyFont="1" applyFill="1" applyBorder="1" applyAlignment="1" applyProtection="1">
      <alignment horizontal="right" vertical="center"/>
      <protection/>
    </xf>
    <xf numFmtId="194" fontId="2" fillId="0" borderId="27" xfId="0" applyNumberFormat="1" applyFont="1" applyFill="1" applyBorder="1" applyAlignment="1">
      <alignment horizontal="right" vertical="center"/>
    </xf>
    <xf numFmtId="194" fontId="2" fillId="0" borderId="22" xfId="0" applyNumberFormat="1" applyFont="1" applyFill="1" applyBorder="1" applyAlignment="1" applyProtection="1">
      <alignment horizontal="right" vertical="center"/>
      <protection/>
    </xf>
    <xf numFmtId="194" fontId="2" fillId="0" borderId="53" xfId="0" applyNumberFormat="1" applyFont="1" applyFill="1" applyBorder="1" applyAlignment="1">
      <alignment horizontal="right" vertical="center"/>
    </xf>
    <xf numFmtId="178" fontId="2" fillId="0" borderId="85" xfId="0" applyNumberFormat="1" applyFont="1" applyFill="1" applyBorder="1" applyAlignment="1" applyProtection="1">
      <alignment vertical="center"/>
      <protection/>
    </xf>
    <xf numFmtId="178" fontId="2" fillId="0" borderId="86" xfId="0" applyNumberFormat="1" applyFont="1" applyFill="1" applyBorder="1" applyAlignment="1" applyProtection="1">
      <alignment vertical="center"/>
      <protection/>
    </xf>
    <xf numFmtId="178" fontId="2" fillId="0" borderId="87" xfId="0" applyNumberFormat="1" applyFont="1" applyFill="1" applyBorder="1" applyAlignment="1" applyProtection="1">
      <alignment vertical="center"/>
      <protection/>
    </xf>
    <xf numFmtId="178" fontId="2" fillId="33" borderId="86" xfId="0" applyNumberFormat="1" applyFont="1" applyFill="1" applyBorder="1" applyAlignment="1" applyProtection="1">
      <alignment vertical="center"/>
      <protection/>
    </xf>
    <xf numFmtId="178" fontId="2" fillId="33" borderId="85" xfId="0" applyNumberFormat="1" applyFont="1" applyFill="1" applyBorder="1" applyAlignment="1" applyProtection="1">
      <alignment vertical="center"/>
      <protection/>
    </xf>
    <xf numFmtId="178" fontId="2" fillId="33" borderId="87" xfId="0" applyNumberFormat="1" applyFont="1" applyFill="1" applyBorder="1" applyAlignment="1" applyProtection="1">
      <alignment vertical="center"/>
      <protection/>
    </xf>
    <xf numFmtId="178" fontId="2" fillId="33" borderId="29" xfId="0" applyNumberFormat="1" applyFont="1" applyFill="1" applyBorder="1" applyAlignment="1" applyProtection="1">
      <alignment vertical="center"/>
      <protection/>
    </xf>
    <xf numFmtId="0" fontId="2" fillId="0" borderId="69" xfId="0" applyFont="1" applyFill="1" applyBorder="1" applyAlignment="1" applyProtection="1">
      <alignment horizontal="center" shrinkToFit="1"/>
      <protection/>
    </xf>
    <xf numFmtId="194" fontId="2" fillId="0" borderId="31" xfId="0" applyNumberFormat="1" applyFont="1" applyFill="1" applyBorder="1" applyAlignment="1">
      <alignment horizontal="right" vertical="center"/>
    </xf>
    <xf numFmtId="194" fontId="2" fillId="0" borderId="32" xfId="0" applyNumberFormat="1" applyFont="1" applyFill="1" applyBorder="1" applyAlignment="1">
      <alignment horizontal="right" vertical="center"/>
    </xf>
    <xf numFmtId="194" fontId="2" fillId="0" borderId="33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 applyProtection="1">
      <alignment vertical="center"/>
      <protection/>
    </xf>
    <xf numFmtId="178" fontId="2" fillId="0" borderId="88" xfId="0" applyNumberFormat="1" applyFont="1" applyFill="1" applyBorder="1" applyAlignment="1">
      <alignment vertical="center"/>
    </xf>
    <xf numFmtId="186" fontId="15" fillId="0" borderId="89" xfId="0" applyNumberFormat="1" applyFont="1" applyBorder="1" applyAlignment="1">
      <alignment horizontal="right" vertical="center"/>
    </xf>
    <xf numFmtId="186" fontId="15" fillId="0" borderId="8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6" fontId="2" fillId="0" borderId="90" xfId="0" applyNumberFormat="1" applyFont="1" applyFill="1" applyBorder="1" applyAlignment="1" applyProtection="1">
      <alignment vertical="center"/>
      <protection/>
    </xf>
    <xf numFmtId="186" fontId="2" fillId="0" borderId="53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vertical="center" textRotation="255" shrinkToFit="1"/>
    </xf>
    <xf numFmtId="0" fontId="2" fillId="0" borderId="64" xfId="0" applyFont="1" applyBorder="1" applyAlignment="1">
      <alignment vertical="center" shrinkToFit="1"/>
    </xf>
    <xf numFmtId="191" fontId="2" fillId="0" borderId="64" xfId="0" applyNumberFormat="1" applyFont="1" applyFill="1" applyBorder="1" applyAlignment="1">
      <alignment horizontal="right" vertical="center" shrinkToFit="1"/>
    </xf>
    <xf numFmtId="187" fontId="2" fillId="0" borderId="64" xfId="0" applyNumberFormat="1" applyFont="1" applyFill="1" applyBorder="1" applyAlignment="1">
      <alignment horizontal="center" vertical="center" shrinkToFit="1"/>
    </xf>
    <xf numFmtId="191" fontId="2" fillId="0" borderId="65" xfId="0" applyNumberFormat="1" applyFont="1" applyFill="1" applyBorder="1" applyAlignment="1">
      <alignment horizontal="right" vertical="center" shrinkToFit="1"/>
    </xf>
    <xf numFmtId="191" fontId="2" fillId="0" borderId="96" xfId="0" applyNumberFormat="1" applyFont="1" applyFill="1" applyBorder="1" applyAlignment="1">
      <alignment horizontal="right" vertical="center" shrinkToFit="1"/>
    </xf>
    <xf numFmtId="0" fontId="2" fillId="0" borderId="64" xfId="0" applyNumberFormat="1" applyFont="1" applyFill="1" applyBorder="1" applyAlignment="1">
      <alignment vertical="center" shrinkToFit="1"/>
    </xf>
    <xf numFmtId="0" fontId="2" fillId="0" borderId="97" xfId="0" applyFont="1" applyFill="1" applyBorder="1" applyAlignment="1">
      <alignment vertical="center" textRotation="255" shrinkToFit="1"/>
    </xf>
    <xf numFmtId="191" fontId="2" fillId="0" borderId="23" xfId="65" applyNumberFormat="1" applyFont="1" applyFill="1" applyBorder="1" applyAlignment="1">
      <alignment horizontal="right" vertical="center" shrinkToFit="1"/>
      <protection/>
    </xf>
    <xf numFmtId="191" fontId="2" fillId="0" borderId="23" xfId="0" applyNumberFormat="1" applyFont="1" applyFill="1" applyBorder="1" applyAlignment="1">
      <alignment horizontal="right" vertical="center" shrinkToFit="1"/>
    </xf>
    <xf numFmtId="191" fontId="2" fillId="0" borderId="66" xfId="0" applyNumberFormat="1" applyFont="1" applyFill="1" applyBorder="1" applyAlignment="1">
      <alignment horizontal="right" vertical="center" shrinkToFit="1"/>
    </xf>
    <xf numFmtId="191" fontId="2" fillId="0" borderId="97" xfId="0" applyNumberFormat="1" applyFont="1" applyFill="1" applyBorder="1" applyAlignment="1">
      <alignment vertical="center" shrinkToFit="1"/>
    </xf>
    <xf numFmtId="191" fontId="2" fillId="0" borderId="23" xfId="0" applyNumberFormat="1" applyFont="1" applyFill="1" applyBorder="1" applyAlignment="1">
      <alignment vertical="center" shrinkToFit="1"/>
    </xf>
    <xf numFmtId="0" fontId="2" fillId="0" borderId="23" xfId="0" applyNumberFormat="1" applyFont="1" applyFill="1" applyBorder="1" applyAlignment="1">
      <alignment vertical="center" shrinkToFit="1"/>
    </xf>
    <xf numFmtId="191" fontId="2" fillId="0" borderId="66" xfId="0" applyNumberFormat="1" applyFont="1" applyFill="1" applyBorder="1" applyAlignment="1">
      <alignment vertical="center" shrinkToFit="1"/>
    </xf>
    <xf numFmtId="0" fontId="2" fillId="0" borderId="98" xfId="0" applyFont="1" applyFill="1" applyBorder="1" applyAlignment="1">
      <alignment vertical="center" textRotation="255" shrinkToFit="1"/>
    </xf>
    <xf numFmtId="191" fontId="2" fillId="0" borderId="20" xfId="65" applyNumberFormat="1" applyFont="1" applyFill="1" applyBorder="1" applyAlignment="1">
      <alignment horizontal="right" vertical="center" shrinkToFit="1"/>
      <protection/>
    </xf>
    <xf numFmtId="191" fontId="2" fillId="0" borderId="20" xfId="0" applyNumberFormat="1" applyFont="1" applyFill="1" applyBorder="1" applyAlignment="1">
      <alignment horizontal="right" vertical="center" shrinkToFit="1"/>
    </xf>
    <xf numFmtId="191" fontId="2" fillId="0" borderId="25" xfId="0" applyNumberFormat="1" applyFont="1" applyFill="1" applyBorder="1" applyAlignment="1">
      <alignment horizontal="right" vertical="center" shrinkToFit="1"/>
    </xf>
    <xf numFmtId="191" fontId="2" fillId="0" borderId="98" xfId="0" applyNumberFormat="1" applyFont="1" applyFill="1" applyBorder="1" applyAlignment="1">
      <alignment horizontal="right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98" xfId="63" applyFont="1" applyFill="1" applyBorder="1" applyAlignment="1">
      <alignment vertical="center" textRotation="255" shrinkToFit="1"/>
      <protection/>
    </xf>
    <xf numFmtId="0" fontId="2" fillId="0" borderId="20" xfId="63" applyFont="1" applyFill="1" applyBorder="1" applyAlignment="1">
      <alignment vertical="center" shrinkToFit="1"/>
      <protection/>
    </xf>
    <xf numFmtId="191" fontId="2" fillId="0" borderId="20" xfId="63" applyNumberFormat="1" applyFont="1" applyFill="1" applyBorder="1" applyAlignment="1">
      <alignment horizontal="right" vertical="center" shrinkToFit="1"/>
      <protection/>
    </xf>
    <xf numFmtId="191" fontId="2" fillId="0" borderId="25" xfId="63" applyNumberFormat="1" applyFont="1" applyFill="1" applyBorder="1" applyAlignment="1">
      <alignment horizontal="right" vertical="center" shrinkToFit="1"/>
      <protection/>
    </xf>
    <xf numFmtId="191" fontId="2" fillId="0" borderId="98" xfId="63" applyNumberFormat="1" applyFont="1" applyFill="1" applyBorder="1" applyAlignment="1">
      <alignment horizontal="right" vertical="center" shrinkToFit="1"/>
      <protection/>
    </xf>
    <xf numFmtId="0" fontId="0" fillId="0" borderId="0" xfId="63" applyFill="1">
      <alignment/>
      <protection/>
    </xf>
    <xf numFmtId="0" fontId="2" fillId="0" borderId="99" xfId="63" applyFont="1" applyFill="1" applyBorder="1" applyAlignment="1">
      <alignment vertical="center" textRotation="255" shrinkToFit="1"/>
      <protection/>
    </xf>
    <xf numFmtId="0" fontId="2" fillId="0" borderId="47" xfId="63" applyFont="1" applyFill="1" applyBorder="1" applyAlignment="1">
      <alignment vertical="center" shrinkToFit="1"/>
      <protection/>
    </xf>
    <xf numFmtId="191" fontId="2" fillId="0" borderId="21" xfId="63" applyNumberFormat="1" applyFont="1" applyFill="1" applyBorder="1" applyAlignment="1">
      <alignment horizontal="right" vertical="center" shrinkToFit="1"/>
      <protection/>
    </xf>
    <xf numFmtId="191" fontId="2" fillId="0" borderId="69" xfId="63" applyNumberFormat="1" applyFont="1" applyFill="1" applyBorder="1" applyAlignment="1">
      <alignment horizontal="right" vertical="center" shrinkToFit="1"/>
      <protection/>
    </xf>
    <xf numFmtId="191" fontId="2" fillId="0" borderId="99" xfId="63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0" fontId="17" fillId="0" borderId="0" xfId="0" applyFont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2" fillId="0" borderId="20" xfId="63" applyNumberFormat="1" applyFont="1" applyFill="1" applyBorder="1" applyAlignment="1">
      <alignment vertical="center" shrinkToFit="1"/>
      <protection/>
    </xf>
    <xf numFmtId="0" fontId="2" fillId="0" borderId="21" xfId="63" applyNumberFormat="1" applyFont="1" applyFill="1" applyBorder="1" applyAlignment="1">
      <alignment vertical="center" shrinkToFit="1"/>
      <protection/>
    </xf>
    <xf numFmtId="191" fontId="2" fillId="0" borderId="64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186" fontId="2" fillId="0" borderId="11" xfId="0" applyNumberFormat="1" applyFont="1" applyFill="1" applyBorder="1" applyAlignment="1" applyProtection="1">
      <alignment horizontal="right" vertical="center"/>
      <protection/>
    </xf>
    <xf numFmtId="186" fontId="2" fillId="0" borderId="34" xfId="0" applyNumberFormat="1" applyFont="1" applyFill="1" applyBorder="1" applyAlignment="1" applyProtection="1">
      <alignment horizontal="right" vertical="center"/>
      <protection/>
    </xf>
    <xf numFmtId="186" fontId="2" fillId="0" borderId="66" xfId="0" applyNumberFormat="1" applyFont="1" applyFill="1" applyBorder="1" applyAlignment="1" applyProtection="1">
      <alignment horizontal="right" vertical="center"/>
      <protection/>
    </xf>
    <xf numFmtId="178" fontId="2" fillId="0" borderId="82" xfId="0" applyNumberFormat="1" applyFont="1" applyFill="1" applyBorder="1" applyAlignment="1" applyProtection="1">
      <alignment horizontal="right" vertical="center"/>
      <protection/>
    </xf>
    <xf numFmtId="186" fontId="2" fillId="0" borderId="53" xfId="0" applyNumberFormat="1" applyFont="1" applyFill="1" applyBorder="1" applyAlignment="1" applyProtection="1">
      <alignment horizontal="right" vertical="center"/>
      <protection/>
    </xf>
    <xf numFmtId="178" fontId="2" fillId="0" borderId="33" xfId="0" applyNumberFormat="1" applyFont="1" applyFill="1" applyBorder="1" applyAlignment="1" applyProtection="1">
      <alignment horizontal="right" vertical="center"/>
      <protection/>
    </xf>
    <xf numFmtId="186" fontId="2" fillId="0" borderId="23" xfId="0" applyNumberFormat="1" applyFont="1" applyFill="1" applyBorder="1" applyAlignment="1" applyProtection="1">
      <alignment horizontal="right" vertical="center"/>
      <protection/>
    </xf>
    <xf numFmtId="186" fontId="2" fillId="0" borderId="20" xfId="0" applyNumberFormat="1" applyFont="1" applyFill="1" applyBorder="1" applyAlignment="1" applyProtection="1">
      <alignment horizontal="right" vertical="center"/>
      <protection/>
    </xf>
    <xf numFmtId="186" fontId="2" fillId="0" borderId="37" xfId="0" applyNumberFormat="1" applyFont="1" applyFill="1" applyBorder="1" applyAlignment="1" applyProtection="1">
      <alignment horizontal="right" vertical="center"/>
      <protection/>
    </xf>
    <xf numFmtId="178" fontId="2" fillId="0" borderId="32" xfId="0" applyNumberFormat="1" applyFont="1" applyFill="1" applyBorder="1" applyAlignment="1" applyProtection="1">
      <alignment horizontal="right" vertical="center"/>
      <protection/>
    </xf>
    <xf numFmtId="186" fontId="2" fillId="0" borderId="62" xfId="0" applyNumberFormat="1" applyFont="1" applyFill="1" applyBorder="1" applyAlignment="1" applyProtection="1">
      <alignment horizontal="right" vertical="center"/>
      <protection/>
    </xf>
    <xf numFmtId="186" fontId="2" fillId="0" borderId="55" xfId="0" applyNumberFormat="1" applyFont="1" applyFill="1" applyBorder="1" applyAlignment="1" applyProtection="1">
      <alignment horizontal="right" vertical="center"/>
      <protection/>
    </xf>
    <xf numFmtId="178" fontId="2" fillId="0" borderId="100" xfId="0" applyNumberFormat="1" applyFont="1" applyFill="1" applyBorder="1" applyAlignment="1" applyProtection="1">
      <alignment horizontal="right" vertical="center"/>
      <protection/>
    </xf>
    <xf numFmtId="0" fontId="15" fillId="0" borderId="20" xfId="0" applyFont="1" applyFill="1" applyBorder="1" applyAlignment="1">
      <alignment vertical="center"/>
    </xf>
    <xf numFmtId="186" fontId="2" fillId="0" borderId="11" xfId="0" applyNumberFormat="1" applyFont="1" applyFill="1" applyBorder="1" applyAlignment="1" applyProtection="1">
      <alignment vertical="center"/>
      <protection/>
    </xf>
    <xf numFmtId="186" fontId="2" fillId="0" borderId="34" xfId="0" applyNumberFormat="1" applyFont="1" applyFill="1" applyBorder="1" applyAlignment="1" applyProtection="1">
      <alignment vertical="center"/>
      <protection/>
    </xf>
    <xf numFmtId="186" fontId="2" fillId="0" borderId="23" xfId="0" applyNumberFormat="1" applyFont="1" applyFill="1" applyBorder="1" applyAlignment="1" applyProtection="1">
      <alignment vertical="center"/>
      <protection/>
    </xf>
    <xf numFmtId="186" fontId="2" fillId="0" borderId="9" xfId="0" applyNumberFormat="1" applyFont="1" applyFill="1" applyBorder="1" applyAlignment="1" applyProtection="1">
      <alignment vertical="center"/>
      <protection/>
    </xf>
    <xf numFmtId="186" fontId="2" fillId="0" borderId="37" xfId="0" applyNumberFormat="1" applyFont="1" applyFill="1" applyBorder="1" applyAlignment="1" applyProtection="1">
      <alignment vertical="center"/>
      <protection/>
    </xf>
    <xf numFmtId="178" fontId="2" fillId="0" borderId="73" xfId="0" applyNumberFormat="1" applyFont="1" applyFill="1" applyBorder="1" applyAlignment="1" applyProtection="1">
      <alignment horizontal="right" vertical="center"/>
      <protection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84" xfId="0" applyNumberFormat="1" applyFont="1" applyFill="1" applyBorder="1" applyAlignment="1" applyProtection="1">
      <alignment horizontal="right" vertical="center"/>
      <protection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70" xfId="0" applyNumberFormat="1" applyFont="1" applyFill="1" applyBorder="1" applyAlignment="1" applyProtection="1">
      <alignment horizontal="right" vertical="center"/>
      <protection/>
    </xf>
    <xf numFmtId="178" fontId="2" fillId="0" borderId="71" xfId="0" applyNumberFormat="1" applyFont="1" applyFill="1" applyBorder="1" applyAlignment="1" applyProtection="1">
      <alignment horizontal="right" vertical="center"/>
      <protection/>
    </xf>
    <xf numFmtId="178" fontId="2" fillId="0" borderId="72" xfId="0" applyNumberFormat="1" applyFont="1" applyFill="1" applyBorder="1" applyAlignment="1" applyProtection="1">
      <alignment horizontal="right" vertical="center"/>
      <protection/>
    </xf>
    <xf numFmtId="178" fontId="2" fillId="0" borderId="66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 applyProtection="1">
      <alignment horizontal="right" vertical="center"/>
      <protection/>
    </xf>
    <xf numFmtId="178" fontId="2" fillId="0" borderId="75" xfId="0" applyNumberFormat="1" applyFont="1" applyFill="1" applyBorder="1" applyAlignment="1" applyProtection="1">
      <alignment horizontal="right" vertical="center"/>
      <protection/>
    </xf>
    <xf numFmtId="178" fontId="2" fillId="0" borderId="77" xfId="0" applyNumberFormat="1" applyFont="1" applyFill="1" applyBorder="1" applyAlignment="1" applyProtection="1">
      <alignment horizontal="right" vertical="center"/>
      <protection/>
    </xf>
    <xf numFmtId="186" fontId="2" fillId="0" borderId="25" xfId="42" applyNumberFormat="1" applyFont="1" applyFill="1" applyBorder="1" applyAlignment="1">
      <alignment horizontal="right" vertical="center"/>
    </xf>
    <xf numFmtId="178" fontId="2" fillId="0" borderId="76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 applyProtection="1">
      <alignment horizontal="right" vertical="center"/>
      <protection/>
    </xf>
    <xf numFmtId="178" fontId="2" fillId="0" borderId="86" xfId="0" applyNumberFormat="1" applyFont="1" applyFill="1" applyBorder="1" applyAlignment="1" applyProtection="1">
      <alignment horizontal="right" vertical="center"/>
      <protection/>
    </xf>
    <xf numFmtId="178" fontId="2" fillId="0" borderId="74" xfId="0" applyNumberFormat="1" applyFont="1" applyFill="1" applyBorder="1" applyAlignment="1" applyProtection="1">
      <alignment horizontal="right" vertical="center"/>
      <protection/>
    </xf>
    <xf numFmtId="178" fontId="2" fillId="0" borderId="87" xfId="0" applyNumberFormat="1" applyFont="1" applyFill="1" applyBorder="1" applyAlignment="1" applyProtection="1">
      <alignment horizontal="right" vertical="center"/>
      <protection/>
    </xf>
    <xf numFmtId="178" fontId="2" fillId="0" borderId="13" xfId="0" applyNumberFormat="1" applyFont="1" applyFill="1" applyBorder="1" applyAlignment="1" applyProtection="1">
      <alignment horizontal="right" vertical="center"/>
      <protection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101" xfId="0" applyNumberFormat="1" applyFont="1" applyFill="1" applyBorder="1" applyAlignment="1">
      <alignment horizontal="right" vertical="center"/>
    </xf>
    <xf numFmtId="178" fontId="2" fillId="0" borderId="85" xfId="0" applyNumberFormat="1" applyFont="1" applyFill="1" applyBorder="1" applyAlignment="1" applyProtection="1">
      <alignment horizontal="right" vertical="center"/>
      <protection/>
    </xf>
    <xf numFmtId="178" fontId="2" fillId="33" borderId="20" xfId="0" applyNumberFormat="1" applyFont="1" applyFill="1" applyBorder="1" applyAlignment="1" applyProtection="1">
      <alignment horizontal="right" vertical="center"/>
      <protection/>
    </xf>
    <xf numFmtId="178" fontId="2" fillId="33" borderId="85" xfId="0" applyNumberFormat="1" applyFont="1" applyFill="1" applyBorder="1" applyAlignment="1" applyProtection="1">
      <alignment horizontal="right" vertical="center"/>
      <protection/>
    </xf>
    <xf numFmtId="178" fontId="2" fillId="33" borderId="30" xfId="0" applyNumberFormat="1" applyFont="1" applyFill="1" applyBorder="1" applyAlignment="1" applyProtection="1">
      <alignment horizontal="right" vertical="center"/>
      <protection/>
    </xf>
    <xf numFmtId="178" fontId="2" fillId="33" borderId="29" xfId="0" applyNumberFormat="1" applyFont="1" applyFill="1" applyBorder="1" applyAlignment="1" applyProtection="1">
      <alignment horizontal="right" vertical="center"/>
      <protection/>
    </xf>
    <xf numFmtId="178" fontId="2" fillId="33" borderId="87" xfId="0" applyNumberFormat="1" applyFont="1" applyFill="1" applyBorder="1" applyAlignment="1" applyProtection="1">
      <alignment horizontal="right" vertical="center"/>
      <protection/>
    </xf>
    <xf numFmtId="178" fontId="2" fillId="0" borderId="37" xfId="0" applyNumberFormat="1" applyFont="1" applyFill="1" applyBorder="1" applyAlignment="1" applyProtection="1">
      <alignment horizontal="right" vertical="center"/>
      <protection/>
    </xf>
    <xf numFmtId="178" fontId="2" fillId="0" borderId="59" xfId="0" applyNumberFormat="1" applyFont="1" applyFill="1" applyBorder="1" applyAlignment="1" applyProtection="1">
      <alignment horizontal="right" vertical="center"/>
      <protection/>
    </xf>
    <xf numFmtId="178" fontId="2" fillId="0" borderId="60" xfId="0" applyNumberFormat="1" applyFont="1" applyFill="1" applyBorder="1" applyAlignment="1" applyProtection="1">
      <alignment horizontal="right" vertical="center"/>
      <protection/>
    </xf>
    <xf numFmtId="178" fontId="2" fillId="0" borderId="61" xfId="0" applyNumberFormat="1" applyFont="1" applyFill="1" applyBorder="1" applyAlignment="1" applyProtection="1">
      <alignment horizontal="right" vertical="center"/>
      <protection/>
    </xf>
    <xf numFmtId="178" fontId="2" fillId="0" borderId="102" xfId="0" applyNumberFormat="1" applyFont="1" applyFill="1" applyBorder="1" applyAlignment="1" applyProtection="1">
      <alignment horizontal="right" vertical="center"/>
      <protection/>
    </xf>
    <xf numFmtId="178" fontId="2" fillId="0" borderId="103" xfId="0" applyNumberFormat="1" applyFont="1" applyFill="1" applyBorder="1" applyAlignment="1" applyProtection="1">
      <alignment horizontal="right" vertical="center"/>
      <protection/>
    </xf>
    <xf numFmtId="178" fontId="2" fillId="0" borderId="39" xfId="0" applyNumberFormat="1" applyFont="1" applyFill="1" applyBorder="1" applyAlignment="1" applyProtection="1">
      <alignment horizontal="right" vertical="center"/>
      <protection/>
    </xf>
    <xf numFmtId="178" fontId="2" fillId="0" borderId="104" xfId="0" applyNumberFormat="1" applyFont="1" applyFill="1" applyBorder="1" applyAlignment="1" applyProtection="1">
      <alignment horizontal="right" vertical="center"/>
      <protection/>
    </xf>
    <xf numFmtId="178" fontId="2" fillId="0" borderId="105" xfId="0" applyNumberFormat="1" applyFont="1" applyFill="1" applyBorder="1" applyAlignment="1" applyProtection="1">
      <alignment horizontal="right" vertical="center"/>
      <protection/>
    </xf>
    <xf numFmtId="178" fontId="2" fillId="0" borderId="106" xfId="0" applyNumberFormat="1" applyFont="1" applyFill="1" applyBorder="1" applyAlignment="1" applyProtection="1">
      <alignment horizontal="right" vertical="center"/>
      <protection/>
    </xf>
    <xf numFmtId="178" fontId="2" fillId="0" borderId="107" xfId="0" applyNumberFormat="1" applyFont="1" applyFill="1" applyBorder="1" applyAlignment="1" applyProtection="1">
      <alignment horizontal="right" vertical="center"/>
      <protection/>
    </xf>
    <xf numFmtId="178" fontId="2" fillId="0" borderId="108" xfId="0" applyNumberFormat="1" applyFont="1" applyFill="1" applyBorder="1" applyAlignment="1" applyProtection="1">
      <alignment horizontal="right" vertical="center"/>
      <protection/>
    </xf>
    <xf numFmtId="178" fontId="2" fillId="0" borderId="109" xfId="0" applyNumberFormat="1" applyFont="1" applyFill="1" applyBorder="1" applyAlignment="1" applyProtection="1">
      <alignment horizontal="right" vertical="center"/>
      <protection/>
    </xf>
    <xf numFmtId="178" fontId="2" fillId="0" borderId="42" xfId="0" applyNumberFormat="1" applyFont="1" applyFill="1" applyBorder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right" vertical="center"/>
      <protection/>
    </xf>
    <xf numFmtId="178" fontId="2" fillId="0" borderId="110" xfId="0" applyNumberFormat="1" applyFont="1" applyFill="1" applyBorder="1" applyAlignment="1" applyProtection="1">
      <alignment horizontal="right" vertical="center"/>
      <protection/>
    </xf>
    <xf numFmtId="186" fontId="2" fillId="0" borderId="111" xfId="0" applyNumberFormat="1" applyFont="1" applyFill="1" applyBorder="1" applyAlignment="1" applyProtection="1">
      <alignment horizontal="right" vertical="center"/>
      <protection/>
    </xf>
    <xf numFmtId="186" fontId="2" fillId="0" borderId="30" xfId="0" applyNumberFormat="1" applyFont="1" applyFill="1" applyBorder="1" applyAlignment="1" applyProtection="1">
      <alignment horizontal="right" vertical="center"/>
      <protection/>
    </xf>
    <xf numFmtId="186" fontId="2" fillId="0" borderId="75" xfId="0" applyNumberFormat="1" applyFont="1" applyFill="1" applyBorder="1" applyAlignment="1" applyProtection="1">
      <alignment horizontal="right" vertical="center"/>
      <protection/>
    </xf>
    <xf numFmtId="186" fontId="2" fillId="0" borderId="29" xfId="0" applyNumberFormat="1" applyFont="1" applyFill="1" applyBorder="1" applyAlignment="1" applyProtection="1">
      <alignment horizontal="right" vertical="center"/>
      <protection/>
    </xf>
    <xf numFmtId="186" fontId="2" fillId="0" borderId="112" xfId="0" applyNumberFormat="1" applyFont="1" applyFill="1" applyBorder="1" applyAlignment="1" applyProtection="1">
      <alignment horizontal="right" vertical="center"/>
      <protection/>
    </xf>
    <xf numFmtId="186" fontId="2" fillId="0" borderId="92" xfId="0" applyNumberFormat="1" applyFont="1" applyFill="1" applyBorder="1" applyAlignment="1" applyProtection="1">
      <alignment horizontal="right" vertical="center"/>
      <protection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71" xfId="0" applyNumberFormat="1" applyFont="1" applyFill="1" applyBorder="1" applyAlignment="1" applyProtection="1">
      <alignment horizontal="right" vertical="center"/>
      <protection/>
    </xf>
    <xf numFmtId="186" fontId="2" fillId="0" borderId="113" xfId="0" applyNumberFormat="1" applyFont="1" applyFill="1" applyBorder="1" applyAlignment="1" applyProtection="1">
      <alignment horizontal="right" vertical="center"/>
      <protection/>
    </xf>
    <xf numFmtId="186" fontId="2" fillId="0" borderId="114" xfId="0" applyNumberFormat="1" applyFont="1" applyFill="1" applyBorder="1" applyAlignment="1" applyProtection="1">
      <alignment horizontal="right" vertical="center"/>
      <protection/>
    </xf>
    <xf numFmtId="186" fontId="2" fillId="0" borderId="115" xfId="0" applyNumberFormat="1" applyFont="1" applyFill="1" applyBorder="1" applyAlignment="1" applyProtection="1">
      <alignment horizontal="right" vertical="center"/>
      <protection/>
    </xf>
    <xf numFmtId="186" fontId="2" fillId="0" borderId="25" xfId="0" applyNumberFormat="1" applyFont="1" applyFill="1" applyBorder="1" applyAlignment="1" applyProtection="1">
      <alignment horizontal="right" vertical="center"/>
      <protection/>
    </xf>
    <xf numFmtId="186" fontId="2" fillId="0" borderId="98" xfId="0" applyNumberFormat="1" applyFont="1" applyFill="1" applyBorder="1" applyAlignment="1" applyProtection="1">
      <alignment horizontal="right" vertical="center"/>
      <protection/>
    </xf>
    <xf numFmtId="186" fontId="2" fillId="0" borderId="116" xfId="0" applyNumberFormat="1" applyFont="1" applyFill="1" applyBorder="1" applyAlignment="1" applyProtection="1">
      <alignment horizontal="right" vertical="center"/>
      <protection/>
    </xf>
    <xf numFmtId="186" fontId="2" fillId="0" borderId="60" xfId="0" applyNumberFormat="1" applyFont="1" applyFill="1" applyBorder="1" applyAlignment="1" applyProtection="1">
      <alignment horizontal="right" vertical="center"/>
      <protection/>
    </xf>
    <xf numFmtId="178" fontId="2" fillId="0" borderId="117" xfId="0" applyNumberFormat="1" applyFont="1" applyFill="1" applyBorder="1" applyAlignment="1" applyProtection="1">
      <alignment horizontal="right" vertical="center"/>
      <protection/>
    </xf>
    <xf numFmtId="178" fontId="2" fillId="0" borderId="118" xfId="0" applyNumberFormat="1" applyFont="1" applyFill="1" applyBorder="1" applyAlignment="1">
      <alignment horizontal="right" vertical="center"/>
    </xf>
    <xf numFmtId="178" fontId="2" fillId="0" borderId="100" xfId="0" applyNumberFormat="1" applyFont="1" applyFill="1" applyBorder="1" applyAlignment="1">
      <alignment horizontal="right" vertical="center"/>
    </xf>
    <xf numFmtId="186" fontId="2" fillId="0" borderId="66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 applyProtection="1">
      <alignment vertical="center" shrinkToFit="1"/>
      <protection/>
    </xf>
    <xf numFmtId="0" fontId="2" fillId="0" borderId="86" xfId="0" applyFont="1" applyFill="1" applyBorder="1" applyAlignment="1" applyProtection="1">
      <alignment vertical="center" shrinkToFit="1"/>
      <protection/>
    </xf>
    <xf numFmtId="0" fontId="2" fillId="0" borderId="119" xfId="0" applyFont="1" applyFill="1" applyBorder="1" applyAlignment="1" applyProtection="1">
      <alignment horizontal="center" vertical="center" shrinkToFit="1"/>
      <protection/>
    </xf>
    <xf numFmtId="0" fontId="2" fillId="0" borderId="120" xfId="0" applyFont="1" applyFill="1" applyBorder="1" applyAlignment="1" applyProtection="1">
      <alignment horizontal="center" vertical="center" shrinkToFit="1"/>
      <protection/>
    </xf>
    <xf numFmtId="0" fontId="2" fillId="0" borderId="121" xfId="0" applyFont="1" applyFill="1" applyBorder="1" applyAlignment="1" applyProtection="1">
      <alignment horizontal="center" vertical="center" shrinkToFit="1"/>
      <protection/>
    </xf>
    <xf numFmtId="0" fontId="14" fillId="0" borderId="0" xfId="64" applyFont="1" applyAlignment="1">
      <alignment horizontal="center" vertical="center"/>
      <protection/>
    </xf>
    <xf numFmtId="178" fontId="2" fillId="0" borderId="55" xfId="0" applyNumberFormat="1" applyFont="1" applyFill="1" applyBorder="1" applyAlignment="1" applyProtection="1">
      <alignment horizontal="center" vertical="center"/>
      <protection/>
    </xf>
    <xf numFmtId="178" fontId="2" fillId="0" borderId="90" xfId="0" applyNumberFormat="1" applyFont="1" applyFill="1" applyBorder="1" applyAlignment="1" applyProtection="1">
      <alignment horizontal="center" vertical="center"/>
      <protection/>
    </xf>
    <xf numFmtId="178" fontId="2" fillId="0" borderId="9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62" xfId="0" applyNumberFormat="1" applyFont="1" applyFill="1" applyBorder="1" applyAlignment="1" applyProtection="1">
      <alignment horizontal="center" vertical="center"/>
      <protection/>
    </xf>
    <xf numFmtId="178" fontId="2" fillId="0" borderId="122" xfId="0" applyNumberFormat="1" applyFont="1" applyFill="1" applyBorder="1" applyAlignment="1" applyProtection="1">
      <alignment horizontal="center" vertical="center" textRotation="255"/>
      <protection/>
    </xf>
    <xf numFmtId="178" fontId="2" fillId="0" borderId="123" xfId="0" applyNumberFormat="1" applyFont="1" applyFill="1" applyBorder="1" applyAlignment="1" applyProtection="1">
      <alignment horizontal="center" vertical="center" textRotation="255"/>
      <protection/>
    </xf>
    <xf numFmtId="178" fontId="2" fillId="0" borderId="99" xfId="0" applyNumberFormat="1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left" vertical="center" wrapText="1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62" xfId="0" applyNumberFormat="1" applyFont="1" applyFill="1" applyBorder="1" applyAlignment="1">
      <alignment horizontal="center" vertical="center"/>
    </xf>
    <xf numFmtId="0" fontId="2" fillId="0" borderId="124" xfId="0" applyFont="1" applyFill="1" applyBorder="1" applyAlignment="1" applyProtection="1">
      <alignment horizontal="center" vertical="center" textRotation="255" shrinkToFit="1"/>
      <protection/>
    </xf>
    <xf numFmtId="0" fontId="2" fillId="0" borderId="94" xfId="0" applyFont="1" applyFill="1" applyBorder="1" applyAlignment="1" applyProtection="1">
      <alignment horizontal="center" vertical="center" textRotation="255" shrinkToFit="1"/>
      <protection/>
    </xf>
    <xf numFmtId="0" fontId="2" fillId="0" borderId="125" xfId="0" applyFont="1" applyFill="1" applyBorder="1" applyAlignment="1" applyProtection="1">
      <alignment horizontal="center" vertical="center" textRotation="255" shrinkToFit="1"/>
      <protection/>
    </xf>
    <xf numFmtId="0" fontId="2" fillId="0" borderId="67" xfId="0" applyFont="1" applyFill="1" applyBorder="1" applyAlignment="1" applyProtection="1">
      <alignment horizontal="center" shrinkToFit="1"/>
      <protection/>
    </xf>
    <xf numFmtId="0" fontId="2" fillId="0" borderId="103" xfId="0" applyFont="1" applyFill="1" applyBorder="1" applyAlignment="1" applyProtection="1">
      <alignment horizontal="center" shrinkToFit="1"/>
      <protection/>
    </xf>
    <xf numFmtId="0" fontId="2" fillId="0" borderId="126" xfId="0" applyFont="1" applyFill="1" applyBorder="1" applyAlignment="1" applyProtection="1">
      <alignment horizontal="center" shrinkToFit="1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shrinkToFit="1"/>
      <protection/>
    </xf>
    <xf numFmtId="0" fontId="2" fillId="0" borderId="59" xfId="0" applyFont="1" applyFill="1" applyBorder="1" applyAlignment="1" applyProtection="1">
      <alignment horizontal="center" shrinkToFit="1"/>
      <protection/>
    </xf>
    <xf numFmtId="0" fontId="2" fillId="0" borderId="92" xfId="0" applyFont="1" applyFill="1" applyBorder="1" applyAlignment="1" applyProtection="1">
      <alignment horizontal="center" shrinkToFit="1"/>
      <protection/>
    </xf>
    <xf numFmtId="0" fontId="2" fillId="0" borderId="124" xfId="0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center" vertical="center"/>
      <protection/>
    </xf>
    <xf numFmtId="0" fontId="2" fillId="0" borderId="125" xfId="0" applyFont="1" applyFill="1" applyBorder="1" applyAlignment="1" applyProtection="1">
      <alignment horizontal="center" vertical="center"/>
      <protection/>
    </xf>
    <xf numFmtId="0" fontId="2" fillId="0" borderId="128" xfId="0" applyFont="1" applyFill="1" applyBorder="1" applyAlignment="1" applyProtection="1">
      <alignment horizontal="center" vertical="center"/>
      <protection/>
    </xf>
    <xf numFmtId="0" fontId="2" fillId="0" borderId="129" xfId="0" applyFont="1" applyFill="1" applyBorder="1" applyAlignment="1" applyProtection="1">
      <alignment horizontal="center" vertical="center"/>
      <protection/>
    </xf>
    <xf numFmtId="0" fontId="2" fillId="0" borderId="120" xfId="0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>
      <alignment horizontal="center" vertical="center" textRotation="255"/>
    </xf>
    <xf numFmtId="0" fontId="2" fillId="0" borderId="123" xfId="0" applyFont="1" applyFill="1" applyBorder="1" applyAlignment="1">
      <alignment horizontal="center" vertical="center" textRotation="255"/>
    </xf>
    <xf numFmtId="0" fontId="2" fillId="0" borderId="9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186" fontId="2" fillId="0" borderId="130" xfId="0" applyNumberFormat="1" applyFont="1" applyFill="1" applyBorder="1" applyAlignment="1" applyProtection="1">
      <alignment horizontal="center" vertical="center"/>
      <protection/>
    </xf>
    <xf numFmtId="186" fontId="2" fillId="0" borderId="131" xfId="0" applyNumberFormat="1" applyFont="1" applyFill="1" applyBorder="1" applyAlignment="1" applyProtection="1">
      <alignment horizontal="center" vertical="center"/>
      <protection/>
    </xf>
    <xf numFmtId="186" fontId="2" fillId="0" borderId="132" xfId="0" applyNumberFormat="1" applyFont="1" applyFill="1" applyBorder="1" applyAlignment="1" applyProtection="1">
      <alignment horizontal="center" vertical="center"/>
      <protection/>
    </xf>
    <xf numFmtId="186" fontId="2" fillId="0" borderId="133" xfId="0" applyNumberFormat="1" applyFont="1" applyFill="1" applyBorder="1" applyAlignment="1" applyProtection="1">
      <alignment horizontal="center" vertical="center"/>
      <protection/>
    </xf>
    <xf numFmtId="178" fontId="2" fillId="0" borderId="134" xfId="0" applyNumberFormat="1" applyFont="1" applyFill="1" applyBorder="1" applyAlignment="1" applyProtection="1">
      <alignment horizontal="center" vertical="center"/>
      <protection/>
    </xf>
    <xf numFmtId="178" fontId="2" fillId="0" borderId="135" xfId="0" applyNumberFormat="1" applyFont="1" applyFill="1" applyBorder="1" applyAlignment="1" applyProtection="1">
      <alignment horizontal="center" vertical="center"/>
      <protection/>
    </xf>
    <xf numFmtId="178" fontId="2" fillId="0" borderId="134" xfId="0" applyNumberFormat="1" applyFont="1" applyFill="1" applyBorder="1" applyAlignment="1" applyProtection="1">
      <alignment vertical="center"/>
      <protection/>
    </xf>
    <xf numFmtId="178" fontId="2" fillId="0" borderId="136" xfId="0" applyNumberFormat="1" applyFont="1" applyFill="1" applyBorder="1" applyAlignment="1">
      <alignment vertical="center"/>
    </xf>
    <xf numFmtId="186" fontId="2" fillId="0" borderId="134" xfId="0" applyNumberFormat="1" applyFont="1" applyFill="1" applyBorder="1" applyAlignment="1" applyProtection="1">
      <alignment horizontal="center" vertical="center"/>
      <protection/>
    </xf>
    <xf numFmtId="186" fontId="2" fillId="0" borderId="135" xfId="0" applyNumberFormat="1" applyFont="1" applyFill="1" applyBorder="1" applyAlignment="1" applyProtection="1">
      <alignment horizontal="center" vertical="center"/>
      <protection/>
    </xf>
    <xf numFmtId="194" fontId="2" fillId="0" borderId="134" xfId="0" applyNumberFormat="1" applyFont="1" applyFill="1" applyBorder="1" applyAlignment="1" applyProtection="1">
      <alignment horizontal="right" vertical="center"/>
      <protection/>
    </xf>
    <xf numFmtId="194" fontId="2" fillId="0" borderId="13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8" fontId="2" fillId="0" borderId="124" xfId="0" applyNumberFormat="1" applyFont="1" applyFill="1" applyBorder="1" applyAlignment="1" applyProtection="1">
      <alignment horizontal="center" vertical="center" textRotation="255"/>
      <protection/>
    </xf>
    <xf numFmtId="178" fontId="2" fillId="0" borderId="94" xfId="0" applyNumberFormat="1" applyFont="1" applyFill="1" applyBorder="1" applyAlignment="1">
      <alignment horizontal="center" vertical="center" textRotation="255"/>
    </xf>
    <xf numFmtId="178" fontId="2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51" xfId="0" applyNumberFormat="1" applyFont="1" applyFill="1" applyBorder="1" applyAlignment="1">
      <alignment horizontal="center" vertical="center"/>
    </xf>
    <xf numFmtId="178" fontId="2" fillId="0" borderId="137" xfId="0" applyNumberFormat="1" applyFont="1" applyFill="1" applyBorder="1" applyAlignment="1" applyProtection="1">
      <alignment vertical="center"/>
      <protection/>
    </xf>
    <xf numFmtId="178" fontId="2" fillId="0" borderId="137" xfId="0" applyNumberFormat="1" applyFont="1" applyFill="1" applyBorder="1" applyAlignment="1">
      <alignment vertical="center"/>
    </xf>
    <xf numFmtId="0" fontId="2" fillId="0" borderId="67" xfId="0" applyFont="1" applyFill="1" applyBorder="1" applyAlignment="1" applyProtection="1">
      <alignment horizontal="center"/>
      <protection/>
    </xf>
    <xf numFmtId="0" fontId="0" fillId="0" borderId="103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186" fontId="2" fillId="0" borderId="138" xfId="0" applyNumberFormat="1" applyFont="1" applyFill="1" applyBorder="1" applyAlignment="1" applyProtection="1">
      <alignment horizontal="right"/>
      <protection/>
    </xf>
    <xf numFmtId="186" fontId="2" fillId="0" borderId="137" xfId="0" applyNumberFormat="1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92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 vertical="center" textRotation="255" shrinkToFit="1"/>
    </xf>
    <xf numFmtId="0" fontId="0" fillId="0" borderId="125" xfId="0" applyFont="1" applyFill="1" applyBorder="1" applyAlignment="1">
      <alignment horizontal="center" vertical="center" textRotation="255" shrinkToFit="1"/>
    </xf>
    <xf numFmtId="178" fontId="2" fillId="0" borderId="125" xfId="0" applyNumberFormat="1" applyFont="1" applyFill="1" applyBorder="1" applyAlignment="1">
      <alignment horizontal="center" vertical="center" textRotation="255"/>
    </xf>
    <xf numFmtId="0" fontId="2" fillId="0" borderId="124" xfId="0" applyFont="1" applyFill="1" applyBorder="1" applyAlignment="1">
      <alignment horizontal="center" vertical="center" shrinkToFit="1"/>
    </xf>
    <xf numFmtId="0" fontId="2" fillId="0" borderId="139" xfId="0" applyFont="1" applyFill="1" applyBorder="1" applyAlignment="1">
      <alignment/>
    </xf>
    <xf numFmtId="0" fontId="2" fillId="0" borderId="125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78" fontId="2" fillId="0" borderId="90" xfId="0" applyNumberFormat="1" applyFont="1" applyBorder="1" applyAlignment="1">
      <alignment horizontal="center" vertical="center"/>
    </xf>
    <xf numFmtId="178" fontId="2" fillId="0" borderId="94" xfId="0" applyNumberFormat="1" applyFont="1" applyBorder="1" applyAlignment="1">
      <alignment horizontal="center" vertical="center" textRotation="255"/>
    </xf>
    <xf numFmtId="178" fontId="2" fillId="0" borderId="125" xfId="0" applyNumberFormat="1" applyFont="1" applyBorder="1" applyAlignment="1">
      <alignment horizontal="center" vertical="center" textRotation="255"/>
    </xf>
    <xf numFmtId="178" fontId="2" fillId="0" borderId="62" xfId="0" applyNumberFormat="1" applyFont="1" applyBorder="1" applyAlignment="1">
      <alignment horizontal="center" vertical="center"/>
    </xf>
    <xf numFmtId="178" fontId="2" fillId="0" borderId="94" xfId="0" applyNumberFormat="1" applyFont="1" applyFill="1" applyBorder="1" applyAlignment="1" applyProtection="1">
      <alignment horizontal="center" vertical="center" textRotation="255"/>
      <protection/>
    </xf>
    <xf numFmtId="178" fontId="2" fillId="0" borderId="140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178" fontId="2" fillId="0" borderId="132" xfId="0" applyNumberFormat="1" applyFont="1" applyFill="1" applyBorder="1" applyAlignment="1" applyProtection="1">
      <alignment vertical="center"/>
      <protection/>
    </xf>
    <xf numFmtId="178" fontId="2" fillId="0" borderId="141" xfId="0" applyNumberFormat="1" applyFont="1" applyFill="1" applyBorder="1" applyAlignment="1">
      <alignment vertical="center"/>
    </xf>
    <xf numFmtId="178" fontId="2" fillId="0" borderId="142" xfId="0" applyNumberFormat="1" applyFont="1" applyFill="1" applyBorder="1" applyAlignment="1">
      <alignment vertical="center"/>
    </xf>
    <xf numFmtId="178" fontId="2" fillId="0" borderId="125" xfId="0" applyNumberFormat="1" applyFont="1" applyFill="1" applyBorder="1" applyAlignment="1" applyProtection="1">
      <alignment horizontal="center" vertical="center" textRotation="255"/>
      <protection/>
    </xf>
    <xf numFmtId="178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39" xfId="0" applyFont="1" applyFill="1" applyBorder="1" applyAlignment="1">
      <alignment horizontal="center" vertical="center" shrinkToFit="1"/>
    </xf>
    <xf numFmtId="0" fontId="2" fillId="0" borderId="12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1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2" fillId="0" borderId="143" xfId="0" applyFont="1" applyFill="1" applyBorder="1" applyAlignment="1" applyProtection="1">
      <alignment horizontal="center" vertical="center" textRotation="255" shrinkToFit="1"/>
      <protection/>
    </xf>
    <xf numFmtId="0" fontId="2" fillId="0" borderId="144" xfId="0" applyFont="1" applyFill="1" applyBorder="1" applyAlignment="1">
      <alignment horizontal="center" vertical="center" textRotation="255" shrinkToFit="1"/>
    </xf>
    <xf numFmtId="0" fontId="2" fillId="0" borderId="145" xfId="0" applyFont="1" applyFill="1" applyBorder="1" applyAlignment="1">
      <alignment horizontal="center" vertical="center" textRotation="255" shrinkToFit="1"/>
    </xf>
    <xf numFmtId="0" fontId="2" fillId="0" borderId="103" xfId="0" applyFont="1" applyFill="1" applyBorder="1" applyAlignment="1" applyProtection="1">
      <alignment horizontal="center" vertical="center" shrinkToFit="1"/>
      <protection/>
    </xf>
    <xf numFmtId="0" fontId="2" fillId="0" borderId="103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46" xfId="0" applyFont="1" applyFill="1" applyBorder="1" applyAlignment="1" applyProtection="1">
      <alignment horizontal="center" vertical="center" shrinkToFit="1"/>
      <protection/>
    </xf>
    <xf numFmtId="0" fontId="2" fillId="0" borderId="147" xfId="0" applyFont="1" applyFill="1" applyBorder="1" applyAlignment="1">
      <alignment horizontal="center" vertical="center" shrinkToFit="1"/>
    </xf>
    <xf numFmtId="0" fontId="2" fillId="0" borderId="148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49" xfId="0" applyFont="1" applyFill="1" applyBorder="1" applyAlignment="1" applyProtection="1">
      <alignment horizontal="center" vertical="center" shrinkToFit="1"/>
      <protection/>
    </xf>
    <xf numFmtId="0" fontId="2" fillId="0" borderId="15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51" xfId="0" applyFont="1" applyFill="1" applyBorder="1" applyAlignment="1">
      <alignment horizontal="center" vertical="center" shrinkToFit="1"/>
    </xf>
    <xf numFmtId="0" fontId="2" fillId="0" borderId="152" xfId="0" applyFont="1" applyFill="1" applyBorder="1" applyAlignment="1" applyProtection="1">
      <alignment horizontal="center" vertical="center" textRotation="255" shrinkToFit="1"/>
      <protection/>
    </xf>
    <xf numFmtId="0" fontId="2" fillId="0" borderId="152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 applyProtection="1">
      <alignment horizontal="center" vertical="center" textRotation="255" shrinkToFit="1"/>
      <protection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53" xfId="0" applyFont="1" applyFill="1" applyBorder="1" applyAlignment="1">
      <alignment horizontal="center" vertical="center" shrinkToFit="1"/>
    </xf>
    <xf numFmtId="0" fontId="2" fillId="0" borderId="153" xfId="0" applyFont="1" applyFill="1" applyBorder="1" applyAlignment="1" applyProtection="1">
      <alignment horizontal="center" vertical="center" textRotation="255" shrinkToFit="1"/>
      <protection/>
    </xf>
    <xf numFmtId="178" fontId="2" fillId="0" borderId="154" xfId="0" applyNumberFormat="1" applyFont="1" applyFill="1" applyBorder="1" applyAlignment="1" applyProtection="1">
      <alignment vertical="center"/>
      <protection/>
    </xf>
    <xf numFmtId="178" fontId="2" fillId="0" borderId="155" xfId="0" applyNumberFormat="1" applyFont="1" applyFill="1" applyBorder="1" applyAlignment="1">
      <alignment vertical="center"/>
    </xf>
    <xf numFmtId="178" fontId="2" fillId="0" borderId="156" xfId="0" applyNumberFormat="1" applyFont="1" applyFill="1" applyBorder="1" applyAlignment="1">
      <alignment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157" xfId="0" applyNumberFormat="1" applyFont="1" applyFill="1" applyBorder="1" applyAlignment="1" applyProtection="1">
      <alignment horizontal="center" vertical="center"/>
      <protection/>
    </xf>
    <xf numFmtId="178" fontId="2" fillId="0" borderId="92" xfId="0" applyNumberFormat="1" applyFont="1" applyFill="1" applyBorder="1" applyAlignment="1">
      <alignment horizontal="center" vertical="center"/>
    </xf>
    <xf numFmtId="178" fontId="2" fillId="0" borderId="158" xfId="0" applyNumberFormat="1" applyFont="1" applyFill="1" applyBorder="1" applyAlignment="1">
      <alignment horizontal="center" vertical="center"/>
    </xf>
    <xf numFmtId="178" fontId="2" fillId="0" borderId="124" xfId="0" applyNumberFormat="1" applyFont="1" applyFill="1" applyBorder="1" applyAlignment="1" applyProtection="1">
      <alignment horizontal="center" vertical="center"/>
      <protection/>
    </xf>
    <xf numFmtId="178" fontId="2" fillId="0" borderId="127" xfId="0" applyNumberFormat="1" applyFont="1" applyFill="1" applyBorder="1" applyAlignment="1">
      <alignment horizontal="center" vertical="center"/>
    </xf>
    <xf numFmtId="178" fontId="2" fillId="0" borderId="94" xfId="0" applyNumberFormat="1" applyFont="1" applyFill="1" applyBorder="1" applyAlignment="1">
      <alignment horizontal="center" vertical="center"/>
    </xf>
    <xf numFmtId="178" fontId="2" fillId="0" borderId="159" xfId="0" applyNumberFormat="1" applyFont="1" applyFill="1" applyBorder="1" applyAlignment="1">
      <alignment horizontal="center" vertical="center"/>
    </xf>
    <xf numFmtId="178" fontId="2" fillId="0" borderId="160" xfId="0" applyNumberFormat="1" applyFont="1" applyFill="1" applyBorder="1" applyAlignment="1" applyProtection="1">
      <alignment vertical="center"/>
      <protection/>
    </xf>
    <xf numFmtId="178" fontId="2" fillId="0" borderId="161" xfId="0" applyNumberFormat="1" applyFont="1" applyFill="1" applyBorder="1" applyAlignment="1">
      <alignment vertical="center"/>
    </xf>
    <xf numFmtId="178" fontId="2" fillId="0" borderId="162" xfId="0" applyNumberFormat="1" applyFont="1" applyFill="1" applyBorder="1" applyAlignment="1">
      <alignment vertical="center"/>
    </xf>
    <xf numFmtId="178" fontId="2" fillId="0" borderId="163" xfId="0" applyNumberFormat="1" applyFont="1" applyFill="1" applyBorder="1" applyAlignment="1" applyProtection="1">
      <alignment horizontal="center" vertical="center"/>
      <protection/>
    </xf>
    <xf numFmtId="178" fontId="2" fillId="0" borderId="126" xfId="0" applyNumberFormat="1" applyFont="1" applyFill="1" applyBorder="1" applyAlignment="1">
      <alignment horizontal="center" vertical="center"/>
    </xf>
    <xf numFmtId="178" fontId="2" fillId="0" borderId="157" xfId="0" applyNumberFormat="1" applyFont="1" applyFill="1" applyBorder="1" applyAlignment="1">
      <alignment horizontal="center" vertical="center"/>
    </xf>
    <xf numFmtId="178" fontId="2" fillId="0" borderId="164" xfId="0" applyNumberFormat="1" applyFont="1" applyFill="1" applyBorder="1" applyAlignment="1">
      <alignment vertical="center"/>
    </xf>
    <xf numFmtId="178" fontId="2" fillId="0" borderId="136" xfId="0" applyNumberFormat="1" applyFont="1" applyFill="1" applyBorder="1" applyAlignment="1" applyProtection="1">
      <alignment vertical="center"/>
      <protection/>
    </xf>
    <xf numFmtId="178" fontId="2" fillId="0" borderId="165" xfId="0" applyNumberFormat="1" applyFont="1" applyFill="1" applyBorder="1" applyAlignment="1" applyProtection="1">
      <alignment vertical="center"/>
      <protection/>
    </xf>
    <xf numFmtId="178" fontId="2" fillId="0" borderId="122" xfId="0" applyNumberFormat="1" applyFont="1" applyFill="1" applyBorder="1" applyAlignment="1">
      <alignment horizontal="center" vertical="center" textRotation="255"/>
    </xf>
    <xf numFmtId="0" fontId="0" fillId="0" borderId="123" xfId="0" applyFont="1" applyFill="1" applyBorder="1" applyAlignment="1">
      <alignment horizontal="center" vertical="center" textRotation="255"/>
    </xf>
    <xf numFmtId="0" fontId="0" fillId="0" borderId="99" xfId="0" applyFont="1" applyFill="1" applyBorder="1" applyAlignment="1">
      <alignment horizontal="center" vertical="center" textRotation="255"/>
    </xf>
    <xf numFmtId="186" fontId="2" fillId="0" borderId="137" xfId="0" applyNumberFormat="1" applyFont="1" applyFill="1" applyBorder="1" applyAlignment="1" applyProtection="1">
      <alignment vertical="center"/>
      <protection/>
    </xf>
    <xf numFmtId="186" fontId="2" fillId="0" borderId="137" xfId="0" applyNumberFormat="1" applyFont="1" applyFill="1" applyBorder="1" applyAlignment="1">
      <alignment vertical="center"/>
    </xf>
    <xf numFmtId="186" fontId="2" fillId="0" borderId="14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 applyProtection="1">
      <alignment horizontal="center" vertical="center"/>
      <protection/>
    </xf>
    <xf numFmtId="178" fontId="2" fillId="0" borderId="166" xfId="0" applyNumberFormat="1" applyFont="1" applyFill="1" applyBorder="1" applyAlignment="1">
      <alignment vertical="center"/>
    </xf>
    <xf numFmtId="186" fontId="2" fillId="0" borderId="167" xfId="0" applyNumberFormat="1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59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right"/>
    </xf>
    <xf numFmtId="0" fontId="0" fillId="0" borderId="167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186" fontId="2" fillId="0" borderId="16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59" xfId="0" applyFont="1" applyFill="1" applyBorder="1" applyAlignment="1" applyProtection="1">
      <alignment horizontal="center" vertical="center" shrinkToFit="1"/>
      <protection/>
    </xf>
    <xf numFmtId="0" fontId="2" fillId="0" borderId="81" xfId="0" applyFont="1" applyFill="1" applyBorder="1" applyAlignment="1" applyProtection="1">
      <alignment horizontal="center" vertical="center" shrinkToFit="1"/>
      <protection/>
    </xf>
    <xf numFmtId="0" fontId="2" fillId="0" borderId="8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0" fillId="0" borderId="97" xfId="0" applyBorder="1" applyAlignment="1">
      <alignment/>
    </xf>
    <xf numFmtId="0" fontId="0" fillId="0" borderId="23" xfId="0" applyBorder="1" applyAlignment="1">
      <alignment/>
    </xf>
    <xf numFmtId="0" fontId="0" fillId="0" borderId="169" xfId="0" applyBorder="1" applyAlignment="1">
      <alignment/>
    </xf>
    <xf numFmtId="0" fontId="0" fillId="0" borderId="22" xfId="0" applyBorder="1" applyAlignment="1">
      <alignment/>
    </xf>
    <xf numFmtId="0" fontId="2" fillId="0" borderId="17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0" fillId="0" borderId="115" xfId="0" applyFont="1" applyBorder="1" applyAlignment="1">
      <alignment shrinkToFit="1"/>
    </xf>
    <xf numFmtId="0" fontId="0" fillId="0" borderId="98" xfId="0" applyFont="1" applyBorder="1" applyAlignment="1">
      <alignment shrinkToFit="1"/>
    </xf>
    <xf numFmtId="0" fontId="0" fillId="0" borderId="169" xfId="0" applyFont="1" applyBorder="1" applyAlignment="1">
      <alignment shrinkToFit="1"/>
    </xf>
    <xf numFmtId="0" fontId="2" fillId="0" borderId="115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Border="1" applyAlignment="1">
      <alignment horizontal="center" vertical="center" textRotation="255" shrinkToFit="1"/>
    </xf>
    <xf numFmtId="0" fontId="0" fillId="0" borderId="145" xfId="0" applyBorder="1" applyAlignment="1">
      <alignment horizontal="center" vertical="center" textRotation="255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171" xfId="0" applyFont="1" applyBorder="1" applyAlignment="1">
      <alignment horizontal="center" vertical="center"/>
    </xf>
    <xf numFmtId="0" fontId="2" fillId="0" borderId="122" xfId="0" applyFont="1" applyFill="1" applyBorder="1" applyAlignment="1" applyProtection="1">
      <alignment horizontal="center" vertical="center" textRotation="255"/>
      <protection/>
    </xf>
    <xf numFmtId="0" fontId="2" fillId="0" borderId="123" xfId="0" applyFont="1" applyFill="1" applyBorder="1" applyAlignment="1" applyProtection="1">
      <alignment horizontal="center" vertical="center" textRotation="255"/>
      <protection/>
    </xf>
    <xf numFmtId="0" fontId="2" fillId="0" borderId="99" xfId="0" applyFont="1" applyFill="1" applyBorder="1" applyAlignment="1" applyProtection="1">
      <alignment horizontal="center" vertical="center" textRotation="255"/>
      <protection/>
    </xf>
    <xf numFmtId="0" fontId="2" fillId="0" borderId="158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 textRotation="255"/>
    </xf>
    <xf numFmtId="0" fontId="0" fillId="0" borderId="99" xfId="0" applyFont="1" applyBorder="1" applyAlignment="1">
      <alignment horizontal="center" vertical="center" textRotation="255"/>
    </xf>
    <xf numFmtId="0" fontId="2" fillId="0" borderId="163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 textRotation="255" shrinkToFit="1"/>
    </xf>
    <xf numFmtId="0" fontId="2" fillId="0" borderId="123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2" fillId="0" borderId="157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2" fillId="0" borderId="122" xfId="0" applyFont="1" applyFill="1" applyBorder="1" applyAlignment="1" applyProtection="1">
      <alignment horizontal="center" vertical="center" textRotation="255" shrinkToFit="1"/>
      <protection/>
    </xf>
    <xf numFmtId="0" fontId="0" fillId="0" borderId="99" xfId="0" applyFill="1" applyBorder="1" applyAlignment="1">
      <alignment horizontal="center" vertical="center" textRotation="255" shrinkToFit="1"/>
    </xf>
    <xf numFmtId="0" fontId="2" fillId="0" borderId="124" xfId="0" applyFont="1" applyFill="1" applyBorder="1" applyAlignment="1" applyProtection="1">
      <alignment horizontal="center" vertical="center" textRotation="255"/>
      <protection/>
    </xf>
    <xf numFmtId="0" fontId="2" fillId="0" borderId="94" xfId="0" applyFont="1" applyFill="1" applyBorder="1" applyAlignment="1" applyProtection="1">
      <alignment horizontal="center" vertical="center" textRotation="255"/>
      <protection/>
    </xf>
    <xf numFmtId="0" fontId="2" fillId="0" borderId="125" xfId="0" applyFont="1" applyFill="1" applyBorder="1" applyAlignment="1" applyProtection="1">
      <alignment horizontal="center" vertical="center" textRotation="255"/>
      <protection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left"/>
    </xf>
    <xf numFmtId="0" fontId="2" fillId="0" borderId="122" xfId="0" applyFont="1" applyFill="1" applyBorder="1" applyAlignment="1">
      <alignment vertical="center" textRotation="255" shrinkToFit="1"/>
    </xf>
    <xf numFmtId="0" fontId="2" fillId="0" borderId="123" xfId="0" applyFont="1" applyFill="1" applyBorder="1" applyAlignment="1">
      <alignment vertical="center" textRotation="255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縮小して表示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6384" width="9" style="277" customWidth="1"/>
  </cols>
  <sheetData>
    <row r="9" spans="1:9" ht="13.5">
      <c r="A9" s="276"/>
      <c r="B9" s="276"/>
      <c r="C9" s="276"/>
      <c r="D9" s="276"/>
      <c r="E9" s="276"/>
      <c r="F9" s="276"/>
      <c r="G9" s="276"/>
      <c r="H9" s="276"/>
      <c r="I9" s="276"/>
    </row>
    <row r="21" spans="1:9" ht="32.25">
      <c r="A21" s="472" t="s">
        <v>358</v>
      </c>
      <c r="B21" s="472"/>
      <c r="C21" s="472"/>
      <c r="D21" s="472"/>
      <c r="E21" s="472"/>
      <c r="F21" s="472"/>
      <c r="G21" s="472"/>
      <c r="H21" s="278"/>
      <c r="I21" s="278"/>
    </row>
  </sheetData>
  <sheetProtection/>
  <mergeCells count="1">
    <mergeCell ref="A21:G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116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" sqref="A1"/>
    </sheetView>
  </sheetViews>
  <sheetFormatPr defaultColWidth="10.59765625" defaultRowHeight="15"/>
  <cols>
    <col min="1" max="1" width="6.19921875" style="193" customWidth="1"/>
    <col min="2" max="2" width="12.8984375" style="193" customWidth="1"/>
    <col min="3" max="3" width="10.3984375" style="193" customWidth="1"/>
    <col min="4" max="4" width="10.09765625" style="193" customWidth="1"/>
    <col min="5" max="9" width="9.5" style="193" customWidth="1"/>
    <col min="10" max="11" width="10.09765625" style="193" customWidth="1"/>
    <col min="12" max="12" width="10.09765625" style="241" customWidth="1"/>
    <col min="13" max="13" width="10.09765625" style="193" customWidth="1"/>
    <col min="14" max="15" width="10.09765625" style="243" customWidth="1"/>
    <col min="16" max="16384" width="10.59765625" style="193" customWidth="1"/>
  </cols>
  <sheetData>
    <row r="1" spans="1:13" ht="30" customHeight="1" thickBot="1">
      <c r="A1" s="205" t="s">
        <v>126</v>
      </c>
      <c r="B1" s="25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</row>
    <row r="2" spans="1:15" ht="24.75" customHeight="1">
      <c r="A2" s="485" t="s">
        <v>105</v>
      </c>
      <c r="B2" s="6"/>
      <c r="C2" s="5"/>
      <c r="D2" s="69"/>
      <c r="E2" s="488" t="s">
        <v>131</v>
      </c>
      <c r="F2" s="489"/>
      <c r="G2" s="489"/>
      <c r="H2" s="489"/>
      <c r="I2" s="489"/>
      <c r="J2" s="490"/>
      <c r="K2" s="70"/>
      <c r="L2" s="71"/>
      <c r="M2" s="107"/>
      <c r="N2" s="244" t="s">
        <v>177</v>
      </c>
      <c r="O2" s="273"/>
    </row>
    <row r="3" spans="1:15" ht="24.75" customHeight="1">
      <c r="A3" s="486"/>
      <c r="B3" s="8"/>
      <c r="C3" s="19"/>
      <c r="D3" s="82" t="s">
        <v>66</v>
      </c>
      <c r="E3" s="494" t="s">
        <v>127</v>
      </c>
      <c r="F3" s="495"/>
      <c r="G3" s="495"/>
      <c r="H3" s="496"/>
      <c r="I3" s="234"/>
      <c r="J3" s="72"/>
      <c r="K3" s="235" t="s">
        <v>355</v>
      </c>
      <c r="L3" s="73" t="s">
        <v>83</v>
      </c>
      <c r="M3" s="111" t="s">
        <v>82</v>
      </c>
      <c r="N3" s="245" t="s">
        <v>77</v>
      </c>
      <c r="O3" s="273"/>
    </row>
    <row r="4" spans="1:15" ht="24.75" customHeight="1">
      <c r="A4" s="486"/>
      <c r="B4" s="13" t="s">
        <v>4</v>
      </c>
      <c r="C4" s="22" t="s">
        <v>104</v>
      </c>
      <c r="D4" s="82" t="s">
        <v>128</v>
      </c>
      <c r="E4" s="76" t="s">
        <v>85</v>
      </c>
      <c r="F4" s="77" t="s">
        <v>86</v>
      </c>
      <c r="G4" s="76" t="s">
        <v>5</v>
      </c>
      <c r="H4" s="77" t="s">
        <v>7</v>
      </c>
      <c r="I4" s="82" t="s">
        <v>6</v>
      </c>
      <c r="J4" s="75" t="s">
        <v>8</v>
      </c>
      <c r="K4" s="236" t="s">
        <v>357</v>
      </c>
      <c r="L4" s="78"/>
      <c r="M4" s="74" t="s">
        <v>3</v>
      </c>
      <c r="N4" s="245" t="s">
        <v>78</v>
      </c>
      <c r="O4" s="273"/>
    </row>
    <row r="5" spans="1:15" ht="24.75" customHeight="1">
      <c r="A5" s="486"/>
      <c r="B5" s="8"/>
      <c r="C5" s="19"/>
      <c r="D5" s="79" t="s">
        <v>87</v>
      </c>
      <c r="E5" s="80" t="s">
        <v>88</v>
      </c>
      <c r="F5" s="81" t="s">
        <v>89</v>
      </c>
      <c r="G5" s="80" t="s">
        <v>10</v>
      </c>
      <c r="H5" s="83"/>
      <c r="I5" s="82" t="s">
        <v>11</v>
      </c>
      <c r="J5" s="106"/>
      <c r="K5" s="236" t="s">
        <v>356</v>
      </c>
      <c r="L5" s="84" t="s">
        <v>87</v>
      </c>
      <c r="M5" s="85" t="s">
        <v>87</v>
      </c>
      <c r="N5" s="245" t="s">
        <v>79</v>
      </c>
      <c r="O5" s="273"/>
    </row>
    <row r="6" spans="1:15" ht="24.75" customHeight="1" thickBot="1">
      <c r="A6" s="487"/>
      <c r="B6" s="17"/>
      <c r="C6" s="23"/>
      <c r="D6" s="22" t="s">
        <v>12</v>
      </c>
      <c r="E6" s="13" t="s">
        <v>12</v>
      </c>
      <c r="F6" s="121" t="s">
        <v>57</v>
      </c>
      <c r="G6" s="121" t="s">
        <v>12</v>
      </c>
      <c r="H6" s="122" t="s">
        <v>12</v>
      </c>
      <c r="I6" s="22" t="s">
        <v>12</v>
      </c>
      <c r="J6" s="13" t="s">
        <v>12</v>
      </c>
      <c r="K6" s="13" t="s">
        <v>14</v>
      </c>
      <c r="L6" s="11" t="s">
        <v>15</v>
      </c>
      <c r="M6" s="126" t="s">
        <v>13</v>
      </c>
      <c r="N6" s="246" t="s">
        <v>90</v>
      </c>
      <c r="O6" s="275"/>
    </row>
    <row r="7" spans="1:15" ht="24.75" customHeight="1">
      <c r="A7" s="497" t="s">
        <v>237</v>
      </c>
      <c r="B7" s="498"/>
      <c r="C7" s="381" t="s">
        <v>331</v>
      </c>
      <c r="D7" s="399">
        <v>261</v>
      </c>
      <c r="E7" s="386" t="s">
        <v>396</v>
      </c>
      <c r="F7" s="386" t="s">
        <v>396</v>
      </c>
      <c r="G7" s="386" t="s">
        <v>396</v>
      </c>
      <c r="H7" s="386" t="s">
        <v>396</v>
      </c>
      <c r="I7" s="386" t="s">
        <v>396</v>
      </c>
      <c r="J7" s="386" t="s">
        <v>396</v>
      </c>
      <c r="K7" s="400">
        <v>185</v>
      </c>
      <c r="L7" s="400">
        <v>483</v>
      </c>
      <c r="M7" s="387">
        <f aca="true" t="shared" si="0" ref="M7:M27">N7/D7</f>
        <v>22.988505747126435</v>
      </c>
      <c r="N7" s="388">
        <f>+N9+N11+N13</f>
        <v>6000</v>
      </c>
      <c r="O7" s="274"/>
    </row>
    <row r="8" spans="1:15" ht="24.75" customHeight="1" thickBot="1">
      <c r="A8" s="499"/>
      <c r="B8" s="500"/>
      <c r="C8" s="382" t="s">
        <v>375</v>
      </c>
      <c r="D8" s="240">
        <f>+D10+D12+D14</f>
        <v>201.5</v>
      </c>
      <c r="E8" s="240">
        <f aca="true" t="shared" si="1" ref="E8:J8">+E10+E12+E14</f>
        <v>31</v>
      </c>
      <c r="F8" s="240">
        <f>+F10+F12+F14</f>
        <v>152</v>
      </c>
      <c r="G8" s="240">
        <f t="shared" si="1"/>
        <v>3</v>
      </c>
      <c r="H8" s="240">
        <f t="shared" si="1"/>
        <v>107</v>
      </c>
      <c r="I8" s="240">
        <f>+I10+I12+I14</f>
        <v>8</v>
      </c>
      <c r="J8" s="240">
        <f t="shared" si="1"/>
        <v>2</v>
      </c>
      <c r="K8" s="509"/>
      <c r="L8" s="510"/>
      <c r="M8" s="389">
        <f t="shared" si="0"/>
        <v>34.01985111662531</v>
      </c>
      <c r="N8" s="390">
        <f>+N10+N12+N14</f>
        <v>6855</v>
      </c>
      <c r="O8" s="274"/>
    </row>
    <row r="9" spans="1:15" ht="24.75" customHeight="1">
      <c r="A9" s="497" t="s">
        <v>229</v>
      </c>
      <c r="B9" s="498"/>
      <c r="C9" s="381" t="s">
        <v>331</v>
      </c>
      <c r="D9" s="399">
        <v>56</v>
      </c>
      <c r="E9" s="385" t="s">
        <v>397</v>
      </c>
      <c r="F9" s="385" t="s">
        <v>397</v>
      </c>
      <c r="G9" s="385" t="s">
        <v>396</v>
      </c>
      <c r="H9" s="385" t="s">
        <v>396</v>
      </c>
      <c r="I9" s="385" t="s">
        <v>396</v>
      </c>
      <c r="J9" s="385" t="s">
        <v>396</v>
      </c>
      <c r="K9" s="400">
        <v>193</v>
      </c>
      <c r="L9" s="401">
        <v>108</v>
      </c>
      <c r="M9" s="402">
        <f t="shared" si="0"/>
        <v>32.142857142857146</v>
      </c>
      <c r="N9" s="388">
        <f>+N15+N17+N19</f>
        <v>1800</v>
      </c>
      <c r="O9" s="274"/>
    </row>
    <row r="10" spans="1:15" ht="24.75" customHeight="1">
      <c r="A10" s="501"/>
      <c r="B10" s="502"/>
      <c r="C10" s="383" t="s">
        <v>375</v>
      </c>
      <c r="D10" s="392">
        <f aca="true" t="shared" si="2" ref="D10:J10">+D16+D18+D20</f>
        <v>57</v>
      </c>
      <c r="E10" s="392">
        <f t="shared" si="2"/>
        <v>27</v>
      </c>
      <c r="F10" s="392">
        <f t="shared" si="2"/>
        <v>18</v>
      </c>
      <c r="G10" s="392">
        <f t="shared" si="2"/>
        <v>3</v>
      </c>
      <c r="H10" s="392">
        <f t="shared" si="2"/>
        <v>48</v>
      </c>
      <c r="I10" s="392">
        <f t="shared" si="2"/>
        <v>8</v>
      </c>
      <c r="J10" s="392">
        <f t="shared" si="2"/>
        <v>1</v>
      </c>
      <c r="K10" s="511"/>
      <c r="L10" s="512"/>
      <c r="M10" s="393">
        <f t="shared" si="0"/>
        <v>29.210526315789473</v>
      </c>
      <c r="N10" s="394">
        <f>+N16+N18+N20</f>
        <v>1665</v>
      </c>
      <c r="O10" s="274"/>
    </row>
    <row r="11" spans="1:15" ht="24.75" customHeight="1">
      <c r="A11" s="503" t="s">
        <v>234</v>
      </c>
      <c r="B11" s="504"/>
      <c r="C11" s="381" t="s">
        <v>331</v>
      </c>
      <c r="D11" s="67">
        <v>131</v>
      </c>
      <c r="E11" s="392" t="s">
        <v>396</v>
      </c>
      <c r="F11" s="392" t="s">
        <v>396</v>
      </c>
      <c r="G11" s="392" t="s">
        <v>396</v>
      </c>
      <c r="H11" s="392" t="s">
        <v>396</v>
      </c>
      <c r="I11" s="392" t="s">
        <v>396</v>
      </c>
      <c r="J11" s="392" t="s">
        <v>396</v>
      </c>
      <c r="K11" s="67">
        <v>116</v>
      </c>
      <c r="L11" s="147">
        <v>152</v>
      </c>
      <c r="M11" s="403">
        <f t="shared" si="0"/>
        <v>21.297709923664122</v>
      </c>
      <c r="N11" s="394">
        <f>+N21+N23</f>
        <v>2790</v>
      </c>
      <c r="O11" s="274"/>
    </row>
    <row r="12" spans="1:15" ht="24.75" customHeight="1">
      <c r="A12" s="501"/>
      <c r="B12" s="502"/>
      <c r="C12" s="383" t="s">
        <v>375</v>
      </c>
      <c r="D12" s="392">
        <f>+D22+D24</f>
        <v>126</v>
      </c>
      <c r="E12" s="392"/>
      <c r="F12" s="392">
        <f>+F22+F24</f>
        <v>126</v>
      </c>
      <c r="G12" s="392"/>
      <c r="H12" s="392">
        <f>+H22+H24</f>
        <v>47</v>
      </c>
      <c r="I12" s="392"/>
      <c r="J12" s="392"/>
      <c r="K12" s="511"/>
      <c r="L12" s="512"/>
      <c r="M12" s="393">
        <f t="shared" si="0"/>
        <v>35.95238095238095</v>
      </c>
      <c r="N12" s="394">
        <f>+N22+N24</f>
        <v>4530</v>
      </c>
      <c r="O12" s="274"/>
    </row>
    <row r="13" spans="1:15" ht="24.75" customHeight="1">
      <c r="A13" s="503" t="s">
        <v>230</v>
      </c>
      <c r="B13" s="504"/>
      <c r="C13" s="381" t="s">
        <v>331</v>
      </c>
      <c r="D13" s="67">
        <v>74</v>
      </c>
      <c r="E13" s="392" t="s">
        <v>396</v>
      </c>
      <c r="F13" s="392" t="s">
        <v>396</v>
      </c>
      <c r="G13" s="392" t="s">
        <v>396</v>
      </c>
      <c r="H13" s="392" t="s">
        <v>396</v>
      </c>
      <c r="I13" s="392" t="s">
        <v>396</v>
      </c>
      <c r="J13" s="392" t="s">
        <v>396</v>
      </c>
      <c r="K13" s="67">
        <v>301</v>
      </c>
      <c r="L13" s="147">
        <v>223</v>
      </c>
      <c r="M13" s="403">
        <f t="shared" si="0"/>
        <v>19.054054054054053</v>
      </c>
      <c r="N13" s="394">
        <f>+N25+N27</f>
        <v>1410</v>
      </c>
      <c r="O13" s="274"/>
    </row>
    <row r="14" spans="1:15" ht="24.75" customHeight="1" thickBot="1">
      <c r="A14" s="499"/>
      <c r="B14" s="500"/>
      <c r="C14" s="382" t="s">
        <v>375</v>
      </c>
      <c r="D14" s="392">
        <f>+D26+D28</f>
        <v>18.5</v>
      </c>
      <c r="E14" s="392">
        <f>+E26+E28</f>
        <v>4</v>
      </c>
      <c r="F14" s="392">
        <f>+F26+F28</f>
        <v>8</v>
      </c>
      <c r="G14" s="392"/>
      <c r="H14" s="392">
        <f>+H26+H28</f>
        <v>12</v>
      </c>
      <c r="I14" s="392"/>
      <c r="J14" s="392">
        <f>+J26+J28</f>
        <v>1</v>
      </c>
      <c r="K14" s="509"/>
      <c r="L14" s="510"/>
      <c r="M14" s="396">
        <f t="shared" si="0"/>
        <v>35.67567567567568</v>
      </c>
      <c r="N14" s="394">
        <f>SUM(N26,N28)</f>
        <v>660</v>
      </c>
      <c r="O14" s="274"/>
    </row>
    <row r="15" spans="1:15" ht="24.75" customHeight="1">
      <c r="A15" s="505" t="s">
        <v>105</v>
      </c>
      <c r="B15" s="508" t="s">
        <v>231</v>
      </c>
      <c r="C15" s="381" t="s">
        <v>331</v>
      </c>
      <c r="D15" s="391" t="s">
        <v>396</v>
      </c>
      <c r="E15" s="391" t="s">
        <v>396</v>
      </c>
      <c r="F15" s="391" t="s">
        <v>396</v>
      </c>
      <c r="G15" s="391" t="s">
        <v>396</v>
      </c>
      <c r="H15" s="391" t="s">
        <v>396</v>
      </c>
      <c r="I15" s="391" t="s">
        <v>396</v>
      </c>
      <c r="J15" s="391" t="s">
        <v>396</v>
      </c>
      <c r="K15" s="391" t="s">
        <v>396</v>
      </c>
      <c r="L15" s="391" t="s">
        <v>396</v>
      </c>
      <c r="M15" s="387" t="s">
        <v>396</v>
      </c>
      <c r="N15" s="397">
        <f>+N31+N36+N41</f>
        <v>1050</v>
      </c>
      <c r="O15" s="274"/>
    </row>
    <row r="16" spans="1:15" ht="24.75" customHeight="1">
      <c r="A16" s="506"/>
      <c r="B16" s="492"/>
      <c r="C16" s="384" t="s">
        <v>375</v>
      </c>
      <c r="D16" s="392">
        <f>+D32+D37+D42</f>
        <v>17</v>
      </c>
      <c r="E16" s="392">
        <f>+E32+E37+E42</f>
        <v>6</v>
      </c>
      <c r="F16" s="392">
        <f>+F32+F37+F42</f>
        <v>11</v>
      </c>
      <c r="G16" s="392"/>
      <c r="H16" s="392">
        <f>+H32+H37+H42</f>
        <v>17</v>
      </c>
      <c r="I16" s="392"/>
      <c r="J16" s="392"/>
      <c r="K16" s="511"/>
      <c r="L16" s="512"/>
      <c r="M16" s="393">
        <f>N16/D16</f>
        <v>69.70588235294117</v>
      </c>
      <c r="N16" s="394">
        <f>+N32+N37+N42</f>
        <v>1185</v>
      </c>
      <c r="O16" s="274"/>
    </row>
    <row r="17" spans="1:15" ht="24.75" customHeight="1">
      <c r="A17" s="506"/>
      <c r="B17" s="491" t="s">
        <v>232</v>
      </c>
      <c r="C17" s="384" t="s">
        <v>331</v>
      </c>
      <c r="D17" s="392" t="s">
        <v>396</v>
      </c>
      <c r="E17" s="392" t="s">
        <v>396</v>
      </c>
      <c r="F17" s="392" t="s">
        <v>396</v>
      </c>
      <c r="G17" s="392" t="s">
        <v>396</v>
      </c>
      <c r="H17" s="392" t="s">
        <v>396</v>
      </c>
      <c r="I17" s="392" t="s">
        <v>396</v>
      </c>
      <c r="J17" s="392" t="s">
        <v>396</v>
      </c>
      <c r="K17" s="392" t="s">
        <v>396</v>
      </c>
      <c r="L17" s="395" t="s">
        <v>396</v>
      </c>
      <c r="M17" s="393" t="s">
        <v>396</v>
      </c>
      <c r="N17" s="394">
        <f>+N44+N49+N59</f>
        <v>510</v>
      </c>
      <c r="O17" s="274"/>
    </row>
    <row r="18" spans="1:15" ht="24.75" customHeight="1">
      <c r="A18" s="506"/>
      <c r="B18" s="492"/>
      <c r="C18" s="383" t="s">
        <v>375</v>
      </c>
      <c r="D18" s="392">
        <f aca="true" t="shared" si="3" ref="D18:J18">+D45+D50+D60</f>
        <v>19</v>
      </c>
      <c r="E18" s="392">
        <f t="shared" si="3"/>
        <v>12</v>
      </c>
      <c r="F18" s="392">
        <f t="shared" si="3"/>
        <v>2</v>
      </c>
      <c r="G18" s="392">
        <f t="shared" si="3"/>
        <v>3</v>
      </c>
      <c r="H18" s="392">
        <f t="shared" si="3"/>
        <v>17</v>
      </c>
      <c r="I18" s="392">
        <f t="shared" si="3"/>
        <v>1</v>
      </c>
      <c r="J18" s="392">
        <f t="shared" si="3"/>
        <v>1</v>
      </c>
      <c r="K18" s="511"/>
      <c r="L18" s="512"/>
      <c r="M18" s="393">
        <f t="shared" si="0"/>
        <v>6.315789473684211</v>
      </c>
      <c r="N18" s="394">
        <f>+N45+N50+N60</f>
        <v>120</v>
      </c>
      <c r="O18" s="274"/>
    </row>
    <row r="19" spans="1:15" ht="24.75" customHeight="1">
      <c r="A19" s="506"/>
      <c r="B19" s="491" t="s">
        <v>233</v>
      </c>
      <c r="C19" s="381" t="s">
        <v>331</v>
      </c>
      <c r="D19" s="392" t="s">
        <v>396</v>
      </c>
      <c r="E19" s="392" t="s">
        <v>396</v>
      </c>
      <c r="F19" s="392" t="s">
        <v>396</v>
      </c>
      <c r="G19" s="392" t="s">
        <v>396</v>
      </c>
      <c r="H19" s="392" t="s">
        <v>396</v>
      </c>
      <c r="I19" s="392" t="s">
        <v>396</v>
      </c>
      <c r="J19" s="392" t="s">
        <v>396</v>
      </c>
      <c r="K19" s="392" t="s">
        <v>396</v>
      </c>
      <c r="L19" s="395" t="s">
        <v>396</v>
      </c>
      <c r="M19" s="393" t="s">
        <v>396</v>
      </c>
      <c r="N19" s="394">
        <f>+N70</f>
        <v>240</v>
      </c>
      <c r="O19" s="274"/>
    </row>
    <row r="20" spans="1:15" ht="24.75" customHeight="1">
      <c r="A20" s="506"/>
      <c r="B20" s="492"/>
      <c r="C20" s="384" t="s">
        <v>375</v>
      </c>
      <c r="D20" s="392">
        <f>+D71</f>
        <v>21</v>
      </c>
      <c r="E20" s="392">
        <f>+E71</f>
        <v>9</v>
      </c>
      <c r="F20" s="392">
        <f>+F71</f>
        <v>5</v>
      </c>
      <c r="G20" s="392"/>
      <c r="H20" s="392">
        <f>+H71</f>
        <v>14</v>
      </c>
      <c r="I20" s="392">
        <f>+I71</f>
        <v>7</v>
      </c>
      <c r="J20" s="392"/>
      <c r="K20" s="511"/>
      <c r="L20" s="512"/>
      <c r="M20" s="393">
        <f t="shared" si="0"/>
        <v>17.142857142857142</v>
      </c>
      <c r="N20" s="394">
        <f>+N71</f>
        <v>360</v>
      </c>
      <c r="O20" s="274"/>
    </row>
    <row r="21" spans="1:15" ht="24.75" customHeight="1">
      <c r="A21" s="506"/>
      <c r="B21" s="491" t="s">
        <v>234</v>
      </c>
      <c r="C21" s="384" t="s">
        <v>331</v>
      </c>
      <c r="D21" s="392" t="s">
        <v>396</v>
      </c>
      <c r="E21" s="392" t="s">
        <v>396</v>
      </c>
      <c r="F21" s="392" t="s">
        <v>396</v>
      </c>
      <c r="G21" s="392" t="s">
        <v>396</v>
      </c>
      <c r="H21" s="392" t="s">
        <v>396</v>
      </c>
      <c r="I21" s="392" t="s">
        <v>396</v>
      </c>
      <c r="J21" s="392" t="s">
        <v>396</v>
      </c>
      <c r="K21" s="392" t="s">
        <v>396</v>
      </c>
      <c r="L21" s="395" t="s">
        <v>396</v>
      </c>
      <c r="M21" s="393" t="s">
        <v>396</v>
      </c>
      <c r="N21" s="394">
        <f>+N75+N80+N89</f>
        <v>2730</v>
      </c>
      <c r="O21" s="274"/>
    </row>
    <row r="22" spans="1:15" ht="24.75" customHeight="1">
      <c r="A22" s="506"/>
      <c r="B22" s="492"/>
      <c r="C22" s="383" t="s">
        <v>375</v>
      </c>
      <c r="D22" s="392">
        <f>+D76+D81+D90</f>
        <v>126</v>
      </c>
      <c r="E22" s="392">
        <f>+E76+E81+E90</f>
        <v>0</v>
      </c>
      <c r="F22" s="392">
        <f>+F76+F81+F90</f>
        <v>126</v>
      </c>
      <c r="G22" s="392"/>
      <c r="H22" s="392">
        <f>+H76+H81+H90</f>
        <v>47</v>
      </c>
      <c r="I22" s="392"/>
      <c r="J22" s="392"/>
      <c r="K22" s="511"/>
      <c r="L22" s="512"/>
      <c r="M22" s="393">
        <f t="shared" si="0"/>
        <v>35.95238095238095</v>
      </c>
      <c r="N22" s="394">
        <f>+N76+N81+N90</f>
        <v>4530</v>
      </c>
      <c r="O22" s="274"/>
    </row>
    <row r="23" spans="1:15" ht="24.75" customHeight="1">
      <c r="A23" s="506"/>
      <c r="B23" s="491" t="s">
        <v>235</v>
      </c>
      <c r="C23" s="381" t="s">
        <v>331</v>
      </c>
      <c r="D23" s="392" t="s">
        <v>396</v>
      </c>
      <c r="E23" s="392" t="s">
        <v>396</v>
      </c>
      <c r="F23" s="392" t="s">
        <v>396</v>
      </c>
      <c r="G23" s="392" t="s">
        <v>396</v>
      </c>
      <c r="H23" s="392" t="s">
        <v>396</v>
      </c>
      <c r="I23" s="392" t="s">
        <v>396</v>
      </c>
      <c r="J23" s="392" t="s">
        <v>396</v>
      </c>
      <c r="K23" s="395" t="s">
        <v>396</v>
      </c>
      <c r="L23" s="395" t="s">
        <v>396</v>
      </c>
      <c r="M23" s="393" t="s">
        <v>396</v>
      </c>
      <c r="N23" s="394">
        <f>+N95</f>
        <v>60</v>
      </c>
      <c r="O23" s="274"/>
    </row>
    <row r="24" spans="1:15" ht="24.75" customHeight="1">
      <c r="A24" s="506"/>
      <c r="B24" s="492"/>
      <c r="C24" s="384" t="s">
        <v>375</v>
      </c>
      <c r="D24" s="392"/>
      <c r="E24" s="392"/>
      <c r="F24" s="392"/>
      <c r="G24" s="392"/>
      <c r="H24" s="392"/>
      <c r="I24" s="392"/>
      <c r="J24" s="392"/>
      <c r="K24" s="511"/>
      <c r="L24" s="512"/>
      <c r="M24" s="393"/>
      <c r="N24" s="394"/>
      <c r="O24" s="274"/>
    </row>
    <row r="25" spans="1:15" ht="24.75" customHeight="1">
      <c r="A25" s="506"/>
      <c r="B25" s="491" t="s">
        <v>236</v>
      </c>
      <c r="C25" s="384" t="s">
        <v>331</v>
      </c>
      <c r="D25" s="392" t="s">
        <v>396</v>
      </c>
      <c r="E25" s="392" t="s">
        <v>396</v>
      </c>
      <c r="F25" s="392" t="s">
        <v>396</v>
      </c>
      <c r="G25" s="392" t="s">
        <v>396</v>
      </c>
      <c r="H25" s="392" t="s">
        <v>396</v>
      </c>
      <c r="I25" s="392" t="s">
        <v>396</v>
      </c>
      <c r="J25" s="392" t="s">
        <v>396</v>
      </c>
      <c r="K25" s="392" t="s">
        <v>396</v>
      </c>
      <c r="L25" s="395" t="s">
        <v>396</v>
      </c>
      <c r="M25" s="393" t="s">
        <v>396</v>
      </c>
      <c r="N25" s="394">
        <f>+N101+N111</f>
        <v>900</v>
      </c>
      <c r="O25" s="274"/>
    </row>
    <row r="26" spans="1:15" ht="24.75" customHeight="1">
      <c r="A26" s="506"/>
      <c r="B26" s="492"/>
      <c r="C26" s="383" t="s">
        <v>375</v>
      </c>
      <c r="D26" s="392">
        <f>+D102+D112</f>
        <v>5.5</v>
      </c>
      <c r="E26" s="392">
        <f>+E102+E112</f>
        <v>0</v>
      </c>
      <c r="F26" s="392"/>
      <c r="G26" s="392"/>
      <c r="H26" s="392">
        <f>+H102+H112</f>
        <v>0</v>
      </c>
      <c r="I26" s="392"/>
      <c r="J26" s="392">
        <f>+J102+J112</f>
        <v>0</v>
      </c>
      <c r="K26" s="511"/>
      <c r="L26" s="512"/>
      <c r="M26" s="393">
        <f t="shared" si="0"/>
        <v>120</v>
      </c>
      <c r="N26" s="394">
        <f>+N102+N112</f>
        <v>660</v>
      </c>
      <c r="O26" s="274"/>
    </row>
    <row r="27" spans="1:15" ht="24.75" customHeight="1">
      <c r="A27" s="506"/>
      <c r="B27" s="491" t="s">
        <v>326</v>
      </c>
      <c r="C27" s="381" t="s">
        <v>331</v>
      </c>
      <c r="D27" s="392">
        <f>+D114</f>
        <v>14</v>
      </c>
      <c r="E27" s="392">
        <f aca="true" t="shared" si="4" ref="E27:J28">+E114</f>
        <v>5</v>
      </c>
      <c r="F27" s="392">
        <f t="shared" si="4"/>
        <v>8</v>
      </c>
      <c r="G27" s="392"/>
      <c r="H27" s="392">
        <f t="shared" si="4"/>
        <v>13</v>
      </c>
      <c r="I27" s="392"/>
      <c r="J27" s="392">
        <f t="shared" si="4"/>
        <v>1</v>
      </c>
      <c r="K27" s="392">
        <f>K114</f>
        <v>93</v>
      </c>
      <c r="L27" s="395">
        <f>+L114</f>
        <v>13</v>
      </c>
      <c r="M27" s="393">
        <f t="shared" si="0"/>
        <v>36.42857142857143</v>
      </c>
      <c r="N27" s="394">
        <f>+N114</f>
        <v>510</v>
      </c>
      <c r="O27" s="274"/>
    </row>
    <row r="28" spans="1:15" ht="24.75" customHeight="1" thickBot="1">
      <c r="A28" s="507"/>
      <c r="B28" s="493"/>
      <c r="C28" s="382" t="s">
        <v>375</v>
      </c>
      <c r="D28" s="240">
        <f>+D115</f>
        <v>13</v>
      </c>
      <c r="E28" s="240">
        <f t="shared" si="4"/>
        <v>4</v>
      </c>
      <c r="F28" s="240">
        <f t="shared" si="4"/>
        <v>8</v>
      </c>
      <c r="G28" s="240"/>
      <c r="H28" s="240">
        <f t="shared" si="4"/>
        <v>12</v>
      </c>
      <c r="I28" s="240"/>
      <c r="J28" s="240">
        <f t="shared" si="4"/>
        <v>1</v>
      </c>
      <c r="K28" s="509"/>
      <c r="L28" s="510"/>
      <c r="M28" s="396"/>
      <c r="N28" s="390"/>
      <c r="O28" s="274"/>
    </row>
    <row r="29" spans="1:15" ht="21.75" customHeight="1">
      <c r="A29" s="479" t="s">
        <v>183</v>
      </c>
      <c r="B29" s="60" t="s">
        <v>184</v>
      </c>
      <c r="C29" s="476" t="s">
        <v>331</v>
      </c>
      <c r="D29" s="49">
        <v>1</v>
      </c>
      <c r="E29" s="50">
        <v>1</v>
      </c>
      <c r="F29" s="174"/>
      <c r="G29" s="174"/>
      <c r="H29" s="176">
        <v>1</v>
      </c>
      <c r="I29" s="49"/>
      <c r="J29" s="50"/>
      <c r="K29" s="50">
        <v>198</v>
      </c>
      <c r="L29" s="50">
        <v>2</v>
      </c>
      <c r="M29" s="175">
        <v>30</v>
      </c>
      <c r="N29" s="146">
        <v>30</v>
      </c>
      <c r="O29" s="33"/>
    </row>
    <row r="30" spans="1:15" ht="21.75" customHeight="1">
      <c r="A30" s="480"/>
      <c r="B30" s="61" t="s">
        <v>185</v>
      </c>
      <c r="C30" s="477"/>
      <c r="D30" s="286" t="s">
        <v>397</v>
      </c>
      <c r="E30" s="286" t="s">
        <v>397</v>
      </c>
      <c r="F30" s="286" t="s">
        <v>397</v>
      </c>
      <c r="G30" s="286" t="s">
        <v>397</v>
      </c>
      <c r="H30" s="404" t="s">
        <v>397</v>
      </c>
      <c r="I30" s="286" t="s">
        <v>397</v>
      </c>
      <c r="J30" s="286" t="s">
        <v>397</v>
      </c>
      <c r="K30" s="286" t="s">
        <v>397</v>
      </c>
      <c r="L30" s="286" t="s">
        <v>397</v>
      </c>
      <c r="M30" s="405" t="s">
        <v>397</v>
      </c>
      <c r="N30" s="52">
        <v>0</v>
      </c>
      <c r="O30" s="33"/>
    </row>
    <row r="31" spans="1:15" ht="21.75" customHeight="1">
      <c r="A31" s="480"/>
      <c r="B31" s="61" t="s">
        <v>111</v>
      </c>
      <c r="C31" s="478"/>
      <c r="D31" s="226" t="s">
        <v>397</v>
      </c>
      <c r="E31" s="226" t="s">
        <v>397</v>
      </c>
      <c r="F31" s="226" t="s">
        <v>397</v>
      </c>
      <c r="G31" s="226" t="s">
        <v>397</v>
      </c>
      <c r="H31" s="226" t="s">
        <v>397</v>
      </c>
      <c r="I31" s="226" t="s">
        <v>397</v>
      </c>
      <c r="J31" s="226" t="s">
        <v>397</v>
      </c>
      <c r="K31" s="406" t="s">
        <v>397</v>
      </c>
      <c r="L31" s="226" t="s">
        <v>397</v>
      </c>
      <c r="M31" s="407" t="s">
        <v>397</v>
      </c>
      <c r="N31" s="52">
        <f>SUM(N29:N30)</f>
        <v>30</v>
      </c>
      <c r="O31" s="33"/>
    </row>
    <row r="32" spans="1:15" ht="21.75" customHeight="1" thickBot="1">
      <c r="A32" s="481"/>
      <c r="B32" s="473" t="s">
        <v>361</v>
      </c>
      <c r="C32" s="474"/>
      <c r="D32" s="42">
        <v>1</v>
      </c>
      <c r="E32" s="42"/>
      <c r="F32" s="42">
        <v>1</v>
      </c>
      <c r="G32" s="42"/>
      <c r="H32" s="42">
        <v>1</v>
      </c>
      <c r="I32" s="42"/>
      <c r="J32" s="42"/>
      <c r="K32" s="513"/>
      <c r="L32" s="514"/>
      <c r="M32" s="172">
        <v>100</v>
      </c>
      <c r="N32" s="53">
        <v>120</v>
      </c>
      <c r="O32" s="33"/>
    </row>
    <row r="33" spans="1:15" ht="21.75" customHeight="1">
      <c r="A33" s="479" t="s">
        <v>186</v>
      </c>
      <c r="B33" s="60" t="s">
        <v>187</v>
      </c>
      <c r="C33" s="476" t="s">
        <v>333</v>
      </c>
      <c r="D33" s="224" t="s">
        <v>397</v>
      </c>
      <c r="E33" s="408" t="s">
        <v>397</v>
      </c>
      <c r="F33" s="409" t="s">
        <v>397</v>
      </c>
      <c r="G33" s="409" t="s">
        <v>397</v>
      </c>
      <c r="H33" s="410" t="s">
        <v>397</v>
      </c>
      <c r="I33" s="224" t="s">
        <v>397</v>
      </c>
      <c r="J33" s="408" t="s">
        <v>397</v>
      </c>
      <c r="K33" s="408" t="s">
        <v>397</v>
      </c>
      <c r="L33" s="408" t="s">
        <v>397</v>
      </c>
      <c r="M33" s="411" t="s">
        <v>397</v>
      </c>
      <c r="N33" s="51">
        <v>120</v>
      </c>
      <c r="O33" s="33"/>
    </row>
    <row r="34" spans="1:15" ht="21.75" customHeight="1">
      <c r="A34" s="480"/>
      <c r="B34" s="61" t="s">
        <v>188</v>
      </c>
      <c r="C34" s="483"/>
      <c r="D34" s="286" t="s">
        <v>397</v>
      </c>
      <c r="E34" s="286" t="s">
        <v>397</v>
      </c>
      <c r="F34" s="286" t="s">
        <v>397</v>
      </c>
      <c r="G34" s="286" t="s">
        <v>397</v>
      </c>
      <c r="H34" s="404" t="s">
        <v>397</v>
      </c>
      <c r="I34" s="286" t="s">
        <v>397</v>
      </c>
      <c r="J34" s="286" t="s">
        <v>397</v>
      </c>
      <c r="K34" s="286" t="s">
        <v>397</v>
      </c>
      <c r="L34" s="286" t="s">
        <v>397</v>
      </c>
      <c r="M34" s="405" t="s">
        <v>397</v>
      </c>
      <c r="N34" s="52"/>
      <c r="O34" s="33"/>
    </row>
    <row r="35" spans="1:15" ht="21.75" customHeight="1">
      <c r="A35" s="480"/>
      <c r="B35" s="61" t="s">
        <v>189</v>
      </c>
      <c r="C35" s="483"/>
      <c r="D35" s="181" t="s">
        <v>397</v>
      </c>
      <c r="E35" s="181" t="s">
        <v>397</v>
      </c>
      <c r="F35" s="181" t="s">
        <v>397</v>
      </c>
      <c r="G35" s="181" t="s">
        <v>397</v>
      </c>
      <c r="H35" s="404" t="s">
        <v>397</v>
      </c>
      <c r="I35" s="181" t="s">
        <v>397</v>
      </c>
      <c r="J35" s="181" t="s">
        <v>397</v>
      </c>
      <c r="K35" s="181" t="s">
        <v>397</v>
      </c>
      <c r="L35" s="181" t="s">
        <v>397</v>
      </c>
      <c r="M35" s="405" t="s">
        <v>397</v>
      </c>
      <c r="N35" s="52">
        <v>630</v>
      </c>
      <c r="O35" s="33"/>
    </row>
    <row r="36" spans="1:15" ht="21.75" customHeight="1">
      <c r="A36" s="480"/>
      <c r="B36" s="61" t="s">
        <v>111</v>
      </c>
      <c r="C36" s="484"/>
      <c r="D36" s="226" t="s">
        <v>397</v>
      </c>
      <c r="E36" s="226" t="s">
        <v>397</v>
      </c>
      <c r="F36" s="226" t="s">
        <v>397</v>
      </c>
      <c r="G36" s="226" t="s">
        <v>397</v>
      </c>
      <c r="H36" s="226" t="s">
        <v>397</v>
      </c>
      <c r="I36" s="226" t="s">
        <v>397</v>
      </c>
      <c r="J36" s="226" t="s">
        <v>397</v>
      </c>
      <c r="K36" s="226" t="s">
        <v>397</v>
      </c>
      <c r="L36" s="226" t="s">
        <v>397</v>
      </c>
      <c r="M36" s="407" t="s">
        <v>397</v>
      </c>
      <c r="N36" s="52">
        <f>SUM(N33:N35)</f>
        <v>750</v>
      </c>
      <c r="O36" s="33"/>
    </row>
    <row r="37" spans="1:15" ht="21.75" customHeight="1" thickBot="1">
      <c r="A37" s="481"/>
      <c r="B37" s="473" t="s">
        <v>361</v>
      </c>
      <c r="C37" s="475"/>
      <c r="D37" s="42">
        <v>11</v>
      </c>
      <c r="E37" s="42">
        <v>3</v>
      </c>
      <c r="F37" s="42">
        <v>8</v>
      </c>
      <c r="G37" s="42"/>
      <c r="H37" s="42">
        <v>11</v>
      </c>
      <c r="I37" s="42"/>
      <c r="J37" s="42"/>
      <c r="K37" s="515"/>
      <c r="L37" s="516"/>
      <c r="M37" s="172">
        <v>68</v>
      </c>
      <c r="N37" s="53">
        <v>750</v>
      </c>
      <c r="O37" s="33"/>
    </row>
    <row r="38" spans="1:15" ht="21.75" customHeight="1">
      <c r="A38" s="479" t="s">
        <v>205</v>
      </c>
      <c r="B38" s="60" t="s">
        <v>206</v>
      </c>
      <c r="C38" s="476" t="s">
        <v>333</v>
      </c>
      <c r="D38" s="43">
        <v>2</v>
      </c>
      <c r="E38" s="167">
        <v>1</v>
      </c>
      <c r="F38" s="168">
        <v>1</v>
      </c>
      <c r="G38" s="168"/>
      <c r="H38" s="169">
        <f>SUM(E38:G38)</f>
        <v>2</v>
      </c>
      <c r="I38" s="43"/>
      <c r="J38" s="167"/>
      <c r="K38" s="167">
        <v>272</v>
      </c>
      <c r="L38" s="167">
        <v>4</v>
      </c>
      <c r="M38" s="170">
        <v>60</v>
      </c>
      <c r="N38" s="51">
        <v>120</v>
      </c>
      <c r="O38" s="33"/>
    </row>
    <row r="39" spans="1:17" ht="21.75" customHeight="1">
      <c r="A39" s="480"/>
      <c r="B39" s="61" t="s">
        <v>207</v>
      </c>
      <c r="C39" s="477"/>
      <c r="D39" s="44">
        <v>3</v>
      </c>
      <c r="E39" s="20">
        <v>2</v>
      </c>
      <c r="F39" s="20">
        <v>1</v>
      </c>
      <c r="G39" s="20"/>
      <c r="H39" s="171">
        <f>SUM(E39:G39)</f>
        <v>3</v>
      </c>
      <c r="I39" s="20"/>
      <c r="J39" s="20"/>
      <c r="K39" s="20">
        <v>374</v>
      </c>
      <c r="L39" s="20">
        <v>7</v>
      </c>
      <c r="M39" s="45">
        <v>50</v>
      </c>
      <c r="N39" s="52">
        <v>150</v>
      </c>
      <c r="O39" s="33"/>
      <c r="Q39" s="238"/>
    </row>
    <row r="40" spans="1:17" ht="21.75" customHeight="1">
      <c r="A40" s="480"/>
      <c r="B40" s="61" t="s">
        <v>208</v>
      </c>
      <c r="C40" s="477"/>
      <c r="D40" s="44"/>
      <c r="E40" s="44"/>
      <c r="F40" s="44"/>
      <c r="G40" s="44"/>
      <c r="H40" s="171"/>
      <c r="I40" s="44"/>
      <c r="J40" s="44"/>
      <c r="K40" s="44"/>
      <c r="L40" s="44"/>
      <c r="M40" s="45"/>
      <c r="N40" s="52"/>
      <c r="O40" s="33"/>
      <c r="Q40" s="239"/>
    </row>
    <row r="41" spans="1:17" ht="21.75" customHeight="1">
      <c r="A41" s="480"/>
      <c r="B41" s="61" t="s">
        <v>111</v>
      </c>
      <c r="C41" s="478"/>
      <c r="D41" s="41">
        <f>SUM(D38:D40)</f>
        <v>5</v>
      </c>
      <c r="E41" s="41">
        <f aca="true" t="shared" si="5" ref="E41:N41">SUM(E38:E40)</f>
        <v>3</v>
      </c>
      <c r="F41" s="41">
        <f t="shared" si="5"/>
        <v>2</v>
      </c>
      <c r="G41" s="41"/>
      <c r="H41" s="41">
        <f t="shared" si="5"/>
        <v>5</v>
      </c>
      <c r="I41" s="41"/>
      <c r="J41" s="41"/>
      <c r="K41" s="41">
        <f>L41/D41*100</f>
        <v>220.00000000000003</v>
      </c>
      <c r="L41" s="41">
        <f t="shared" si="5"/>
        <v>11</v>
      </c>
      <c r="M41" s="47">
        <v>54</v>
      </c>
      <c r="N41" s="52">
        <f t="shared" si="5"/>
        <v>270</v>
      </c>
      <c r="O41" s="33"/>
      <c r="P41" s="239"/>
      <c r="Q41" s="239"/>
    </row>
    <row r="42" spans="1:17" ht="21.75" customHeight="1" thickBot="1">
      <c r="A42" s="481"/>
      <c r="B42" s="473" t="s">
        <v>361</v>
      </c>
      <c r="C42" s="474"/>
      <c r="D42" s="42">
        <v>5</v>
      </c>
      <c r="E42" s="42">
        <v>3</v>
      </c>
      <c r="F42" s="42">
        <v>2</v>
      </c>
      <c r="G42" s="42"/>
      <c r="H42" s="42">
        <v>5</v>
      </c>
      <c r="I42" s="42"/>
      <c r="J42" s="42"/>
      <c r="K42" s="513"/>
      <c r="L42" s="514"/>
      <c r="M42" s="172">
        <v>63</v>
      </c>
      <c r="N42" s="53">
        <v>315</v>
      </c>
      <c r="O42" s="33"/>
      <c r="P42" s="239"/>
      <c r="Q42" s="237"/>
    </row>
    <row r="43" spans="1:15" ht="21.75" customHeight="1">
      <c r="A43" s="479" t="s">
        <v>190</v>
      </c>
      <c r="B43" s="60" t="s">
        <v>191</v>
      </c>
      <c r="C43" s="476" t="s">
        <v>376</v>
      </c>
      <c r="D43" s="43">
        <v>6</v>
      </c>
      <c r="E43" s="167">
        <v>3</v>
      </c>
      <c r="F43" s="168">
        <v>3</v>
      </c>
      <c r="G43" s="168"/>
      <c r="H43" s="169">
        <v>6</v>
      </c>
      <c r="I43" s="43"/>
      <c r="J43" s="167"/>
      <c r="K43" s="167">
        <v>123</v>
      </c>
      <c r="L43" s="167">
        <v>7</v>
      </c>
      <c r="M43" s="170">
        <v>25</v>
      </c>
      <c r="N43" s="51">
        <v>150</v>
      </c>
      <c r="O43" s="33"/>
    </row>
    <row r="44" spans="1:15" ht="21.75" customHeight="1">
      <c r="A44" s="480"/>
      <c r="B44" s="61" t="s">
        <v>111</v>
      </c>
      <c r="C44" s="478"/>
      <c r="D44" s="20">
        <f>+D43</f>
        <v>6</v>
      </c>
      <c r="E44" s="20">
        <f aca="true" t="shared" si="6" ref="E44:N44">+E43</f>
        <v>3</v>
      </c>
      <c r="F44" s="20">
        <f t="shared" si="6"/>
        <v>3</v>
      </c>
      <c r="G44" s="20"/>
      <c r="H44" s="20">
        <f t="shared" si="6"/>
        <v>6</v>
      </c>
      <c r="I44" s="20"/>
      <c r="J44" s="20"/>
      <c r="K44" s="20">
        <f t="shared" si="6"/>
        <v>123</v>
      </c>
      <c r="L44" s="20">
        <f t="shared" si="6"/>
        <v>7</v>
      </c>
      <c r="M44" s="47">
        <f>+M43</f>
        <v>25</v>
      </c>
      <c r="N44" s="52">
        <f t="shared" si="6"/>
        <v>150</v>
      </c>
      <c r="O44" s="33"/>
    </row>
    <row r="45" spans="1:15" ht="21.75" customHeight="1" thickBot="1">
      <c r="A45" s="481"/>
      <c r="B45" s="473" t="s">
        <v>377</v>
      </c>
      <c r="C45" s="474"/>
      <c r="D45" s="240">
        <v>5</v>
      </c>
      <c r="E45" s="240">
        <v>2</v>
      </c>
      <c r="F45" s="240"/>
      <c r="G45" s="240">
        <v>2</v>
      </c>
      <c r="H45" s="240">
        <v>4</v>
      </c>
      <c r="I45" s="240">
        <v>1</v>
      </c>
      <c r="J45" s="240"/>
      <c r="K45" s="517"/>
      <c r="L45" s="518"/>
      <c r="M45" s="148">
        <v>24</v>
      </c>
      <c r="N45" s="53">
        <v>120</v>
      </c>
      <c r="O45" s="33"/>
    </row>
    <row r="46" spans="1:15" ht="21.75" customHeight="1">
      <c r="A46" s="479" t="s">
        <v>192</v>
      </c>
      <c r="B46" s="60" t="s">
        <v>193</v>
      </c>
      <c r="C46" s="476" t="s">
        <v>376</v>
      </c>
      <c r="D46" s="43">
        <v>3</v>
      </c>
      <c r="E46" s="167">
        <v>1</v>
      </c>
      <c r="F46" s="168">
        <v>1.6</v>
      </c>
      <c r="G46" s="168"/>
      <c r="H46" s="190">
        <f>SUM(E46:G46)</f>
        <v>2.6</v>
      </c>
      <c r="I46" s="43">
        <v>0.08</v>
      </c>
      <c r="J46" s="167"/>
      <c r="K46" s="167">
        <v>107</v>
      </c>
      <c r="L46" s="167">
        <v>4</v>
      </c>
      <c r="M46" s="170">
        <v>90</v>
      </c>
      <c r="N46" s="51">
        <v>270</v>
      </c>
      <c r="O46" s="33"/>
    </row>
    <row r="47" spans="1:15" ht="21.75" customHeight="1">
      <c r="A47" s="480"/>
      <c r="B47" s="61" t="s">
        <v>194</v>
      </c>
      <c r="C47" s="477"/>
      <c r="D47" s="286" t="s">
        <v>396</v>
      </c>
      <c r="E47" s="286" t="s">
        <v>396</v>
      </c>
      <c r="F47" s="286" t="s">
        <v>396</v>
      </c>
      <c r="G47" s="286" t="s">
        <v>396</v>
      </c>
      <c r="H47" s="181" t="s">
        <v>396</v>
      </c>
      <c r="I47" s="286" t="s">
        <v>396</v>
      </c>
      <c r="J47" s="286" t="s">
        <v>396</v>
      </c>
      <c r="K47" s="286" t="s">
        <v>396</v>
      </c>
      <c r="L47" s="286" t="s">
        <v>396</v>
      </c>
      <c r="M47" s="405" t="s">
        <v>396</v>
      </c>
      <c r="N47" s="52"/>
      <c r="O47" s="33"/>
    </row>
    <row r="48" spans="1:15" ht="21.75" customHeight="1">
      <c r="A48" s="480"/>
      <c r="B48" s="61" t="s">
        <v>195</v>
      </c>
      <c r="C48" s="477"/>
      <c r="D48" s="20">
        <v>2</v>
      </c>
      <c r="E48" s="20">
        <v>1.4</v>
      </c>
      <c r="F48" s="20">
        <v>1</v>
      </c>
      <c r="G48" s="20"/>
      <c r="H48" s="176">
        <f>SUM(E48:G48)</f>
        <v>2.4</v>
      </c>
      <c r="I48" s="20"/>
      <c r="J48" s="20"/>
      <c r="K48" s="20">
        <v>162</v>
      </c>
      <c r="L48" s="20">
        <v>3</v>
      </c>
      <c r="M48" s="45">
        <v>30</v>
      </c>
      <c r="N48" s="52">
        <v>60</v>
      </c>
      <c r="O48" s="33"/>
    </row>
    <row r="49" spans="1:19" ht="21.75" customHeight="1">
      <c r="A49" s="480"/>
      <c r="B49" s="61" t="s">
        <v>111</v>
      </c>
      <c r="C49" s="478"/>
      <c r="D49" s="286" t="s">
        <v>396</v>
      </c>
      <c r="E49" s="286" t="s">
        <v>396</v>
      </c>
      <c r="F49" s="286" t="s">
        <v>396</v>
      </c>
      <c r="G49" s="286" t="s">
        <v>396</v>
      </c>
      <c r="H49" s="181" t="s">
        <v>396</v>
      </c>
      <c r="I49" s="286" t="s">
        <v>396</v>
      </c>
      <c r="J49" s="286" t="s">
        <v>396</v>
      </c>
      <c r="K49" s="286" t="s">
        <v>396</v>
      </c>
      <c r="L49" s="286" t="s">
        <v>396</v>
      </c>
      <c r="M49" s="405" t="s">
        <v>396</v>
      </c>
      <c r="N49" s="230">
        <v>330</v>
      </c>
      <c r="O49" s="129"/>
      <c r="S49" s="241"/>
    </row>
    <row r="50" spans="1:15" ht="21.75" customHeight="1" thickBot="1">
      <c r="A50" s="481"/>
      <c r="B50" s="473" t="s">
        <v>361</v>
      </c>
      <c r="C50" s="474"/>
      <c r="D50" s="42">
        <v>5</v>
      </c>
      <c r="E50" s="42">
        <v>3</v>
      </c>
      <c r="F50" s="42">
        <v>2</v>
      </c>
      <c r="G50" s="42"/>
      <c r="H50" s="42">
        <f>SUM(E50:G50)</f>
        <v>5</v>
      </c>
      <c r="I50" s="42"/>
      <c r="J50" s="42"/>
      <c r="K50" s="513"/>
      <c r="L50" s="514"/>
      <c r="M50" s="172">
        <v>0</v>
      </c>
      <c r="N50" s="53">
        <v>0</v>
      </c>
      <c r="O50" s="33"/>
    </row>
    <row r="51" spans="1:15" ht="21.75" customHeight="1">
      <c r="A51" s="479" t="s">
        <v>196</v>
      </c>
      <c r="B51" s="60" t="s">
        <v>197</v>
      </c>
      <c r="C51" s="476" t="s">
        <v>331</v>
      </c>
      <c r="D51" s="224">
        <v>5</v>
      </c>
      <c r="E51" s="167">
        <v>5</v>
      </c>
      <c r="F51" s="168"/>
      <c r="G51" s="168"/>
      <c r="H51" s="169">
        <v>5</v>
      </c>
      <c r="I51" s="43"/>
      <c r="J51" s="167"/>
      <c r="K51" s="167">
        <v>167</v>
      </c>
      <c r="L51" s="167">
        <v>8</v>
      </c>
      <c r="M51" s="170">
        <v>0</v>
      </c>
      <c r="N51" s="51">
        <v>0</v>
      </c>
      <c r="O51" s="33"/>
    </row>
    <row r="52" spans="1:15" ht="21.75" customHeight="1">
      <c r="A52" s="480"/>
      <c r="B52" s="63" t="s">
        <v>198</v>
      </c>
      <c r="C52" s="477"/>
      <c r="D52" s="231"/>
      <c r="E52" s="48"/>
      <c r="F52" s="48"/>
      <c r="G52" s="48"/>
      <c r="H52" s="48"/>
      <c r="I52" s="48"/>
      <c r="J52" s="48"/>
      <c r="K52" s="48"/>
      <c r="L52" s="48"/>
      <c r="M52" s="175"/>
      <c r="N52" s="146"/>
      <c r="O52" s="33"/>
    </row>
    <row r="53" spans="1:15" ht="21.75" customHeight="1">
      <c r="A53" s="480"/>
      <c r="B53" s="63" t="s">
        <v>199</v>
      </c>
      <c r="C53" s="477"/>
      <c r="D53" s="181"/>
      <c r="E53" s="20"/>
      <c r="F53" s="20"/>
      <c r="G53" s="20"/>
      <c r="H53" s="20"/>
      <c r="I53" s="20"/>
      <c r="J53" s="20"/>
      <c r="K53" s="20"/>
      <c r="L53" s="20"/>
      <c r="M53" s="175"/>
      <c r="N53" s="146"/>
      <c r="O53" s="33"/>
    </row>
    <row r="54" spans="1:15" ht="21.75" customHeight="1">
      <c r="A54" s="480"/>
      <c r="B54" s="63" t="s">
        <v>200</v>
      </c>
      <c r="C54" s="477"/>
      <c r="D54" s="181">
        <v>2</v>
      </c>
      <c r="E54" s="20">
        <v>1</v>
      </c>
      <c r="F54" s="20">
        <v>0</v>
      </c>
      <c r="G54" s="20">
        <v>1</v>
      </c>
      <c r="H54" s="20">
        <v>2</v>
      </c>
      <c r="I54" s="20"/>
      <c r="J54" s="20"/>
      <c r="K54" s="20">
        <v>207</v>
      </c>
      <c r="L54" s="20">
        <v>5</v>
      </c>
      <c r="M54" s="45">
        <v>15</v>
      </c>
      <c r="N54" s="52">
        <v>30</v>
      </c>
      <c r="O54" s="33"/>
    </row>
    <row r="55" spans="1:15" ht="21.75" customHeight="1">
      <c r="A55" s="480"/>
      <c r="B55" s="63" t="s">
        <v>201</v>
      </c>
      <c r="C55" s="477"/>
      <c r="D55" s="181" t="s">
        <v>396</v>
      </c>
      <c r="E55" s="181" t="s">
        <v>396</v>
      </c>
      <c r="F55" s="181" t="s">
        <v>396</v>
      </c>
      <c r="G55" s="181" t="s">
        <v>396</v>
      </c>
      <c r="H55" s="181" t="s">
        <v>396</v>
      </c>
      <c r="I55" s="181" t="s">
        <v>396</v>
      </c>
      <c r="J55" s="181" t="s">
        <v>396</v>
      </c>
      <c r="K55" s="181" t="s">
        <v>396</v>
      </c>
      <c r="L55" s="181" t="s">
        <v>396</v>
      </c>
      <c r="M55" s="405" t="s">
        <v>396</v>
      </c>
      <c r="N55" s="52">
        <v>0</v>
      </c>
      <c r="O55" s="33"/>
    </row>
    <row r="56" spans="1:15" ht="21.75" customHeight="1">
      <c r="A56" s="480"/>
      <c r="B56" s="63" t="s">
        <v>202</v>
      </c>
      <c r="C56" s="477"/>
      <c r="D56" s="181" t="s">
        <v>396</v>
      </c>
      <c r="E56" s="181" t="s">
        <v>396</v>
      </c>
      <c r="F56" s="181" t="s">
        <v>396</v>
      </c>
      <c r="G56" s="181" t="s">
        <v>396</v>
      </c>
      <c r="H56" s="181" t="s">
        <v>396</v>
      </c>
      <c r="I56" s="181" t="s">
        <v>396</v>
      </c>
      <c r="J56" s="181" t="s">
        <v>396</v>
      </c>
      <c r="K56" s="181" t="s">
        <v>396</v>
      </c>
      <c r="L56" s="181" t="s">
        <v>396</v>
      </c>
      <c r="M56" s="405" t="s">
        <v>396</v>
      </c>
      <c r="N56" s="52">
        <v>0</v>
      </c>
      <c r="O56" s="33"/>
    </row>
    <row r="57" spans="1:15" ht="21.75" customHeight="1">
      <c r="A57" s="480"/>
      <c r="B57" s="61" t="s">
        <v>203</v>
      </c>
      <c r="C57" s="477"/>
      <c r="D57" s="225"/>
      <c r="E57" s="412"/>
      <c r="F57" s="413"/>
      <c r="G57" s="413"/>
      <c r="H57" s="414"/>
      <c r="I57" s="225"/>
      <c r="J57" s="412"/>
      <c r="K57" s="412"/>
      <c r="L57" s="412"/>
      <c r="M57" s="405"/>
      <c r="N57" s="52"/>
      <c r="O57" s="33"/>
    </row>
    <row r="58" spans="1:15" ht="21.75" customHeight="1">
      <c r="A58" s="480"/>
      <c r="B58" s="61" t="s">
        <v>204</v>
      </c>
      <c r="C58" s="477"/>
      <c r="D58" s="225" t="s">
        <v>396</v>
      </c>
      <c r="E58" s="412" t="s">
        <v>396</v>
      </c>
      <c r="F58" s="413" t="s">
        <v>396</v>
      </c>
      <c r="G58" s="413" t="s">
        <v>396</v>
      </c>
      <c r="H58" s="404" t="s">
        <v>396</v>
      </c>
      <c r="I58" s="225" t="s">
        <v>396</v>
      </c>
      <c r="J58" s="412" t="s">
        <v>396</v>
      </c>
      <c r="K58" s="412" t="s">
        <v>396</v>
      </c>
      <c r="L58" s="412" t="s">
        <v>396</v>
      </c>
      <c r="M58" s="405" t="s">
        <v>396</v>
      </c>
      <c r="N58" s="52">
        <v>0</v>
      </c>
      <c r="O58" s="33"/>
    </row>
    <row r="59" spans="1:15" ht="21.75" customHeight="1">
      <c r="A59" s="480"/>
      <c r="B59" s="61" t="s">
        <v>111</v>
      </c>
      <c r="C59" s="478"/>
      <c r="D59" s="286" t="s">
        <v>396</v>
      </c>
      <c r="E59" s="286" t="s">
        <v>396</v>
      </c>
      <c r="F59" s="286" t="s">
        <v>396</v>
      </c>
      <c r="G59" s="286" t="s">
        <v>396</v>
      </c>
      <c r="H59" s="181" t="s">
        <v>396</v>
      </c>
      <c r="I59" s="286" t="s">
        <v>396</v>
      </c>
      <c r="J59" s="286" t="s">
        <v>396</v>
      </c>
      <c r="K59" s="286" t="s">
        <v>396</v>
      </c>
      <c r="L59" s="286" t="s">
        <v>396</v>
      </c>
      <c r="M59" s="405" t="s">
        <v>396</v>
      </c>
      <c r="N59" s="52">
        <f>SUM(N51:N58)</f>
        <v>30</v>
      </c>
      <c r="O59" s="33"/>
    </row>
    <row r="60" spans="1:15" ht="21.75" customHeight="1" thickBot="1">
      <c r="A60" s="481"/>
      <c r="B60" s="473" t="s">
        <v>375</v>
      </c>
      <c r="C60" s="474"/>
      <c r="D60" s="232">
        <v>9</v>
      </c>
      <c r="E60" s="42">
        <v>7</v>
      </c>
      <c r="F60" s="42">
        <v>0</v>
      </c>
      <c r="G60" s="42">
        <v>1</v>
      </c>
      <c r="H60" s="42">
        <v>8</v>
      </c>
      <c r="I60" s="42"/>
      <c r="J60" s="42">
        <v>1</v>
      </c>
      <c r="K60" s="517"/>
      <c r="L60" s="518"/>
      <c r="M60" s="172">
        <v>0</v>
      </c>
      <c r="N60" s="53">
        <v>0</v>
      </c>
      <c r="O60" s="33"/>
    </row>
    <row r="61" spans="1:17" s="242" customFormat="1" ht="21.75" customHeight="1">
      <c r="A61" s="479" t="s">
        <v>209</v>
      </c>
      <c r="B61" s="60" t="s">
        <v>312</v>
      </c>
      <c r="C61" s="476" t="s">
        <v>376</v>
      </c>
      <c r="D61" s="43">
        <v>13</v>
      </c>
      <c r="E61" s="167">
        <v>4</v>
      </c>
      <c r="F61" s="168">
        <v>1</v>
      </c>
      <c r="G61" s="168"/>
      <c r="H61" s="169">
        <v>5</v>
      </c>
      <c r="I61" s="43">
        <v>8</v>
      </c>
      <c r="J61" s="167"/>
      <c r="K61" s="167">
        <v>227</v>
      </c>
      <c r="L61" s="167">
        <v>30</v>
      </c>
      <c r="M61" s="283">
        <v>9</v>
      </c>
      <c r="N61" s="51">
        <v>120</v>
      </c>
      <c r="O61" s="33"/>
      <c r="P61" s="193"/>
      <c r="Q61" s="193"/>
    </row>
    <row r="62" spans="1:15" ht="21.75" customHeight="1">
      <c r="A62" s="480"/>
      <c r="B62" s="63" t="s">
        <v>302</v>
      </c>
      <c r="C62" s="477"/>
      <c r="D62" s="44"/>
      <c r="E62" s="44"/>
      <c r="F62" s="44"/>
      <c r="G62" s="44"/>
      <c r="H62" s="171"/>
      <c r="I62" s="44"/>
      <c r="J62" s="44"/>
      <c r="K62" s="44"/>
      <c r="L62" s="44"/>
      <c r="M62" s="284"/>
      <c r="N62" s="52"/>
      <c r="O62" s="33"/>
    </row>
    <row r="63" spans="1:15" ht="21.75" customHeight="1">
      <c r="A63" s="480"/>
      <c r="B63" s="63" t="s">
        <v>210</v>
      </c>
      <c r="C63" s="477"/>
      <c r="D63" s="20"/>
      <c r="E63" s="20"/>
      <c r="F63" s="20"/>
      <c r="G63" s="20"/>
      <c r="H63" s="171"/>
      <c r="I63" s="20"/>
      <c r="J63" s="20"/>
      <c r="K63" s="20"/>
      <c r="L63" s="20"/>
      <c r="M63" s="284"/>
      <c r="N63" s="52"/>
      <c r="O63" s="33"/>
    </row>
    <row r="64" spans="1:15" ht="21.75" customHeight="1">
      <c r="A64" s="480"/>
      <c r="B64" s="63" t="s">
        <v>303</v>
      </c>
      <c r="C64" s="477"/>
      <c r="D64" s="44"/>
      <c r="E64" s="44"/>
      <c r="F64" s="44"/>
      <c r="G64" s="44"/>
      <c r="H64" s="171"/>
      <c r="I64" s="44"/>
      <c r="J64" s="44"/>
      <c r="K64" s="44"/>
      <c r="L64" s="44"/>
      <c r="M64" s="284"/>
      <c r="N64" s="52"/>
      <c r="O64" s="33"/>
    </row>
    <row r="65" spans="1:17" s="242" customFormat="1" ht="21.75" customHeight="1">
      <c r="A65" s="480"/>
      <c r="B65" s="63" t="s">
        <v>313</v>
      </c>
      <c r="C65" s="477"/>
      <c r="D65" s="286" t="s">
        <v>396</v>
      </c>
      <c r="E65" s="286" t="s">
        <v>396</v>
      </c>
      <c r="F65" s="286" t="s">
        <v>396</v>
      </c>
      <c r="G65" s="286" t="s">
        <v>396</v>
      </c>
      <c r="H65" s="404" t="s">
        <v>396</v>
      </c>
      <c r="I65" s="286" t="s">
        <v>396</v>
      </c>
      <c r="J65" s="286" t="s">
        <v>396</v>
      </c>
      <c r="K65" s="286" t="s">
        <v>396</v>
      </c>
      <c r="L65" s="286" t="s">
        <v>396</v>
      </c>
      <c r="M65" s="415" t="s">
        <v>396</v>
      </c>
      <c r="N65" s="52">
        <v>0</v>
      </c>
      <c r="O65" s="33"/>
      <c r="P65" s="193"/>
      <c r="Q65" s="193"/>
    </row>
    <row r="66" spans="1:17" s="242" customFormat="1" ht="21.75" customHeight="1">
      <c r="A66" s="480"/>
      <c r="B66" s="61" t="s">
        <v>314</v>
      </c>
      <c r="C66" s="477"/>
      <c r="D66" s="181" t="s">
        <v>396</v>
      </c>
      <c r="E66" s="181" t="s">
        <v>396</v>
      </c>
      <c r="F66" s="181" t="s">
        <v>396</v>
      </c>
      <c r="G66" s="181" t="s">
        <v>396</v>
      </c>
      <c r="H66" s="404" t="s">
        <v>396</v>
      </c>
      <c r="I66" s="181" t="s">
        <v>396</v>
      </c>
      <c r="J66" s="181" t="s">
        <v>396</v>
      </c>
      <c r="K66" s="181" t="s">
        <v>396</v>
      </c>
      <c r="L66" s="181" t="s">
        <v>396</v>
      </c>
      <c r="M66" s="415" t="s">
        <v>396</v>
      </c>
      <c r="N66" s="52"/>
      <c r="O66" s="33"/>
      <c r="P66" s="193"/>
      <c r="Q66" s="193"/>
    </row>
    <row r="67" spans="1:17" s="242" customFormat="1" ht="21.75" customHeight="1">
      <c r="A67" s="480"/>
      <c r="B67" s="61" t="s">
        <v>315</v>
      </c>
      <c r="C67" s="477"/>
      <c r="D67" s="44">
        <v>5</v>
      </c>
      <c r="E67" s="44">
        <v>2</v>
      </c>
      <c r="F67" s="44">
        <v>3</v>
      </c>
      <c r="G67" s="44"/>
      <c r="H67" s="171">
        <v>5</v>
      </c>
      <c r="I67" s="44"/>
      <c r="J67" s="44"/>
      <c r="K67" s="44">
        <v>125</v>
      </c>
      <c r="L67" s="44">
        <v>6</v>
      </c>
      <c r="M67" s="284">
        <v>18</v>
      </c>
      <c r="N67" s="52">
        <v>90</v>
      </c>
      <c r="O67" s="33"/>
      <c r="P67" s="193"/>
      <c r="Q67" s="193"/>
    </row>
    <row r="68" spans="1:17" s="242" customFormat="1" ht="21.75" customHeight="1">
      <c r="A68" s="480"/>
      <c r="B68" s="61" t="s">
        <v>316</v>
      </c>
      <c r="C68" s="477"/>
      <c r="D68" s="286" t="s">
        <v>396</v>
      </c>
      <c r="E68" s="286" t="s">
        <v>396</v>
      </c>
      <c r="F68" s="286" t="s">
        <v>396</v>
      </c>
      <c r="G68" s="286" t="s">
        <v>396</v>
      </c>
      <c r="H68" s="404" t="s">
        <v>396</v>
      </c>
      <c r="I68" s="286" t="s">
        <v>396</v>
      </c>
      <c r="J68" s="286" t="s">
        <v>396</v>
      </c>
      <c r="K68" s="286" t="s">
        <v>396</v>
      </c>
      <c r="L68" s="286" t="s">
        <v>396</v>
      </c>
      <c r="M68" s="415" t="s">
        <v>396</v>
      </c>
      <c r="N68" s="52">
        <v>0</v>
      </c>
      <c r="O68" s="33"/>
      <c r="P68" s="193"/>
      <c r="Q68" s="193"/>
    </row>
    <row r="69" spans="1:17" s="242" customFormat="1" ht="21.75" customHeight="1">
      <c r="A69" s="480"/>
      <c r="B69" s="61" t="s">
        <v>317</v>
      </c>
      <c r="C69" s="477"/>
      <c r="D69" s="20">
        <v>1</v>
      </c>
      <c r="E69" s="20"/>
      <c r="F69" s="20">
        <v>1</v>
      </c>
      <c r="G69" s="20"/>
      <c r="H69" s="171">
        <v>1</v>
      </c>
      <c r="I69" s="20"/>
      <c r="J69" s="20"/>
      <c r="K69" s="20">
        <v>60</v>
      </c>
      <c r="L69" s="20">
        <v>1</v>
      </c>
      <c r="M69" s="284">
        <v>30</v>
      </c>
      <c r="N69" s="52">
        <v>30</v>
      </c>
      <c r="O69" s="33"/>
      <c r="P69" s="193"/>
      <c r="Q69" s="193"/>
    </row>
    <row r="70" spans="1:15" ht="21.75" customHeight="1">
      <c r="A70" s="480"/>
      <c r="B70" s="61" t="s">
        <v>111</v>
      </c>
      <c r="C70" s="478"/>
      <c r="D70" s="286" t="s">
        <v>396</v>
      </c>
      <c r="E70" s="286" t="s">
        <v>396</v>
      </c>
      <c r="F70" s="286" t="s">
        <v>396</v>
      </c>
      <c r="G70" s="286" t="s">
        <v>396</v>
      </c>
      <c r="H70" s="181" t="s">
        <v>396</v>
      </c>
      <c r="I70" s="286" t="s">
        <v>396</v>
      </c>
      <c r="J70" s="286" t="s">
        <v>396</v>
      </c>
      <c r="K70" s="286" t="s">
        <v>396</v>
      </c>
      <c r="L70" s="286" t="s">
        <v>396</v>
      </c>
      <c r="M70" s="405" t="s">
        <v>396</v>
      </c>
      <c r="N70" s="230">
        <f>SUM(N61:N69)</f>
        <v>240</v>
      </c>
      <c r="O70" s="129"/>
    </row>
    <row r="71" spans="1:17" s="242" customFormat="1" ht="21.75" customHeight="1" thickBot="1">
      <c r="A71" s="481"/>
      <c r="B71" s="473" t="s">
        <v>361</v>
      </c>
      <c r="C71" s="474"/>
      <c r="D71" s="42">
        <v>21</v>
      </c>
      <c r="E71" s="42">
        <v>9</v>
      </c>
      <c r="F71" s="42">
        <v>5</v>
      </c>
      <c r="G71" s="42"/>
      <c r="H71" s="42">
        <v>14</v>
      </c>
      <c r="I71" s="42">
        <v>7</v>
      </c>
      <c r="J71" s="42"/>
      <c r="K71" s="513"/>
      <c r="L71" s="514"/>
      <c r="M71" s="285">
        <v>15</v>
      </c>
      <c r="N71" s="53">
        <v>360</v>
      </c>
      <c r="O71" s="33"/>
      <c r="P71" s="193"/>
      <c r="Q71" s="193"/>
    </row>
    <row r="72" spans="1:15" ht="21.75" customHeight="1">
      <c r="A72" s="479" t="s">
        <v>211</v>
      </c>
      <c r="B72" s="60" t="s">
        <v>212</v>
      </c>
      <c r="C72" s="476" t="s">
        <v>333</v>
      </c>
      <c r="D72" s="293" t="s">
        <v>396</v>
      </c>
      <c r="E72" s="296" t="s">
        <v>396</v>
      </c>
      <c r="F72" s="297" t="s">
        <v>396</v>
      </c>
      <c r="G72" s="297" t="s">
        <v>396</v>
      </c>
      <c r="H72" s="293" t="s">
        <v>396</v>
      </c>
      <c r="I72" s="298" t="s">
        <v>396</v>
      </c>
      <c r="J72" s="296" t="s">
        <v>396</v>
      </c>
      <c r="K72" s="296" t="s">
        <v>396</v>
      </c>
      <c r="L72" s="296" t="s">
        <v>396</v>
      </c>
      <c r="M72" s="299" t="s">
        <v>396</v>
      </c>
      <c r="N72" s="315">
        <v>150</v>
      </c>
      <c r="O72" s="33"/>
    </row>
    <row r="73" spans="1:15" ht="21.75" customHeight="1">
      <c r="A73" s="480"/>
      <c r="B73" s="61" t="s">
        <v>213</v>
      </c>
      <c r="C73" s="483"/>
      <c r="D73" s="294" t="s">
        <v>396</v>
      </c>
      <c r="E73" s="294" t="s">
        <v>396</v>
      </c>
      <c r="F73" s="294" t="s">
        <v>396</v>
      </c>
      <c r="G73" s="294" t="s">
        <v>396</v>
      </c>
      <c r="H73" s="294" t="s">
        <v>396</v>
      </c>
      <c r="I73" s="300" t="s">
        <v>396</v>
      </c>
      <c r="J73" s="294" t="s">
        <v>396</v>
      </c>
      <c r="K73" s="294" t="s">
        <v>396</v>
      </c>
      <c r="L73" s="294" t="s">
        <v>396</v>
      </c>
      <c r="M73" s="301" t="s">
        <v>396</v>
      </c>
      <c r="N73" s="316">
        <v>0</v>
      </c>
      <c r="O73" s="33"/>
    </row>
    <row r="74" spans="1:15" ht="21.75" customHeight="1">
      <c r="A74" s="480"/>
      <c r="B74" s="61" t="s">
        <v>214</v>
      </c>
      <c r="C74" s="483"/>
      <c r="D74" s="295" t="s">
        <v>396</v>
      </c>
      <c r="E74" s="295" t="s">
        <v>396</v>
      </c>
      <c r="F74" s="295" t="s">
        <v>396</v>
      </c>
      <c r="G74" s="295" t="s">
        <v>396</v>
      </c>
      <c r="H74" s="295" t="s">
        <v>396</v>
      </c>
      <c r="I74" s="300" t="s">
        <v>396</v>
      </c>
      <c r="J74" s="295" t="s">
        <v>396</v>
      </c>
      <c r="K74" s="295" t="s">
        <v>396</v>
      </c>
      <c r="L74" s="295" t="s">
        <v>396</v>
      </c>
      <c r="M74" s="301" t="s">
        <v>396</v>
      </c>
      <c r="N74" s="316">
        <v>0</v>
      </c>
      <c r="O74" s="33"/>
    </row>
    <row r="75" spans="1:15" ht="21.75" customHeight="1">
      <c r="A75" s="480"/>
      <c r="B75" s="61" t="s">
        <v>111</v>
      </c>
      <c r="C75" s="484"/>
      <c r="D75" s="302" t="s">
        <v>396</v>
      </c>
      <c r="E75" s="302" t="s">
        <v>396</v>
      </c>
      <c r="F75" s="302" t="s">
        <v>396</v>
      </c>
      <c r="G75" s="302" t="s">
        <v>396</v>
      </c>
      <c r="H75" s="302" t="s">
        <v>396</v>
      </c>
      <c r="I75" s="302" t="s">
        <v>396</v>
      </c>
      <c r="J75" s="302" t="s">
        <v>396</v>
      </c>
      <c r="K75" s="303" t="s">
        <v>396</v>
      </c>
      <c r="L75" s="302" t="s">
        <v>396</v>
      </c>
      <c r="M75" s="304" t="s">
        <v>396</v>
      </c>
      <c r="N75" s="316">
        <v>150</v>
      </c>
      <c r="O75" s="33"/>
    </row>
    <row r="76" spans="1:15" ht="21.75" customHeight="1" thickBot="1">
      <c r="A76" s="481"/>
      <c r="B76" s="473" t="s">
        <v>361</v>
      </c>
      <c r="C76" s="475"/>
      <c r="D76" s="305">
        <v>25</v>
      </c>
      <c r="E76" s="305"/>
      <c r="F76" s="305">
        <v>25</v>
      </c>
      <c r="G76" s="305"/>
      <c r="H76" s="305">
        <v>25</v>
      </c>
      <c r="I76" s="305">
        <f>I72+I73+I74</f>
        <v>0</v>
      </c>
      <c r="J76" s="305">
        <f>J72+J73+J74</f>
        <v>0</v>
      </c>
      <c r="K76" s="519"/>
      <c r="L76" s="520"/>
      <c r="M76" s="306"/>
      <c r="N76" s="317">
        <v>150</v>
      </c>
      <c r="O76" s="33"/>
    </row>
    <row r="77" spans="1:15" ht="21.75" customHeight="1">
      <c r="A77" s="479" t="s">
        <v>336</v>
      </c>
      <c r="B77" s="60" t="s">
        <v>337</v>
      </c>
      <c r="C77" s="476" t="s">
        <v>376</v>
      </c>
      <c r="D77" s="43">
        <v>22</v>
      </c>
      <c r="E77" s="167"/>
      <c r="F77" s="168">
        <v>22</v>
      </c>
      <c r="G77" s="168"/>
      <c r="H77" s="169">
        <v>22</v>
      </c>
      <c r="I77" s="43"/>
      <c r="J77" s="167"/>
      <c r="K77" s="167">
        <v>150</v>
      </c>
      <c r="L77" s="167">
        <v>33</v>
      </c>
      <c r="M77" s="170">
        <v>34</v>
      </c>
      <c r="N77" s="51">
        <v>750</v>
      </c>
      <c r="O77" s="33"/>
    </row>
    <row r="78" spans="1:15" ht="21.75" customHeight="1">
      <c r="A78" s="480"/>
      <c r="B78" s="61" t="s">
        <v>338</v>
      </c>
      <c r="C78" s="477"/>
      <c r="D78" s="44"/>
      <c r="E78" s="20"/>
      <c r="F78" s="20"/>
      <c r="G78" s="20"/>
      <c r="H78" s="171"/>
      <c r="I78" s="20"/>
      <c r="J78" s="20"/>
      <c r="K78" s="20"/>
      <c r="L78" s="20"/>
      <c r="M78" s="45"/>
      <c r="N78" s="52"/>
      <c r="O78" s="33"/>
    </row>
    <row r="79" spans="1:15" ht="21.75" customHeight="1">
      <c r="A79" s="480"/>
      <c r="B79" s="61" t="s">
        <v>339</v>
      </c>
      <c r="C79" s="477"/>
      <c r="D79" s="44"/>
      <c r="E79" s="44"/>
      <c r="F79" s="44"/>
      <c r="G79" s="44"/>
      <c r="H79" s="171"/>
      <c r="I79" s="44"/>
      <c r="J79" s="44"/>
      <c r="K79" s="44"/>
      <c r="L79" s="44"/>
      <c r="M79" s="45"/>
      <c r="N79" s="52"/>
      <c r="O79" s="33"/>
    </row>
    <row r="80" spans="1:15" ht="21.75" customHeight="1">
      <c r="A80" s="480"/>
      <c r="B80" s="61" t="s">
        <v>340</v>
      </c>
      <c r="C80" s="478"/>
      <c r="D80" s="41">
        <f>SUM(D77:D79)</f>
        <v>22</v>
      </c>
      <c r="E80" s="41"/>
      <c r="F80" s="41">
        <f>SUM(F77:F79)</f>
        <v>22</v>
      </c>
      <c r="G80" s="41"/>
      <c r="H80" s="41">
        <f>SUM(H77:H79)</f>
        <v>22</v>
      </c>
      <c r="I80" s="41"/>
      <c r="J80" s="41"/>
      <c r="K80" s="41">
        <v>150</v>
      </c>
      <c r="L80" s="41">
        <f>SUM(L77:L79)</f>
        <v>33</v>
      </c>
      <c r="M80" s="47">
        <v>34</v>
      </c>
      <c r="N80" s="52">
        <f>SUM(N77:N79)</f>
        <v>750</v>
      </c>
      <c r="O80" s="33"/>
    </row>
    <row r="81" spans="1:15" ht="21.75" customHeight="1" thickBot="1">
      <c r="A81" s="481"/>
      <c r="B81" s="473" t="s">
        <v>377</v>
      </c>
      <c r="C81" s="474"/>
      <c r="D81" s="42">
        <v>22</v>
      </c>
      <c r="E81" s="42"/>
      <c r="F81" s="42">
        <v>22</v>
      </c>
      <c r="G81" s="42"/>
      <c r="H81" s="42">
        <v>22</v>
      </c>
      <c r="I81" s="42"/>
      <c r="J81" s="42"/>
      <c r="K81" s="513"/>
      <c r="L81" s="514"/>
      <c r="M81" s="172">
        <v>53</v>
      </c>
      <c r="N81" s="53">
        <v>1170</v>
      </c>
      <c r="O81" s="33"/>
    </row>
    <row r="82" spans="1:15" ht="21.75" customHeight="1">
      <c r="A82" s="479" t="s">
        <v>318</v>
      </c>
      <c r="B82" s="60" t="s">
        <v>362</v>
      </c>
      <c r="C82" s="476" t="s">
        <v>333</v>
      </c>
      <c r="D82" s="43">
        <v>61</v>
      </c>
      <c r="E82" s="167"/>
      <c r="F82" s="168">
        <v>61</v>
      </c>
      <c r="G82" s="168"/>
      <c r="H82" s="169">
        <v>61</v>
      </c>
      <c r="I82" s="43"/>
      <c r="J82" s="167"/>
      <c r="K82" s="167">
        <v>92</v>
      </c>
      <c r="L82" s="167">
        <v>56</v>
      </c>
      <c r="M82" s="170">
        <v>8.5</v>
      </c>
      <c r="N82" s="51">
        <v>510</v>
      </c>
      <c r="O82" s="33"/>
    </row>
    <row r="83" spans="1:15" ht="21.75" customHeight="1">
      <c r="A83" s="480"/>
      <c r="B83" s="63" t="s">
        <v>319</v>
      </c>
      <c r="C83" s="477"/>
      <c r="D83" s="286" t="s">
        <v>396</v>
      </c>
      <c r="E83" s="181" t="s">
        <v>396</v>
      </c>
      <c r="F83" s="181" t="s">
        <v>396</v>
      </c>
      <c r="G83" s="181" t="s">
        <v>396</v>
      </c>
      <c r="H83" s="404" t="s">
        <v>396</v>
      </c>
      <c r="I83" s="181" t="s">
        <v>396</v>
      </c>
      <c r="J83" s="181" t="s">
        <v>396</v>
      </c>
      <c r="K83" s="181" t="s">
        <v>396</v>
      </c>
      <c r="L83" s="181" t="s">
        <v>396</v>
      </c>
      <c r="M83" s="405" t="s">
        <v>396</v>
      </c>
      <c r="N83" s="52">
        <v>60</v>
      </c>
      <c r="O83" s="33"/>
    </row>
    <row r="84" spans="1:15" ht="21.75" customHeight="1">
      <c r="A84" s="480"/>
      <c r="B84" s="63" t="s">
        <v>363</v>
      </c>
      <c r="C84" s="477"/>
      <c r="D84" s="44"/>
      <c r="E84" s="44"/>
      <c r="F84" s="44"/>
      <c r="G84" s="44"/>
      <c r="H84" s="171"/>
      <c r="I84" s="44"/>
      <c r="J84" s="44"/>
      <c r="K84" s="44"/>
      <c r="L84" s="44"/>
      <c r="M84" s="45"/>
      <c r="N84" s="52"/>
      <c r="O84" s="33"/>
    </row>
    <row r="85" spans="1:15" ht="21.75" customHeight="1">
      <c r="A85" s="480"/>
      <c r="B85" s="61" t="s">
        <v>364</v>
      </c>
      <c r="C85" s="477"/>
      <c r="D85" s="44"/>
      <c r="E85" s="20"/>
      <c r="F85" s="20"/>
      <c r="G85" s="20"/>
      <c r="H85" s="171"/>
      <c r="I85" s="20"/>
      <c r="J85" s="20"/>
      <c r="K85" s="20"/>
      <c r="L85" s="20"/>
      <c r="M85" s="45"/>
      <c r="N85" s="52"/>
      <c r="O85" s="33"/>
    </row>
    <row r="86" spans="1:15" ht="21.75" customHeight="1">
      <c r="A86" s="480"/>
      <c r="B86" s="61" t="s">
        <v>365</v>
      </c>
      <c r="C86" s="477"/>
      <c r="D86" s="44"/>
      <c r="E86" s="20"/>
      <c r="F86" s="20"/>
      <c r="G86" s="20"/>
      <c r="H86" s="171"/>
      <c r="I86" s="20"/>
      <c r="J86" s="20"/>
      <c r="K86" s="20"/>
      <c r="L86" s="20"/>
      <c r="M86" s="45"/>
      <c r="N86" s="52"/>
      <c r="O86" s="33"/>
    </row>
    <row r="87" spans="1:15" ht="21.75" customHeight="1">
      <c r="A87" s="480"/>
      <c r="B87" s="61" t="s">
        <v>366</v>
      </c>
      <c r="C87" s="477"/>
      <c r="D87" s="44"/>
      <c r="E87" s="44"/>
      <c r="F87" s="44"/>
      <c r="G87" s="44"/>
      <c r="H87" s="171"/>
      <c r="I87" s="44"/>
      <c r="J87" s="44"/>
      <c r="K87" s="44"/>
      <c r="L87" s="44"/>
      <c r="M87" s="45"/>
      <c r="N87" s="52"/>
      <c r="O87" s="33"/>
    </row>
    <row r="88" spans="1:15" ht="21.75" customHeight="1">
      <c r="A88" s="480"/>
      <c r="B88" s="61" t="s">
        <v>367</v>
      </c>
      <c r="C88" s="477"/>
      <c r="D88" s="44">
        <v>18</v>
      </c>
      <c r="E88" s="44"/>
      <c r="F88" s="44">
        <v>18</v>
      </c>
      <c r="G88" s="44"/>
      <c r="H88" s="171">
        <v>18</v>
      </c>
      <c r="I88" s="44"/>
      <c r="J88" s="44"/>
      <c r="K88" s="44">
        <v>61</v>
      </c>
      <c r="L88" s="44">
        <v>11</v>
      </c>
      <c r="M88" s="45">
        <v>70</v>
      </c>
      <c r="N88" s="52">
        <v>1260</v>
      </c>
      <c r="O88" s="33"/>
    </row>
    <row r="89" spans="1:15" ht="21.75" customHeight="1">
      <c r="A89" s="480"/>
      <c r="B89" s="61" t="s">
        <v>111</v>
      </c>
      <c r="C89" s="478"/>
      <c r="D89" s="286" t="s">
        <v>396</v>
      </c>
      <c r="E89" s="286" t="s">
        <v>396</v>
      </c>
      <c r="F89" s="286" t="s">
        <v>396</v>
      </c>
      <c r="G89" s="286" t="s">
        <v>396</v>
      </c>
      <c r="H89" s="181" t="s">
        <v>396</v>
      </c>
      <c r="I89" s="286" t="s">
        <v>396</v>
      </c>
      <c r="J89" s="286" t="s">
        <v>396</v>
      </c>
      <c r="K89" s="286" t="s">
        <v>396</v>
      </c>
      <c r="L89" s="286" t="s">
        <v>396</v>
      </c>
      <c r="M89" s="405" t="s">
        <v>396</v>
      </c>
      <c r="N89" s="52">
        <f>SUM(N82:N88)</f>
        <v>1830</v>
      </c>
      <c r="O89" s="33"/>
    </row>
    <row r="90" spans="1:15" ht="21.75" customHeight="1" thickBot="1">
      <c r="A90" s="481"/>
      <c r="B90" s="473" t="s">
        <v>361</v>
      </c>
      <c r="C90" s="474"/>
      <c r="D90" s="42">
        <v>79</v>
      </c>
      <c r="E90" s="42"/>
      <c r="F90" s="42">
        <v>79</v>
      </c>
      <c r="G90" s="42"/>
      <c r="H90" s="42"/>
      <c r="I90" s="42"/>
      <c r="J90" s="42"/>
      <c r="K90" s="513"/>
      <c r="L90" s="514"/>
      <c r="M90" s="172">
        <v>40.6</v>
      </c>
      <c r="N90" s="53">
        <v>3210</v>
      </c>
      <c r="O90" s="33"/>
    </row>
    <row r="91" spans="1:15" ht="21.75" customHeight="1">
      <c r="A91" s="479" t="s">
        <v>217</v>
      </c>
      <c r="B91" s="60" t="s">
        <v>240</v>
      </c>
      <c r="C91" s="476" t="s">
        <v>376</v>
      </c>
      <c r="D91" s="43">
        <v>0</v>
      </c>
      <c r="E91" s="167"/>
      <c r="F91" s="168"/>
      <c r="G91" s="168"/>
      <c r="H91" s="190"/>
      <c r="I91" s="43"/>
      <c r="J91" s="167"/>
      <c r="K91" s="167"/>
      <c r="L91" s="167"/>
      <c r="M91" s="170"/>
      <c r="N91" s="51"/>
      <c r="O91" s="33"/>
    </row>
    <row r="92" spans="1:15" ht="21.75" customHeight="1">
      <c r="A92" s="480"/>
      <c r="B92" s="63" t="s">
        <v>241</v>
      </c>
      <c r="C92" s="477"/>
      <c r="D92" s="286"/>
      <c r="E92" s="44"/>
      <c r="F92" s="44"/>
      <c r="G92" s="44"/>
      <c r="H92" s="20"/>
      <c r="I92" s="44"/>
      <c r="J92" s="44"/>
      <c r="K92" s="44"/>
      <c r="L92" s="44"/>
      <c r="M92" s="45"/>
      <c r="N92" s="52"/>
      <c r="O92" s="33"/>
    </row>
    <row r="93" spans="1:15" ht="21.75" customHeight="1">
      <c r="A93" s="480"/>
      <c r="B93" s="61" t="s">
        <v>242</v>
      </c>
      <c r="C93" s="477"/>
      <c r="D93" s="286"/>
      <c r="E93" s="44"/>
      <c r="F93" s="44"/>
      <c r="G93" s="44"/>
      <c r="H93" s="20"/>
      <c r="I93" s="44"/>
      <c r="J93" s="44"/>
      <c r="K93" s="44"/>
      <c r="L93" s="44"/>
      <c r="M93" s="45"/>
      <c r="N93" s="52"/>
      <c r="O93" s="33"/>
    </row>
    <row r="94" spans="1:15" ht="21.75" customHeight="1">
      <c r="A94" s="480"/>
      <c r="B94" s="61" t="s">
        <v>243</v>
      </c>
      <c r="C94" s="477"/>
      <c r="D94" s="181" t="s">
        <v>396</v>
      </c>
      <c r="E94" s="181" t="s">
        <v>396</v>
      </c>
      <c r="F94" s="181" t="s">
        <v>396</v>
      </c>
      <c r="G94" s="181" t="s">
        <v>396</v>
      </c>
      <c r="H94" s="414" t="s">
        <v>396</v>
      </c>
      <c r="I94" s="181" t="s">
        <v>396</v>
      </c>
      <c r="J94" s="181" t="s">
        <v>396</v>
      </c>
      <c r="K94" s="181" t="s">
        <v>396</v>
      </c>
      <c r="L94" s="181" t="s">
        <v>396</v>
      </c>
      <c r="M94" s="405" t="s">
        <v>396</v>
      </c>
      <c r="N94" s="52">
        <v>60</v>
      </c>
      <c r="O94" s="33"/>
    </row>
    <row r="95" spans="1:15" ht="21.75" customHeight="1">
      <c r="A95" s="480"/>
      <c r="B95" s="61" t="s">
        <v>111</v>
      </c>
      <c r="C95" s="478"/>
      <c r="D95" s="286" t="s">
        <v>396</v>
      </c>
      <c r="E95" s="286" t="s">
        <v>396</v>
      </c>
      <c r="F95" s="286" t="s">
        <v>396</v>
      </c>
      <c r="G95" s="286" t="s">
        <v>396</v>
      </c>
      <c r="H95" s="181" t="s">
        <v>396</v>
      </c>
      <c r="I95" s="286" t="s">
        <v>396</v>
      </c>
      <c r="J95" s="286" t="s">
        <v>396</v>
      </c>
      <c r="K95" s="286" t="s">
        <v>396</v>
      </c>
      <c r="L95" s="286" t="s">
        <v>396</v>
      </c>
      <c r="M95" s="405" t="s">
        <v>396</v>
      </c>
      <c r="N95" s="230">
        <v>60</v>
      </c>
      <c r="O95" s="129"/>
    </row>
    <row r="96" spans="1:15" ht="21.75" customHeight="1" thickBot="1">
      <c r="A96" s="481"/>
      <c r="B96" s="473" t="s">
        <v>377</v>
      </c>
      <c r="C96" s="474"/>
      <c r="D96" s="42"/>
      <c r="E96" s="42"/>
      <c r="F96" s="42"/>
      <c r="G96" s="42"/>
      <c r="H96" s="42"/>
      <c r="I96" s="42"/>
      <c r="J96" s="42"/>
      <c r="K96" s="517"/>
      <c r="L96" s="518"/>
      <c r="M96" s="172"/>
      <c r="N96" s="53"/>
      <c r="O96" s="33"/>
    </row>
    <row r="97" spans="1:15" ht="21.75" customHeight="1">
      <c r="A97" s="479" t="s">
        <v>327</v>
      </c>
      <c r="B97" s="60" t="s">
        <v>218</v>
      </c>
      <c r="C97" s="476" t="s">
        <v>333</v>
      </c>
      <c r="D97" s="43">
        <v>14</v>
      </c>
      <c r="E97" s="167">
        <v>14</v>
      </c>
      <c r="F97" s="168"/>
      <c r="G97" s="168"/>
      <c r="H97" s="169">
        <v>14</v>
      </c>
      <c r="I97" s="43"/>
      <c r="J97" s="167"/>
      <c r="K97" s="167">
        <v>342</v>
      </c>
      <c r="L97" s="167">
        <v>48</v>
      </c>
      <c r="M97" s="170">
        <v>100</v>
      </c>
      <c r="N97" s="51">
        <v>150</v>
      </c>
      <c r="O97" s="33"/>
    </row>
    <row r="98" spans="1:15" ht="21.75" customHeight="1">
      <c r="A98" s="480"/>
      <c r="B98" s="61" t="s">
        <v>321</v>
      </c>
      <c r="C98" s="477"/>
      <c r="D98" s="48">
        <v>38</v>
      </c>
      <c r="E98" s="48">
        <v>36</v>
      </c>
      <c r="F98" s="48"/>
      <c r="G98" s="48"/>
      <c r="H98" s="48">
        <v>36</v>
      </c>
      <c r="I98" s="48"/>
      <c r="J98" s="48">
        <v>2</v>
      </c>
      <c r="K98" s="48">
        <v>351</v>
      </c>
      <c r="L98" s="48">
        <v>133</v>
      </c>
      <c r="M98" s="175">
        <v>95</v>
      </c>
      <c r="N98" s="146">
        <v>630</v>
      </c>
      <c r="O98" s="33"/>
    </row>
    <row r="99" spans="1:15" ht="21.75" customHeight="1">
      <c r="A99" s="480"/>
      <c r="B99" s="61" t="s">
        <v>304</v>
      </c>
      <c r="C99" s="477"/>
      <c r="D99" s="181" t="s">
        <v>396</v>
      </c>
      <c r="E99" s="181" t="s">
        <v>396</v>
      </c>
      <c r="F99" s="181" t="s">
        <v>396</v>
      </c>
      <c r="G99" s="181" t="s">
        <v>396</v>
      </c>
      <c r="H99" s="181" t="s">
        <v>396</v>
      </c>
      <c r="I99" s="181" t="s">
        <v>396</v>
      </c>
      <c r="J99" s="181" t="s">
        <v>396</v>
      </c>
      <c r="K99" s="181" t="s">
        <v>396</v>
      </c>
      <c r="L99" s="181" t="s">
        <v>396</v>
      </c>
      <c r="M99" s="416" t="s">
        <v>396</v>
      </c>
      <c r="N99" s="146">
        <v>90</v>
      </c>
      <c r="O99" s="33"/>
    </row>
    <row r="100" spans="1:15" ht="21.75" customHeight="1">
      <c r="A100" s="480"/>
      <c r="B100" s="61" t="s">
        <v>322</v>
      </c>
      <c r="C100" s="477"/>
      <c r="D100" s="181"/>
      <c r="E100" s="181"/>
      <c r="F100" s="181"/>
      <c r="G100" s="181"/>
      <c r="H100" s="181"/>
      <c r="I100" s="181"/>
      <c r="J100" s="181"/>
      <c r="K100" s="181"/>
      <c r="L100" s="181"/>
      <c r="M100" s="405"/>
      <c r="N100" s="52"/>
      <c r="O100" s="33"/>
    </row>
    <row r="101" spans="1:15" ht="21.75" customHeight="1">
      <c r="A101" s="480"/>
      <c r="B101" s="61" t="s">
        <v>111</v>
      </c>
      <c r="C101" s="478"/>
      <c r="D101" s="286" t="s">
        <v>396</v>
      </c>
      <c r="E101" s="286" t="s">
        <v>396</v>
      </c>
      <c r="F101" s="286" t="s">
        <v>396</v>
      </c>
      <c r="G101" s="286" t="s">
        <v>396</v>
      </c>
      <c r="H101" s="181" t="s">
        <v>396</v>
      </c>
      <c r="I101" s="286" t="s">
        <v>396</v>
      </c>
      <c r="J101" s="286" t="s">
        <v>396</v>
      </c>
      <c r="K101" s="286" t="s">
        <v>396</v>
      </c>
      <c r="L101" s="286" t="s">
        <v>396</v>
      </c>
      <c r="M101" s="405" t="s">
        <v>396</v>
      </c>
      <c r="N101" s="52">
        <f>SUM(N97:N100)</f>
        <v>870</v>
      </c>
      <c r="O101" s="33"/>
    </row>
    <row r="102" spans="1:15" ht="21.75" customHeight="1" thickBot="1">
      <c r="A102" s="481"/>
      <c r="B102" s="473" t="s">
        <v>361</v>
      </c>
      <c r="C102" s="474"/>
      <c r="D102" s="42"/>
      <c r="E102" s="42"/>
      <c r="F102" s="42"/>
      <c r="G102" s="42"/>
      <c r="H102" s="42"/>
      <c r="I102" s="42"/>
      <c r="J102" s="42"/>
      <c r="K102" s="513"/>
      <c r="L102" s="514"/>
      <c r="M102" s="172"/>
      <c r="N102" s="53">
        <v>660</v>
      </c>
      <c r="O102" s="33"/>
    </row>
    <row r="103" spans="1:15" ht="21.75" customHeight="1">
      <c r="A103" s="479" t="s">
        <v>227</v>
      </c>
      <c r="B103" s="60" t="s">
        <v>219</v>
      </c>
      <c r="C103" s="476" t="s">
        <v>333</v>
      </c>
      <c r="D103" s="43"/>
      <c r="E103" s="167"/>
      <c r="F103" s="168"/>
      <c r="G103" s="168"/>
      <c r="H103" s="169"/>
      <c r="I103" s="43"/>
      <c r="J103" s="167"/>
      <c r="K103" s="167"/>
      <c r="L103" s="167"/>
      <c r="M103" s="170"/>
      <c r="N103" s="51"/>
      <c r="O103" s="33"/>
    </row>
    <row r="104" spans="1:15" ht="21.75" customHeight="1">
      <c r="A104" s="480"/>
      <c r="B104" s="63" t="s">
        <v>220</v>
      </c>
      <c r="C104" s="477"/>
      <c r="D104" s="48"/>
      <c r="E104" s="48"/>
      <c r="F104" s="48"/>
      <c r="G104" s="48"/>
      <c r="H104" s="48"/>
      <c r="I104" s="48"/>
      <c r="J104" s="48"/>
      <c r="K104" s="48"/>
      <c r="L104" s="48"/>
      <c r="M104" s="175"/>
      <c r="N104" s="146"/>
      <c r="O104" s="33"/>
    </row>
    <row r="105" spans="1:15" ht="21.75" customHeight="1">
      <c r="A105" s="480"/>
      <c r="B105" s="63" t="s">
        <v>221</v>
      </c>
      <c r="C105" s="477"/>
      <c r="D105" s="20"/>
      <c r="E105" s="20"/>
      <c r="F105" s="20"/>
      <c r="G105" s="20"/>
      <c r="H105" s="20"/>
      <c r="I105" s="20"/>
      <c r="J105" s="20"/>
      <c r="K105" s="20"/>
      <c r="L105" s="20"/>
      <c r="M105" s="175"/>
      <c r="N105" s="146"/>
      <c r="O105" s="33"/>
    </row>
    <row r="106" spans="1:15" ht="21.75" customHeight="1">
      <c r="A106" s="480"/>
      <c r="B106" s="61" t="s">
        <v>222</v>
      </c>
      <c r="C106" s="477"/>
      <c r="D106" s="20">
        <v>0.2</v>
      </c>
      <c r="E106" s="20"/>
      <c r="F106" s="20">
        <v>0.2</v>
      </c>
      <c r="G106" s="20"/>
      <c r="H106" s="20"/>
      <c r="I106" s="20"/>
      <c r="J106" s="20"/>
      <c r="K106" s="20">
        <v>0</v>
      </c>
      <c r="L106" s="20">
        <v>0</v>
      </c>
      <c r="M106" s="45">
        <v>100</v>
      </c>
      <c r="N106" s="52">
        <v>30</v>
      </c>
      <c r="O106" s="33"/>
    </row>
    <row r="107" spans="1:15" ht="21.75" customHeight="1">
      <c r="A107" s="480"/>
      <c r="B107" s="61" t="s">
        <v>223</v>
      </c>
      <c r="C107" s="477"/>
      <c r="D107" s="20"/>
      <c r="E107" s="20"/>
      <c r="F107" s="20"/>
      <c r="G107" s="20"/>
      <c r="H107" s="20"/>
      <c r="I107" s="20"/>
      <c r="J107" s="20"/>
      <c r="K107" s="20"/>
      <c r="L107" s="20"/>
      <c r="M107" s="45"/>
      <c r="N107" s="52"/>
      <c r="O107" s="33"/>
    </row>
    <row r="108" spans="1:15" ht="21.75" customHeight="1">
      <c r="A108" s="480"/>
      <c r="B108" s="61" t="s">
        <v>224</v>
      </c>
      <c r="C108" s="477"/>
      <c r="D108" s="398"/>
      <c r="E108" s="20"/>
      <c r="F108" s="20"/>
      <c r="G108" s="20"/>
      <c r="H108" s="20"/>
      <c r="I108" s="20"/>
      <c r="J108" s="20"/>
      <c r="K108" s="20"/>
      <c r="L108" s="20"/>
      <c r="M108" s="45"/>
      <c r="N108" s="52"/>
      <c r="O108" s="33"/>
    </row>
    <row r="109" spans="1:15" ht="21.75" customHeight="1">
      <c r="A109" s="480"/>
      <c r="B109" s="61" t="s">
        <v>225</v>
      </c>
      <c r="C109" s="477"/>
      <c r="D109" s="49"/>
      <c r="E109" s="50"/>
      <c r="F109" s="174"/>
      <c r="G109" s="174"/>
      <c r="H109" s="176"/>
      <c r="I109" s="49"/>
      <c r="J109" s="50"/>
      <c r="K109" s="50"/>
      <c r="L109" s="50"/>
      <c r="M109" s="45"/>
      <c r="N109" s="52"/>
      <c r="O109" s="33"/>
    </row>
    <row r="110" spans="1:15" ht="21.75" customHeight="1">
      <c r="A110" s="480"/>
      <c r="B110" s="61" t="s">
        <v>226</v>
      </c>
      <c r="C110" s="477"/>
      <c r="D110" s="49"/>
      <c r="E110" s="50"/>
      <c r="F110" s="174"/>
      <c r="G110" s="174"/>
      <c r="H110" s="171"/>
      <c r="I110" s="49"/>
      <c r="J110" s="50"/>
      <c r="K110" s="50"/>
      <c r="L110" s="50"/>
      <c r="M110" s="45"/>
      <c r="N110" s="52"/>
      <c r="O110" s="33"/>
    </row>
    <row r="111" spans="1:15" ht="21.75" customHeight="1">
      <c r="A111" s="480"/>
      <c r="B111" s="61" t="s">
        <v>111</v>
      </c>
      <c r="C111" s="478"/>
      <c r="D111" s="41">
        <f>SUM(D103:D110)</f>
        <v>0.2</v>
      </c>
      <c r="E111" s="41"/>
      <c r="F111" s="41">
        <f>SUM(F103:F110)</f>
        <v>0.2</v>
      </c>
      <c r="G111" s="41"/>
      <c r="H111" s="41"/>
      <c r="I111" s="41"/>
      <c r="J111" s="41"/>
      <c r="K111" s="41"/>
      <c r="L111" s="41">
        <f>SUM(L103:L110)</f>
        <v>0</v>
      </c>
      <c r="M111" s="47"/>
      <c r="N111" s="52">
        <f>SUM(N103:N110)</f>
        <v>30</v>
      </c>
      <c r="O111" s="33"/>
    </row>
    <row r="112" spans="1:15" ht="21.75" customHeight="1" thickBot="1">
      <c r="A112" s="481"/>
      <c r="B112" s="473" t="s">
        <v>361</v>
      </c>
      <c r="C112" s="474"/>
      <c r="D112" s="42">
        <v>5.5</v>
      </c>
      <c r="E112" s="42"/>
      <c r="F112" s="42"/>
      <c r="G112" s="42"/>
      <c r="H112" s="42"/>
      <c r="I112" s="42"/>
      <c r="J112" s="42"/>
      <c r="K112" s="513"/>
      <c r="L112" s="514"/>
      <c r="M112" s="172"/>
      <c r="N112" s="53"/>
      <c r="O112" s="33"/>
    </row>
    <row r="113" spans="1:15" ht="21.75" customHeight="1">
      <c r="A113" s="479" t="s">
        <v>228</v>
      </c>
      <c r="B113" s="60" t="s">
        <v>326</v>
      </c>
      <c r="C113" s="476" t="s">
        <v>376</v>
      </c>
      <c r="D113" s="43">
        <v>14</v>
      </c>
      <c r="E113" s="167">
        <v>5</v>
      </c>
      <c r="F113" s="168">
        <v>8</v>
      </c>
      <c r="G113" s="168"/>
      <c r="H113" s="169">
        <v>13</v>
      </c>
      <c r="I113" s="43"/>
      <c r="J113" s="167">
        <v>1</v>
      </c>
      <c r="K113" s="167">
        <v>93</v>
      </c>
      <c r="L113" s="167">
        <v>13</v>
      </c>
      <c r="M113" s="170">
        <v>36</v>
      </c>
      <c r="N113" s="51">
        <v>510</v>
      </c>
      <c r="O113" s="33"/>
    </row>
    <row r="114" spans="1:15" ht="21.75" customHeight="1">
      <c r="A114" s="480"/>
      <c r="B114" s="61" t="s">
        <v>111</v>
      </c>
      <c r="C114" s="478"/>
      <c r="D114" s="20">
        <v>14</v>
      </c>
      <c r="E114" s="20">
        <v>5</v>
      </c>
      <c r="F114" s="20">
        <v>8</v>
      </c>
      <c r="G114" s="20"/>
      <c r="H114" s="20">
        <v>13</v>
      </c>
      <c r="I114" s="20"/>
      <c r="J114" s="20">
        <v>1</v>
      </c>
      <c r="K114" s="20">
        <v>93</v>
      </c>
      <c r="L114" s="20">
        <v>13</v>
      </c>
      <c r="M114" s="47">
        <v>36</v>
      </c>
      <c r="N114" s="52">
        <v>510</v>
      </c>
      <c r="O114" s="33"/>
    </row>
    <row r="115" spans="1:15" ht="21.75" customHeight="1" thickBot="1">
      <c r="A115" s="481"/>
      <c r="B115" s="473" t="s">
        <v>377</v>
      </c>
      <c r="C115" s="474"/>
      <c r="D115" s="42">
        <v>13</v>
      </c>
      <c r="E115" s="42">
        <v>4</v>
      </c>
      <c r="F115" s="42">
        <v>8</v>
      </c>
      <c r="G115" s="42"/>
      <c r="H115" s="42">
        <v>12</v>
      </c>
      <c r="I115" s="42"/>
      <c r="J115" s="42">
        <v>1</v>
      </c>
      <c r="K115" s="515"/>
      <c r="L115" s="516"/>
      <c r="M115" s="172"/>
      <c r="N115" s="53"/>
      <c r="O115" s="33"/>
    </row>
    <row r="116" spans="1:15" ht="14.25">
      <c r="A116" s="482" t="s">
        <v>309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265"/>
    </row>
  </sheetData>
  <sheetProtection/>
  <mergeCells count="83">
    <mergeCell ref="K90:L90"/>
    <mergeCell ref="K96:L96"/>
    <mergeCell ref="K102:L102"/>
    <mergeCell ref="K112:L112"/>
    <mergeCell ref="K115:L115"/>
    <mergeCell ref="K45:L45"/>
    <mergeCell ref="K60:L60"/>
    <mergeCell ref="K71:L71"/>
    <mergeCell ref="K76:L76"/>
    <mergeCell ref="K50:L50"/>
    <mergeCell ref="K20:L20"/>
    <mergeCell ref="K22:L22"/>
    <mergeCell ref="K81:L81"/>
    <mergeCell ref="K24:L24"/>
    <mergeCell ref="K26:L26"/>
    <mergeCell ref="K28:L28"/>
    <mergeCell ref="K32:L32"/>
    <mergeCell ref="K37:L37"/>
    <mergeCell ref="K42:L42"/>
    <mergeCell ref="K8:L8"/>
    <mergeCell ref="K10:L10"/>
    <mergeCell ref="K12:L12"/>
    <mergeCell ref="K14:L14"/>
    <mergeCell ref="K16:L16"/>
    <mergeCell ref="K18:L18"/>
    <mergeCell ref="E3:H3"/>
    <mergeCell ref="A7:B8"/>
    <mergeCell ref="A9:B10"/>
    <mergeCell ref="A11:B12"/>
    <mergeCell ref="A13:B14"/>
    <mergeCell ref="A15:A28"/>
    <mergeCell ref="B15:B16"/>
    <mergeCell ref="B17:B18"/>
    <mergeCell ref="B19:B20"/>
    <mergeCell ref="B21:B22"/>
    <mergeCell ref="B23:B24"/>
    <mergeCell ref="B25:B26"/>
    <mergeCell ref="B27:B28"/>
    <mergeCell ref="A29:A32"/>
    <mergeCell ref="A33:A37"/>
    <mergeCell ref="A38:A42"/>
    <mergeCell ref="B37:C37"/>
    <mergeCell ref="B32:C32"/>
    <mergeCell ref="B42:C42"/>
    <mergeCell ref="A82:A90"/>
    <mergeCell ref="A2:A6"/>
    <mergeCell ref="E2:J2"/>
    <mergeCell ref="C72:C75"/>
    <mergeCell ref="C77:C80"/>
    <mergeCell ref="C82:C89"/>
    <mergeCell ref="A43:A45"/>
    <mergeCell ref="A46:A50"/>
    <mergeCell ref="A51:A60"/>
    <mergeCell ref="A61:A71"/>
    <mergeCell ref="A72:A76"/>
    <mergeCell ref="A77:A81"/>
    <mergeCell ref="B96:C96"/>
    <mergeCell ref="A116:N116"/>
    <mergeCell ref="A103:A112"/>
    <mergeCell ref="C29:C31"/>
    <mergeCell ref="C33:C36"/>
    <mergeCell ref="C38:C41"/>
    <mergeCell ref="C43:C44"/>
    <mergeCell ref="C46:C49"/>
    <mergeCell ref="C97:C101"/>
    <mergeCell ref="C103:C111"/>
    <mergeCell ref="C113:C114"/>
    <mergeCell ref="A113:A115"/>
    <mergeCell ref="A91:A96"/>
    <mergeCell ref="A97:A102"/>
    <mergeCell ref="C91:C95"/>
    <mergeCell ref="B115:C115"/>
    <mergeCell ref="B112:C112"/>
    <mergeCell ref="B102:C102"/>
    <mergeCell ref="B45:C45"/>
    <mergeCell ref="B50:C50"/>
    <mergeCell ref="B60:C60"/>
    <mergeCell ref="B71:C71"/>
    <mergeCell ref="B81:C81"/>
    <mergeCell ref="B90:C90"/>
    <mergeCell ref="B76:C76"/>
    <mergeCell ref="C51:C59"/>
    <mergeCell ref="C61:C70"/>
  </mergeCells>
  <printOptions horizontalCentered="1"/>
  <pageMargins left="0.5905511811023623" right="0.5905511811023623" top="0.5905511811023623" bottom="0.3937007874015748" header="0.31496062992125984" footer="0.5118110236220472"/>
  <pageSetup firstPageNumber="67" useFirstPageNumber="1" fitToHeight="4" horizontalDpi="600" verticalDpi="600" orientation="portrait" pageOrder="overThenDown" paperSize="9" scale="58" r:id="rId1"/>
  <headerFooter scaleWithDoc="0" alignWithMargins="0">
    <oddFooter>&amp;C&amp;"ＭＳ Ｐゴシック,標準"&amp;11- &amp;P -</oddFooter>
  </headerFooter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41"/>
  <sheetViews>
    <sheetView view="pageBreakPreview" zoomScale="75" zoomScaleNormal="85" zoomScaleSheetLayoutView="75" zoomScalePageLayoutView="0" workbookViewId="0" topLeftCell="A1">
      <pane xSplit="3" ySplit="6" topLeftCell="D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" sqref="A1"/>
    </sheetView>
  </sheetViews>
  <sheetFormatPr defaultColWidth="10.59765625" defaultRowHeight="15"/>
  <cols>
    <col min="1" max="1" width="4.09765625" style="193" customWidth="1"/>
    <col min="2" max="2" width="13" style="193" customWidth="1"/>
    <col min="3" max="3" width="10.8984375" style="193" customWidth="1"/>
    <col min="4" max="4" width="9.5" style="193" customWidth="1"/>
    <col min="5" max="9" width="8.59765625" style="193" customWidth="1"/>
    <col min="10" max="10" width="10.5" style="193" bestFit="1" customWidth="1"/>
    <col min="11" max="11" width="8.59765625" style="257" customWidth="1"/>
    <col min="12" max="16384" width="10.59765625" style="193" customWidth="1"/>
  </cols>
  <sheetData>
    <row r="1" spans="1:11" ht="27.75" customHeight="1" thickBot="1">
      <c r="A1" s="108" t="s">
        <v>129</v>
      </c>
      <c r="B1" s="25"/>
      <c r="C1" s="2"/>
      <c r="D1" s="2"/>
      <c r="E1" s="2"/>
      <c r="F1" s="2"/>
      <c r="G1" s="2"/>
      <c r="H1" s="2"/>
      <c r="I1" s="2" t="s">
        <v>0</v>
      </c>
      <c r="K1" s="195"/>
    </row>
    <row r="2" spans="1:11" ht="27.75" customHeight="1">
      <c r="A2" s="485" t="s">
        <v>105</v>
      </c>
      <c r="B2" s="6"/>
      <c r="C2" s="5"/>
      <c r="D2" s="6"/>
      <c r="E2" s="529" t="s">
        <v>130</v>
      </c>
      <c r="F2" s="530"/>
      <c r="G2" s="531"/>
      <c r="H2" s="7"/>
      <c r="I2" s="18"/>
      <c r="J2" s="247"/>
      <c r="K2" s="248" t="s">
        <v>177</v>
      </c>
    </row>
    <row r="3" spans="1:11" ht="27.75" customHeight="1">
      <c r="A3" s="536"/>
      <c r="B3" s="8"/>
      <c r="C3" s="19"/>
      <c r="D3" s="249" t="s">
        <v>66</v>
      </c>
      <c r="E3" s="534" t="s">
        <v>127</v>
      </c>
      <c r="F3" s="535"/>
      <c r="G3" s="9"/>
      <c r="H3" s="250" t="s">
        <v>2</v>
      </c>
      <c r="I3" s="251" t="s">
        <v>178</v>
      </c>
      <c r="J3" s="252" t="s">
        <v>179</v>
      </c>
      <c r="K3" s="253" t="s">
        <v>77</v>
      </c>
    </row>
    <row r="4" spans="1:11" ht="27.75" customHeight="1">
      <c r="A4" s="536"/>
      <c r="B4" s="13" t="s">
        <v>4</v>
      </c>
      <c r="C4" s="22" t="s">
        <v>104</v>
      </c>
      <c r="D4" s="251" t="s">
        <v>84</v>
      </c>
      <c r="E4" s="251" t="s">
        <v>16</v>
      </c>
      <c r="F4" s="14" t="s">
        <v>7</v>
      </c>
      <c r="G4" s="13" t="s">
        <v>8</v>
      </c>
      <c r="H4" s="251" t="s">
        <v>9</v>
      </c>
      <c r="I4" s="8"/>
      <c r="J4" s="254" t="s">
        <v>3</v>
      </c>
      <c r="K4" s="253" t="s">
        <v>78</v>
      </c>
    </row>
    <row r="5" spans="1:11" ht="27.75" customHeight="1">
      <c r="A5" s="536"/>
      <c r="B5" s="8"/>
      <c r="C5" s="19"/>
      <c r="D5" s="15" t="s">
        <v>87</v>
      </c>
      <c r="E5" s="251" t="s">
        <v>17</v>
      </c>
      <c r="F5" s="16"/>
      <c r="G5" s="15" t="s">
        <v>87</v>
      </c>
      <c r="H5" s="15" t="s">
        <v>87</v>
      </c>
      <c r="I5" s="15" t="s">
        <v>87</v>
      </c>
      <c r="J5" s="255" t="s">
        <v>180</v>
      </c>
      <c r="K5" s="253" t="s">
        <v>79</v>
      </c>
    </row>
    <row r="6" spans="1:11" ht="27.75" customHeight="1" thickBot="1">
      <c r="A6" s="537"/>
      <c r="B6" s="17"/>
      <c r="C6" s="19"/>
      <c r="D6" s="13" t="s">
        <v>12</v>
      </c>
      <c r="E6" s="251" t="s">
        <v>12</v>
      </c>
      <c r="F6" s="122" t="s">
        <v>12</v>
      </c>
      <c r="G6" s="13" t="s">
        <v>12</v>
      </c>
      <c r="H6" s="13" t="s">
        <v>14</v>
      </c>
      <c r="I6" s="13" t="s">
        <v>15</v>
      </c>
      <c r="J6" s="126" t="s">
        <v>13</v>
      </c>
      <c r="K6" s="194" t="s">
        <v>90</v>
      </c>
    </row>
    <row r="7" spans="1:11" ht="27.75" customHeight="1">
      <c r="A7" s="539" t="s">
        <v>237</v>
      </c>
      <c r="B7" s="540"/>
      <c r="C7" s="123" t="s">
        <v>332</v>
      </c>
      <c r="D7" s="391" t="s">
        <v>398</v>
      </c>
      <c r="E7" s="391" t="s">
        <v>398</v>
      </c>
      <c r="F7" s="391" t="s">
        <v>398</v>
      </c>
      <c r="G7" s="391" t="s">
        <v>398</v>
      </c>
      <c r="H7" s="391" t="s">
        <v>397</v>
      </c>
      <c r="I7" s="391" t="s">
        <v>398</v>
      </c>
      <c r="J7" s="466" t="s">
        <v>398</v>
      </c>
      <c r="K7" s="228">
        <f>SUM(K13,K16,K19)</f>
        <v>75</v>
      </c>
    </row>
    <row r="8" spans="1:11" ht="27.75" customHeight="1" thickBot="1">
      <c r="A8" s="541"/>
      <c r="B8" s="542"/>
      <c r="C8" s="125" t="s">
        <v>377</v>
      </c>
      <c r="D8" s="240">
        <f>SUM(D14,D17,D20)</f>
        <v>2</v>
      </c>
      <c r="E8" s="240">
        <f>SUM(E14,E17,E20)</f>
        <v>1</v>
      </c>
      <c r="F8" s="240">
        <f>SUM(F14,F17,F20)</f>
        <v>1</v>
      </c>
      <c r="G8" s="240">
        <f>SUM(G14,G17,G20)</f>
        <v>1</v>
      </c>
      <c r="H8" s="533"/>
      <c r="I8" s="533"/>
      <c r="J8" s="229"/>
      <c r="K8" s="166"/>
    </row>
    <row r="9" spans="1:11" s="280" customFormat="1" ht="21.75" customHeight="1">
      <c r="A9" s="523" t="s">
        <v>378</v>
      </c>
      <c r="B9" s="60" t="s">
        <v>184</v>
      </c>
      <c r="C9" s="476" t="s">
        <v>333</v>
      </c>
      <c r="D9" s="224" t="s">
        <v>397</v>
      </c>
      <c r="E9" s="408" t="s">
        <v>397</v>
      </c>
      <c r="F9" s="410" t="s">
        <v>397</v>
      </c>
      <c r="G9" s="408" t="s">
        <v>397</v>
      </c>
      <c r="H9" s="408" t="s">
        <v>397</v>
      </c>
      <c r="I9" s="436" t="s">
        <v>397</v>
      </c>
      <c r="J9" s="465" t="s">
        <v>397</v>
      </c>
      <c r="K9" s="279">
        <v>0</v>
      </c>
    </row>
    <row r="10" spans="1:11" s="280" customFormat="1" ht="21.75" customHeight="1">
      <c r="A10" s="544"/>
      <c r="B10" s="61" t="s">
        <v>111</v>
      </c>
      <c r="C10" s="546"/>
      <c r="D10" s="226" t="s">
        <v>397</v>
      </c>
      <c r="E10" s="226" t="s">
        <v>397</v>
      </c>
      <c r="F10" s="226" t="s">
        <v>397</v>
      </c>
      <c r="G10" s="463" t="s">
        <v>397</v>
      </c>
      <c r="H10" s="421" t="s">
        <v>397</v>
      </c>
      <c r="I10" s="422" t="s">
        <v>397</v>
      </c>
      <c r="J10" s="464" t="s">
        <v>397</v>
      </c>
      <c r="K10" s="281">
        <f>SUM(K9:K9)</f>
        <v>0</v>
      </c>
    </row>
    <row r="11" spans="1:11" s="280" customFormat="1" ht="21.75" customHeight="1" thickBot="1">
      <c r="A11" s="545"/>
      <c r="B11" s="473" t="s">
        <v>361</v>
      </c>
      <c r="C11" s="543"/>
      <c r="D11" s="42"/>
      <c r="E11" s="42"/>
      <c r="F11" s="42"/>
      <c r="G11" s="42"/>
      <c r="H11" s="533"/>
      <c r="I11" s="533"/>
      <c r="J11" s="189"/>
      <c r="K11" s="282"/>
    </row>
    <row r="12" spans="1:11" ht="21.75" customHeight="1">
      <c r="A12" s="523" t="s">
        <v>205</v>
      </c>
      <c r="B12" s="60" t="s">
        <v>206</v>
      </c>
      <c r="C12" s="476" t="s">
        <v>333</v>
      </c>
      <c r="D12" s="224" t="s">
        <v>397</v>
      </c>
      <c r="E12" s="408" t="s">
        <v>397</v>
      </c>
      <c r="F12" s="410" t="s">
        <v>397</v>
      </c>
      <c r="G12" s="408" t="s">
        <v>397</v>
      </c>
      <c r="H12" s="408" t="s">
        <v>397</v>
      </c>
      <c r="I12" s="436" t="s">
        <v>397</v>
      </c>
      <c r="J12" s="465" t="s">
        <v>397</v>
      </c>
      <c r="K12" s="279">
        <v>75</v>
      </c>
    </row>
    <row r="13" spans="1:11" ht="21.75" customHeight="1">
      <c r="A13" s="524"/>
      <c r="B13" s="61" t="s">
        <v>111</v>
      </c>
      <c r="C13" s="478"/>
      <c r="D13" s="226" t="s">
        <v>397</v>
      </c>
      <c r="E13" s="226" t="s">
        <v>397</v>
      </c>
      <c r="F13" s="226" t="s">
        <v>397</v>
      </c>
      <c r="G13" s="463" t="s">
        <v>397</v>
      </c>
      <c r="H13" s="421" t="s">
        <v>397</v>
      </c>
      <c r="I13" s="422" t="s">
        <v>397</v>
      </c>
      <c r="J13" s="464" t="s">
        <v>397</v>
      </c>
      <c r="K13" s="281">
        <f>SUM(K12:K12)</f>
        <v>75</v>
      </c>
    </row>
    <row r="14" spans="1:11" ht="21.75" customHeight="1" thickBot="1">
      <c r="A14" s="538"/>
      <c r="B14" s="473" t="s">
        <v>361</v>
      </c>
      <c r="C14" s="474"/>
      <c r="D14" s="42">
        <v>1</v>
      </c>
      <c r="E14" s="42">
        <v>1</v>
      </c>
      <c r="F14" s="42">
        <v>1</v>
      </c>
      <c r="G14" s="42"/>
      <c r="H14" s="533"/>
      <c r="I14" s="533"/>
      <c r="J14" s="189">
        <v>75</v>
      </c>
      <c r="K14" s="282">
        <v>75</v>
      </c>
    </row>
    <row r="15" spans="1:11" ht="21.75" customHeight="1">
      <c r="A15" s="523" t="s">
        <v>190</v>
      </c>
      <c r="B15" s="60" t="s">
        <v>191</v>
      </c>
      <c r="C15" s="476" t="s">
        <v>376</v>
      </c>
      <c r="D15" s="224" t="s">
        <v>397</v>
      </c>
      <c r="E15" s="408" t="s">
        <v>397</v>
      </c>
      <c r="F15" s="410" t="s">
        <v>397</v>
      </c>
      <c r="G15" s="408" t="s">
        <v>397</v>
      </c>
      <c r="H15" s="408" t="s">
        <v>397</v>
      </c>
      <c r="I15" s="408" t="s">
        <v>397</v>
      </c>
      <c r="J15" s="411" t="s">
        <v>397</v>
      </c>
      <c r="K15" s="51">
        <v>0</v>
      </c>
    </row>
    <row r="16" spans="1:11" ht="21.75" customHeight="1">
      <c r="A16" s="524"/>
      <c r="B16" s="61" t="s">
        <v>111</v>
      </c>
      <c r="C16" s="484"/>
      <c r="D16" s="226" t="s">
        <v>397</v>
      </c>
      <c r="E16" s="226" t="s">
        <v>397</v>
      </c>
      <c r="F16" s="226" t="s">
        <v>397</v>
      </c>
      <c r="G16" s="463" t="s">
        <v>397</v>
      </c>
      <c r="H16" s="421" t="s">
        <v>397</v>
      </c>
      <c r="I16" s="422" t="s">
        <v>397</v>
      </c>
      <c r="J16" s="464" t="s">
        <v>397</v>
      </c>
      <c r="K16" s="281">
        <f>SUM(K15)</f>
        <v>0</v>
      </c>
    </row>
    <row r="17" spans="1:11" ht="21.75" customHeight="1" thickBot="1">
      <c r="A17" s="524"/>
      <c r="B17" s="525" t="s">
        <v>377</v>
      </c>
      <c r="C17" s="526"/>
      <c r="D17" s="318">
        <v>1</v>
      </c>
      <c r="E17" s="318"/>
      <c r="F17" s="318"/>
      <c r="G17" s="318">
        <v>1</v>
      </c>
      <c r="H17" s="532"/>
      <c r="I17" s="532"/>
      <c r="J17" s="319">
        <v>0</v>
      </c>
      <c r="K17" s="320">
        <v>0</v>
      </c>
    </row>
    <row r="18" spans="1:11" ht="21.75" customHeight="1">
      <c r="A18" s="479" t="s">
        <v>217</v>
      </c>
      <c r="B18" s="62" t="s">
        <v>242</v>
      </c>
      <c r="C18" s="476" t="s">
        <v>331</v>
      </c>
      <c r="D18" s="224" t="s">
        <v>397</v>
      </c>
      <c r="E18" s="408" t="s">
        <v>397</v>
      </c>
      <c r="F18" s="410" t="s">
        <v>397</v>
      </c>
      <c r="G18" s="408" t="s">
        <v>397</v>
      </c>
      <c r="H18" s="408" t="s">
        <v>397</v>
      </c>
      <c r="I18" s="436" t="s">
        <v>397</v>
      </c>
      <c r="J18" s="465" t="s">
        <v>397</v>
      </c>
      <c r="K18" s="321">
        <v>0</v>
      </c>
    </row>
    <row r="19" spans="1:11" ht="21.75" customHeight="1">
      <c r="A19" s="480"/>
      <c r="B19" s="61" t="s">
        <v>111</v>
      </c>
      <c r="C19" s="484"/>
      <c r="D19" s="226" t="s">
        <v>397</v>
      </c>
      <c r="E19" s="226" t="s">
        <v>397</v>
      </c>
      <c r="F19" s="226" t="s">
        <v>397</v>
      </c>
      <c r="G19" s="226" t="s">
        <v>397</v>
      </c>
      <c r="H19" s="463" t="s">
        <v>397</v>
      </c>
      <c r="I19" s="421" t="s">
        <v>397</v>
      </c>
      <c r="J19" s="407" t="s">
        <v>397</v>
      </c>
      <c r="K19" s="52">
        <v>0</v>
      </c>
    </row>
    <row r="20" spans="1:11" ht="21.75" customHeight="1" thickBot="1">
      <c r="A20" s="481"/>
      <c r="B20" s="473" t="s">
        <v>361</v>
      </c>
      <c r="C20" s="475"/>
      <c r="D20" s="42"/>
      <c r="E20" s="42"/>
      <c r="F20" s="42"/>
      <c r="G20" s="42"/>
      <c r="H20" s="527"/>
      <c r="I20" s="528"/>
      <c r="J20" s="172"/>
      <c r="K20" s="53"/>
    </row>
    <row r="21" spans="1:11" ht="14.25">
      <c r="A21" s="521" t="s">
        <v>309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</row>
    <row r="22" spans="4:11" ht="17.25">
      <c r="D22" s="27"/>
      <c r="E22" s="27"/>
      <c r="F22" s="27"/>
      <c r="G22" s="27"/>
      <c r="H22" s="28"/>
      <c r="I22" s="239"/>
      <c r="J22" s="31"/>
      <c r="K22" s="256"/>
    </row>
    <row r="23" spans="4:11" ht="17.25">
      <c r="D23" s="27"/>
      <c r="E23" s="27"/>
      <c r="F23" s="27"/>
      <c r="G23" s="27"/>
      <c r="H23" s="28"/>
      <c r="I23" s="239"/>
      <c r="J23" s="31"/>
      <c r="K23" s="256"/>
    </row>
    <row r="24" spans="4:11" ht="17.25">
      <c r="D24" s="27"/>
      <c r="E24" s="27"/>
      <c r="F24" s="27"/>
      <c r="G24" s="27"/>
      <c r="H24" s="28"/>
      <c r="I24" s="239"/>
      <c r="J24" s="31"/>
      <c r="K24" s="256"/>
    </row>
    <row r="25" spans="4:11" ht="17.25">
      <c r="D25" s="27"/>
      <c r="E25" s="27"/>
      <c r="F25" s="27"/>
      <c r="G25" s="27"/>
      <c r="H25" s="28"/>
      <c r="I25" s="239"/>
      <c r="J25" s="31"/>
      <c r="K25" s="256"/>
    </row>
    <row r="26" spans="4:11" ht="17.25">
      <c r="D26" s="27"/>
      <c r="E26" s="27"/>
      <c r="F26" s="27"/>
      <c r="G26" s="27"/>
      <c r="H26" s="28"/>
      <c r="I26" s="239"/>
      <c r="J26" s="31"/>
      <c r="K26" s="256"/>
    </row>
    <row r="27" spans="4:11" ht="17.25">
      <c r="D27" s="27"/>
      <c r="E27" s="27"/>
      <c r="F27" s="27"/>
      <c r="G27" s="27"/>
      <c r="H27" s="28"/>
      <c r="I27" s="239"/>
      <c r="J27" s="31"/>
      <c r="K27" s="256"/>
    </row>
    <row r="28" spans="4:11" ht="17.25">
      <c r="D28" s="27"/>
      <c r="E28" s="27"/>
      <c r="F28" s="27"/>
      <c r="G28" s="27"/>
      <c r="H28" s="28"/>
      <c r="I28" s="239"/>
      <c r="J28" s="31"/>
      <c r="K28" s="256"/>
    </row>
    <row r="29" spans="4:11" ht="17.25">
      <c r="D29" s="27"/>
      <c r="E29" s="27"/>
      <c r="F29" s="27"/>
      <c r="G29" s="27"/>
      <c r="H29" s="28"/>
      <c r="I29" s="239"/>
      <c r="J29" s="31"/>
      <c r="K29" s="256"/>
    </row>
    <row r="30" spans="4:11" ht="17.25">
      <c r="D30" s="27"/>
      <c r="E30" s="27"/>
      <c r="F30" s="27"/>
      <c r="G30" s="27"/>
      <c r="H30" s="28"/>
      <c r="I30" s="239"/>
      <c r="J30" s="31"/>
      <c r="K30" s="256"/>
    </row>
    <row r="31" spans="4:11" ht="17.25">
      <c r="D31" s="27"/>
      <c r="E31" s="27"/>
      <c r="F31" s="27"/>
      <c r="G31" s="27"/>
      <c r="H31" s="28"/>
      <c r="I31" s="239"/>
      <c r="J31" s="31"/>
      <c r="K31" s="256"/>
    </row>
    <row r="32" spans="4:11" ht="17.25">
      <c r="D32" s="27"/>
      <c r="E32" s="27"/>
      <c r="F32" s="27"/>
      <c r="G32" s="27"/>
      <c r="H32" s="28"/>
      <c r="I32" s="239"/>
      <c r="J32" s="31"/>
      <c r="K32" s="256"/>
    </row>
    <row r="33" spans="4:11" ht="17.25">
      <c r="D33" s="27"/>
      <c r="E33" s="27"/>
      <c r="F33" s="27"/>
      <c r="G33" s="27"/>
      <c r="H33" s="28"/>
      <c r="I33" s="239"/>
      <c r="J33" s="31"/>
      <c r="K33" s="256"/>
    </row>
    <row r="34" spans="4:11" ht="17.25">
      <c r="D34" s="27"/>
      <c r="E34" s="27"/>
      <c r="F34" s="27"/>
      <c r="G34" s="27"/>
      <c r="H34" s="28"/>
      <c r="I34" s="239"/>
      <c r="J34" s="31"/>
      <c r="K34" s="256"/>
    </row>
    <row r="35" spans="4:11" ht="17.25">
      <c r="D35" s="27"/>
      <c r="E35" s="27"/>
      <c r="F35" s="27"/>
      <c r="G35" s="27"/>
      <c r="H35" s="28"/>
      <c r="I35" s="239"/>
      <c r="J35" s="31"/>
      <c r="K35" s="256"/>
    </row>
    <row r="36" spans="4:11" ht="17.25">
      <c r="D36" s="27"/>
      <c r="E36" s="27"/>
      <c r="F36" s="27"/>
      <c r="G36" s="27"/>
      <c r="H36" s="28"/>
      <c r="I36" s="239"/>
      <c r="J36" s="31"/>
      <c r="K36" s="256"/>
    </row>
    <row r="37" spans="4:11" ht="17.25">
      <c r="D37" s="27"/>
      <c r="E37" s="27"/>
      <c r="F37" s="27"/>
      <c r="G37" s="27"/>
      <c r="H37" s="28"/>
      <c r="I37" s="239"/>
      <c r="J37" s="31"/>
      <c r="K37" s="256"/>
    </row>
    <row r="38" spans="4:11" ht="17.25">
      <c r="D38" s="27"/>
      <c r="E38" s="27"/>
      <c r="F38" s="27"/>
      <c r="G38" s="27"/>
      <c r="H38" s="28"/>
      <c r="I38" s="239"/>
      <c r="J38" s="31"/>
      <c r="K38" s="256"/>
    </row>
    <row r="39" spans="4:11" ht="17.25">
      <c r="D39" s="27"/>
      <c r="E39" s="27"/>
      <c r="F39" s="27"/>
      <c r="G39" s="27"/>
      <c r="H39" s="28"/>
      <c r="I39" s="239"/>
      <c r="J39" s="31"/>
      <c r="K39" s="256"/>
    </row>
    <row r="40" spans="4:11" ht="17.25">
      <c r="D40" s="27"/>
      <c r="E40" s="27"/>
      <c r="F40" s="27"/>
      <c r="G40" s="27"/>
      <c r="H40" s="28"/>
      <c r="I40" s="239"/>
      <c r="J40" s="31"/>
      <c r="K40" s="256"/>
    </row>
    <row r="41" spans="4:11" ht="17.25">
      <c r="D41" s="27"/>
      <c r="E41" s="27"/>
      <c r="F41" s="27"/>
      <c r="G41" s="27"/>
      <c r="H41" s="28"/>
      <c r="I41" s="239"/>
      <c r="J41" s="31"/>
      <c r="K41" s="256"/>
    </row>
  </sheetData>
  <sheetProtection/>
  <mergeCells count="22">
    <mergeCell ref="B11:C11"/>
    <mergeCell ref="H11:I11"/>
    <mergeCell ref="C18:C19"/>
    <mergeCell ref="B20:C20"/>
    <mergeCell ref="A9:A11"/>
    <mergeCell ref="C9:C10"/>
    <mergeCell ref="E2:G2"/>
    <mergeCell ref="H17:I17"/>
    <mergeCell ref="H14:I14"/>
    <mergeCell ref="H8:I8"/>
    <mergeCell ref="E3:F3"/>
    <mergeCell ref="A2:A6"/>
    <mergeCell ref="C15:C16"/>
    <mergeCell ref="B14:C14"/>
    <mergeCell ref="A12:A14"/>
    <mergeCell ref="A7:B8"/>
    <mergeCell ref="A21:K21"/>
    <mergeCell ref="A15:A17"/>
    <mergeCell ref="B17:C17"/>
    <mergeCell ref="H20:I20"/>
    <mergeCell ref="C12:C13"/>
    <mergeCell ref="A18:A20"/>
  </mergeCells>
  <printOptions horizontalCentered="1"/>
  <pageMargins left="0.5905511811023623" right="0.5905511811023623" top="0.5905511811023623" bottom="0.3937007874015748" header="0.31496062992125984" footer="0.5118110236220472"/>
  <pageSetup firstPageNumber="69" useFirstPageNumber="1" fitToHeight="4" horizontalDpi="600" verticalDpi="600" orientation="portrait" pageOrder="overThenDown" paperSize="9" scale="80" r:id="rId1"/>
  <headerFooter scaleWithDoc="0" alignWithMargins="0">
    <oddFooter>&amp;C&amp;"ＭＳ Ｐゴシック,標準"&amp;11-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145"/>
  <sheetViews>
    <sheetView view="pageBreakPreview" zoomScale="85" zoomScaleNormal="75" zoomScaleSheetLayoutView="85" zoomScalePageLayoutView="0" workbookViewId="0" topLeftCell="A1">
      <pane xSplit="4" ySplit="10" topLeftCell="E11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" sqref="A1"/>
    </sheetView>
  </sheetViews>
  <sheetFormatPr defaultColWidth="10.59765625" defaultRowHeight="15"/>
  <cols>
    <col min="1" max="1" width="3.59765625" style="193" customWidth="1"/>
    <col min="2" max="2" width="13.3984375" style="193" customWidth="1"/>
    <col min="3" max="3" width="12.8984375" style="193" customWidth="1"/>
    <col min="4" max="4" width="12.19921875" style="193" bestFit="1" customWidth="1"/>
    <col min="5" max="7" width="8.19921875" style="193" customWidth="1"/>
    <col min="8" max="10" width="7.69921875" style="193" customWidth="1"/>
    <col min="11" max="11" width="7.09765625" style="193" customWidth="1"/>
    <col min="12" max="14" width="6.59765625" style="193" customWidth="1"/>
    <col min="15" max="17" width="7.3984375" style="193" customWidth="1"/>
    <col min="18" max="20" width="6.8984375" style="193" customWidth="1"/>
    <col min="21" max="23" width="6.3984375" style="193" customWidth="1"/>
    <col min="24" max="24" width="20.59765625" style="193" customWidth="1"/>
    <col min="25" max="25" width="18.09765625" style="193" customWidth="1"/>
    <col min="26" max="30" width="13.59765625" style="193" customWidth="1"/>
    <col min="31" max="40" width="4.59765625" style="193" customWidth="1"/>
    <col min="41" max="16384" width="10.59765625" style="193" customWidth="1"/>
  </cols>
  <sheetData>
    <row r="1" spans="1:24" s="207" customFormat="1" ht="30" customHeight="1" thickBot="1">
      <c r="A1" s="205" t="s">
        <v>132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 t="s">
        <v>0</v>
      </c>
      <c r="T1" s="206"/>
      <c r="W1" s="208"/>
      <c r="X1" s="209"/>
    </row>
    <row r="2" spans="1:24" ht="18.75" customHeight="1">
      <c r="A2" s="561" t="s">
        <v>105</v>
      </c>
      <c r="B2" s="54"/>
      <c r="C2" s="54"/>
      <c r="D2" s="54"/>
      <c r="E2" s="555" t="s">
        <v>149</v>
      </c>
      <c r="F2" s="556"/>
      <c r="G2" s="557"/>
      <c r="H2" s="567" t="s">
        <v>143</v>
      </c>
      <c r="I2" s="568"/>
      <c r="J2" s="568"/>
      <c r="K2" s="259"/>
      <c r="L2" s="567" t="s">
        <v>70</v>
      </c>
      <c r="M2" s="568"/>
      <c r="N2" s="569"/>
      <c r="O2" s="570" t="s">
        <v>91</v>
      </c>
      <c r="P2" s="568"/>
      <c r="Q2" s="568"/>
      <c r="R2" s="568"/>
      <c r="S2" s="571" t="s">
        <v>138</v>
      </c>
      <c r="T2" s="557"/>
      <c r="U2" s="564" t="s">
        <v>55</v>
      </c>
      <c r="V2" s="565"/>
      <c r="W2" s="566"/>
      <c r="X2" s="238"/>
    </row>
    <row r="3" spans="1:24" ht="18.75" customHeight="1">
      <c r="A3" s="562"/>
      <c r="B3" s="55"/>
      <c r="C3" s="55"/>
      <c r="D3" s="55" t="s">
        <v>18</v>
      </c>
      <c r="E3" s="558"/>
      <c r="F3" s="559"/>
      <c r="G3" s="560"/>
      <c r="H3" s="87"/>
      <c r="I3" s="55"/>
      <c r="J3" s="55"/>
      <c r="K3" s="93" t="s">
        <v>133</v>
      </c>
      <c r="L3" s="197"/>
      <c r="M3" s="89"/>
      <c r="N3" s="87"/>
      <c r="O3" s="572" t="s">
        <v>92</v>
      </c>
      <c r="P3" s="573"/>
      <c r="Q3" s="574"/>
      <c r="R3" s="55" t="s">
        <v>21</v>
      </c>
      <c r="S3" s="558"/>
      <c r="T3" s="560"/>
      <c r="U3" s="105" t="s">
        <v>147</v>
      </c>
      <c r="V3" s="68"/>
      <c r="W3" s="91"/>
      <c r="X3" s="238"/>
    </row>
    <row r="4" spans="1:24" ht="18.75" customHeight="1">
      <c r="A4" s="562"/>
      <c r="B4" s="55"/>
      <c r="C4" s="55"/>
      <c r="D4" s="55" t="s">
        <v>0</v>
      </c>
      <c r="E4" s="92"/>
      <c r="F4" s="55"/>
      <c r="G4" s="90"/>
      <c r="H4" s="87" t="s">
        <v>19</v>
      </c>
      <c r="I4" s="55" t="s">
        <v>20</v>
      </c>
      <c r="J4" s="55" t="s">
        <v>21</v>
      </c>
      <c r="K4" s="93" t="s">
        <v>134</v>
      </c>
      <c r="L4" s="580" t="s">
        <v>73</v>
      </c>
      <c r="M4" s="582" t="s">
        <v>71</v>
      </c>
      <c r="N4" s="583"/>
      <c r="O4" s="575"/>
      <c r="P4" s="576"/>
      <c r="Q4" s="577"/>
      <c r="R4" s="55" t="s">
        <v>31</v>
      </c>
      <c r="S4" s="55" t="s">
        <v>22</v>
      </c>
      <c r="T4" s="55" t="s">
        <v>23</v>
      </c>
      <c r="U4" s="93" t="s">
        <v>93</v>
      </c>
      <c r="V4" s="94" t="s">
        <v>94</v>
      </c>
      <c r="W4" s="95" t="s">
        <v>53</v>
      </c>
      <c r="X4" s="238"/>
    </row>
    <row r="5" spans="1:24" ht="18.75" customHeight="1">
      <c r="A5" s="562"/>
      <c r="B5" s="55"/>
      <c r="C5" s="55"/>
      <c r="D5" s="55" t="s">
        <v>25</v>
      </c>
      <c r="E5" s="92" t="s">
        <v>26</v>
      </c>
      <c r="F5" s="55" t="s">
        <v>27</v>
      </c>
      <c r="G5" s="88" t="s">
        <v>28</v>
      </c>
      <c r="H5" s="87" t="s">
        <v>29</v>
      </c>
      <c r="I5" s="55" t="s">
        <v>30</v>
      </c>
      <c r="J5" s="55" t="s">
        <v>31</v>
      </c>
      <c r="K5" s="93" t="s">
        <v>135</v>
      </c>
      <c r="L5" s="581"/>
      <c r="M5" s="96"/>
      <c r="N5" s="97"/>
      <c r="O5" s="55"/>
      <c r="P5" s="98"/>
      <c r="Q5" s="55"/>
      <c r="R5" s="55" t="s">
        <v>34</v>
      </c>
      <c r="S5" s="55" t="s">
        <v>148</v>
      </c>
      <c r="T5" s="55" t="s">
        <v>68</v>
      </c>
      <c r="U5" s="93" t="s">
        <v>95</v>
      </c>
      <c r="V5" s="94" t="s">
        <v>96</v>
      </c>
      <c r="W5" s="95"/>
      <c r="X5" s="238"/>
    </row>
    <row r="6" spans="1:24" ht="18.75" customHeight="1">
      <c r="A6" s="562"/>
      <c r="B6" s="55" t="s">
        <v>4</v>
      </c>
      <c r="C6" s="55" t="s">
        <v>122</v>
      </c>
      <c r="D6" s="55" t="s">
        <v>0</v>
      </c>
      <c r="E6" s="92"/>
      <c r="F6" s="55" t="s">
        <v>32</v>
      </c>
      <c r="G6" s="88" t="s">
        <v>32</v>
      </c>
      <c r="H6" s="87" t="s">
        <v>33</v>
      </c>
      <c r="I6" s="55" t="s">
        <v>20</v>
      </c>
      <c r="J6" s="55" t="s">
        <v>34</v>
      </c>
      <c r="K6" s="93" t="s">
        <v>136</v>
      </c>
      <c r="L6" s="581"/>
      <c r="M6" s="584" t="s">
        <v>72</v>
      </c>
      <c r="N6" s="578" t="s">
        <v>74</v>
      </c>
      <c r="O6" s="55" t="s">
        <v>24</v>
      </c>
      <c r="P6" s="99" t="s">
        <v>51</v>
      </c>
      <c r="Q6" s="55" t="s">
        <v>1</v>
      </c>
      <c r="R6" s="578" t="s">
        <v>69</v>
      </c>
      <c r="S6" s="55" t="s">
        <v>97</v>
      </c>
      <c r="T6" s="55" t="s">
        <v>97</v>
      </c>
      <c r="U6" s="93" t="s">
        <v>98</v>
      </c>
      <c r="V6" s="94" t="s">
        <v>99</v>
      </c>
      <c r="W6" s="95" t="s">
        <v>54</v>
      </c>
      <c r="X6" s="258"/>
    </row>
    <row r="7" spans="1:24" ht="18.75" customHeight="1">
      <c r="A7" s="562"/>
      <c r="B7" s="55"/>
      <c r="C7" s="55"/>
      <c r="D7" s="55" t="s">
        <v>0</v>
      </c>
      <c r="E7" s="92"/>
      <c r="F7" s="55" t="s">
        <v>28</v>
      </c>
      <c r="G7" s="88" t="s">
        <v>35</v>
      </c>
      <c r="H7" s="87" t="s">
        <v>36</v>
      </c>
      <c r="I7" s="55" t="s">
        <v>37</v>
      </c>
      <c r="J7" s="55"/>
      <c r="K7" s="93" t="s">
        <v>137</v>
      </c>
      <c r="L7" s="581"/>
      <c r="M7" s="583"/>
      <c r="N7" s="579"/>
      <c r="O7" s="55" t="s">
        <v>38</v>
      </c>
      <c r="P7" s="55" t="s">
        <v>123</v>
      </c>
      <c r="Q7" s="55" t="s">
        <v>39</v>
      </c>
      <c r="R7" s="579"/>
      <c r="S7" s="55" t="s">
        <v>67</v>
      </c>
      <c r="T7" s="55" t="s">
        <v>67</v>
      </c>
      <c r="U7" s="93"/>
      <c r="V7" s="94" t="s">
        <v>100</v>
      </c>
      <c r="W7" s="95"/>
      <c r="X7" s="238"/>
    </row>
    <row r="8" spans="1:24" ht="18.75" customHeight="1">
      <c r="A8" s="562"/>
      <c r="B8" s="55"/>
      <c r="C8" s="55"/>
      <c r="D8" s="55" t="s">
        <v>0</v>
      </c>
      <c r="E8" s="92" t="s">
        <v>40</v>
      </c>
      <c r="F8" s="55" t="s">
        <v>40</v>
      </c>
      <c r="G8" s="88" t="s">
        <v>40</v>
      </c>
      <c r="H8" s="87"/>
      <c r="I8" s="55"/>
      <c r="J8" s="55"/>
      <c r="K8" s="93"/>
      <c r="L8" s="581"/>
      <c r="M8" s="583"/>
      <c r="N8" s="579"/>
      <c r="O8" s="55" t="s">
        <v>41</v>
      </c>
      <c r="P8" s="55" t="s">
        <v>124</v>
      </c>
      <c r="Q8" s="55" t="s">
        <v>41</v>
      </c>
      <c r="R8" s="579"/>
      <c r="S8" s="55" t="s">
        <v>0</v>
      </c>
      <c r="T8" s="55"/>
      <c r="U8" s="93"/>
      <c r="V8" s="94"/>
      <c r="W8" s="95"/>
      <c r="X8" s="238"/>
    </row>
    <row r="9" spans="1:24" ht="18.75" customHeight="1">
      <c r="A9" s="562"/>
      <c r="B9" s="55"/>
      <c r="C9" s="55"/>
      <c r="D9" s="55" t="s">
        <v>146</v>
      </c>
      <c r="E9" s="92"/>
      <c r="F9" s="55"/>
      <c r="G9" s="88"/>
      <c r="H9" s="87"/>
      <c r="I9" s="55"/>
      <c r="J9" s="55"/>
      <c r="K9" s="93"/>
      <c r="L9" s="93"/>
      <c r="M9" s="87"/>
      <c r="N9" s="579"/>
      <c r="O9" s="55"/>
      <c r="P9" s="55" t="s">
        <v>52</v>
      </c>
      <c r="Q9" s="55"/>
      <c r="R9" s="579"/>
      <c r="S9" s="55"/>
      <c r="T9" s="55"/>
      <c r="U9" s="93"/>
      <c r="V9" s="94"/>
      <c r="W9" s="95"/>
      <c r="X9" s="238"/>
    </row>
    <row r="10" spans="1:24" ht="18.75" customHeight="1" thickBot="1">
      <c r="A10" s="563"/>
      <c r="B10" s="56"/>
      <c r="C10" s="57"/>
      <c r="D10" s="100" t="s">
        <v>42</v>
      </c>
      <c r="E10" s="101" t="s">
        <v>43</v>
      </c>
      <c r="F10" s="100" t="s">
        <v>43</v>
      </c>
      <c r="G10" s="102" t="s">
        <v>43</v>
      </c>
      <c r="H10" s="103" t="s">
        <v>43</v>
      </c>
      <c r="I10" s="100" t="s">
        <v>43</v>
      </c>
      <c r="J10" s="100" t="s">
        <v>43</v>
      </c>
      <c r="K10" s="196" t="s">
        <v>43</v>
      </c>
      <c r="L10" s="101" t="s">
        <v>43</v>
      </c>
      <c r="M10" s="100" t="s">
        <v>101</v>
      </c>
      <c r="N10" s="100" t="s">
        <v>43</v>
      </c>
      <c r="O10" s="100" t="s">
        <v>43</v>
      </c>
      <c r="P10" s="100" t="s">
        <v>101</v>
      </c>
      <c r="Q10" s="100" t="s">
        <v>43</v>
      </c>
      <c r="R10" s="100" t="s">
        <v>43</v>
      </c>
      <c r="S10" s="100" t="s">
        <v>43</v>
      </c>
      <c r="T10" s="100" t="s">
        <v>43</v>
      </c>
      <c r="U10" s="100" t="s">
        <v>43</v>
      </c>
      <c r="V10" s="100" t="s">
        <v>43</v>
      </c>
      <c r="W10" s="104" t="s">
        <v>43</v>
      </c>
      <c r="X10" s="238"/>
    </row>
    <row r="11" spans="1:24" ht="18" customHeight="1">
      <c r="A11" s="592" t="s">
        <v>237</v>
      </c>
      <c r="B11" s="593"/>
      <c r="C11" s="22" t="s">
        <v>332</v>
      </c>
      <c r="D11" s="39">
        <v>261</v>
      </c>
      <c r="E11" s="118" t="s">
        <v>396</v>
      </c>
      <c r="F11" s="421" t="s">
        <v>396</v>
      </c>
      <c r="G11" s="421" t="s">
        <v>396</v>
      </c>
      <c r="H11" s="443" t="s">
        <v>396</v>
      </c>
      <c r="I11" s="421" t="s">
        <v>396</v>
      </c>
      <c r="J11" s="421" t="s">
        <v>396</v>
      </c>
      <c r="K11" s="444" t="s">
        <v>396</v>
      </c>
      <c r="L11" s="445" t="s">
        <v>396</v>
      </c>
      <c r="M11" s="177" t="s">
        <v>396</v>
      </c>
      <c r="N11" s="177" t="s">
        <v>396</v>
      </c>
      <c r="O11" s="177" t="s">
        <v>396</v>
      </c>
      <c r="P11" s="177" t="s">
        <v>396</v>
      </c>
      <c r="Q11" s="177" t="s">
        <v>396</v>
      </c>
      <c r="R11" s="446" t="s">
        <v>396</v>
      </c>
      <c r="S11" s="446" t="s">
        <v>396</v>
      </c>
      <c r="T11" s="446" t="s">
        <v>396</v>
      </c>
      <c r="U11" s="446" t="s">
        <v>396</v>
      </c>
      <c r="V11" s="446" t="s">
        <v>396</v>
      </c>
      <c r="W11" s="178" t="s">
        <v>396</v>
      </c>
      <c r="X11" s="238"/>
    </row>
    <row r="12" spans="1:24" ht="18" customHeight="1" thickBot="1">
      <c r="A12" s="594"/>
      <c r="B12" s="595"/>
      <c r="C12" s="144" t="s">
        <v>377</v>
      </c>
      <c r="D12" s="233">
        <f>+D14+D16+D18</f>
        <v>201.5</v>
      </c>
      <c r="E12" s="132">
        <f aca="true" t="shared" si="0" ref="E12:K12">+E14+E16+E18</f>
        <v>146</v>
      </c>
      <c r="F12" s="133">
        <f t="shared" si="0"/>
        <v>22</v>
      </c>
      <c r="G12" s="133">
        <f t="shared" si="0"/>
        <v>27</v>
      </c>
      <c r="H12" s="134">
        <f t="shared" si="0"/>
        <v>106</v>
      </c>
      <c r="I12" s="133">
        <f t="shared" si="0"/>
        <v>90</v>
      </c>
      <c r="J12" s="133"/>
      <c r="K12" s="42">
        <f t="shared" si="0"/>
        <v>60</v>
      </c>
      <c r="L12" s="596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8"/>
      <c r="X12" s="238"/>
    </row>
    <row r="13" spans="1:24" ht="18" customHeight="1">
      <c r="A13" s="599" t="s">
        <v>250</v>
      </c>
      <c r="B13" s="600"/>
      <c r="C13" s="22" t="s">
        <v>331</v>
      </c>
      <c r="D13" s="417" t="s">
        <v>396</v>
      </c>
      <c r="E13" s="435" t="s">
        <v>396</v>
      </c>
      <c r="F13" s="177" t="s">
        <v>396</v>
      </c>
      <c r="G13" s="177" t="s">
        <v>396</v>
      </c>
      <c r="H13" s="436" t="s">
        <v>396</v>
      </c>
      <c r="I13" s="177" t="s">
        <v>396</v>
      </c>
      <c r="J13" s="177" t="s">
        <v>396</v>
      </c>
      <c r="K13" s="417" t="s">
        <v>396</v>
      </c>
      <c r="L13" s="437" t="s">
        <v>396</v>
      </c>
      <c r="M13" s="438" t="s">
        <v>396</v>
      </c>
      <c r="N13" s="438" t="s">
        <v>396</v>
      </c>
      <c r="O13" s="438" t="s">
        <v>396</v>
      </c>
      <c r="P13" s="438" t="s">
        <v>396</v>
      </c>
      <c r="Q13" s="438" t="s">
        <v>396</v>
      </c>
      <c r="R13" s="439" t="s">
        <v>396</v>
      </c>
      <c r="S13" s="439" t="s">
        <v>396</v>
      </c>
      <c r="T13" s="439" t="s">
        <v>396</v>
      </c>
      <c r="U13" s="439" t="s">
        <v>396</v>
      </c>
      <c r="V13" s="439" t="s">
        <v>396</v>
      </c>
      <c r="W13" s="442" t="s">
        <v>396</v>
      </c>
      <c r="X13" s="238"/>
    </row>
    <row r="14" spans="1:24" ht="18" customHeight="1">
      <c r="A14" s="601"/>
      <c r="B14" s="590"/>
      <c r="C14" s="124" t="s">
        <v>375</v>
      </c>
      <c r="D14" s="20">
        <f>+D20+D22+D24</f>
        <v>57</v>
      </c>
      <c r="E14" s="20">
        <f aca="true" t="shared" si="1" ref="E14:K14">+E20+E22+E24</f>
        <v>57</v>
      </c>
      <c r="F14" s="20"/>
      <c r="G14" s="20"/>
      <c r="H14" s="20">
        <f t="shared" si="1"/>
        <v>33</v>
      </c>
      <c r="I14" s="20">
        <f t="shared" si="1"/>
        <v>24</v>
      </c>
      <c r="J14" s="128"/>
      <c r="K14" s="20">
        <f t="shared" si="1"/>
        <v>28</v>
      </c>
      <c r="L14" s="550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602"/>
      <c r="X14" s="238"/>
    </row>
    <row r="15" spans="1:24" ht="18" customHeight="1">
      <c r="A15" s="589" t="s">
        <v>234</v>
      </c>
      <c r="B15" s="590"/>
      <c r="C15" s="22" t="s">
        <v>331</v>
      </c>
      <c r="D15" s="181" t="s">
        <v>396</v>
      </c>
      <c r="E15" s="431" t="s">
        <v>396</v>
      </c>
      <c r="F15" s="432" t="s">
        <v>396</v>
      </c>
      <c r="G15" s="432" t="s">
        <v>396</v>
      </c>
      <c r="H15" s="433" t="s">
        <v>396</v>
      </c>
      <c r="I15" s="432" t="s">
        <v>396</v>
      </c>
      <c r="J15" s="432" t="s">
        <v>396</v>
      </c>
      <c r="K15" s="181" t="s">
        <v>396</v>
      </c>
      <c r="L15" s="430" t="s">
        <v>396</v>
      </c>
      <c r="M15" s="432" t="s">
        <v>396</v>
      </c>
      <c r="N15" s="432" t="s">
        <v>396</v>
      </c>
      <c r="O15" s="432" t="s">
        <v>396</v>
      </c>
      <c r="P15" s="432" t="s">
        <v>396</v>
      </c>
      <c r="Q15" s="432" t="s">
        <v>396</v>
      </c>
      <c r="R15" s="406" t="s">
        <v>396</v>
      </c>
      <c r="S15" s="406" t="s">
        <v>396</v>
      </c>
      <c r="T15" s="406" t="s">
        <v>396</v>
      </c>
      <c r="U15" s="406" t="s">
        <v>396</v>
      </c>
      <c r="V15" s="406" t="s">
        <v>396</v>
      </c>
      <c r="W15" s="441" t="s">
        <v>396</v>
      </c>
      <c r="X15" s="238"/>
    </row>
    <row r="16" spans="1:24" ht="18" customHeight="1">
      <c r="A16" s="601"/>
      <c r="B16" s="590"/>
      <c r="C16" s="124" t="s">
        <v>375</v>
      </c>
      <c r="D16" s="20">
        <f aca="true" t="shared" si="2" ref="D16:I16">+D26+D28</f>
        <v>126</v>
      </c>
      <c r="E16" s="135">
        <f t="shared" si="2"/>
        <v>83</v>
      </c>
      <c r="F16" s="136">
        <f t="shared" si="2"/>
        <v>15</v>
      </c>
      <c r="G16" s="136">
        <f t="shared" si="2"/>
        <v>27</v>
      </c>
      <c r="H16" s="137">
        <f t="shared" si="2"/>
        <v>65</v>
      </c>
      <c r="I16" s="136">
        <f t="shared" si="2"/>
        <v>61</v>
      </c>
      <c r="J16" s="136"/>
      <c r="K16" s="20">
        <f>+K26+K28</f>
        <v>22</v>
      </c>
      <c r="L16" s="550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602"/>
      <c r="X16" s="238"/>
    </row>
    <row r="17" spans="1:24" ht="18" customHeight="1">
      <c r="A17" s="589" t="s">
        <v>251</v>
      </c>
      <c r="B17" s="590"/>
      <c r="C17" s="22" t="s">
        <v>331</v>
      </c>
      <c r="D17" s="181" t="s">
        <v>396</v>
      </c>
      <c r="E17" s="181" t="s">
        <v>396</v>
      </c>
      <c r="F17" s="181" t="s">
        <v>396</v>
      </c>
      <c r="G17" s="181" t="s">
        <v>396</v>
      </c>
      <c r="H17" s="181" t="s">
        <v>396</v>
      </c>
      <c r="I17" s="181" t="s">
        <v>396</v>
      </c>
      <c r="J17" s="181" t="s">
        <v>396</v>
      </c>
      <c r="K17" s="181" t="s">
        <v>396</v>
      </c>
      <c r="L17" s="181" t="s">
        <v>396</v>
      </c>
      <c r="M17" s="181" t="s">
        <v>396</v>
      </c>
      <c r="N17" s="181" t="s">
        <v>396</v>
      </c>
      <c r="O17" s="181" t="s">
        <v>396</v>
      </c>
      <c r="P17" s="181" t="s">
        <v>396</v>
      </c>
      <c r="Q17" s="181" t="s">
        <v>396</v>
      </c>
      <c r="R17" s="181" t="s">
        <v>396</v>
      </c>
      <c r="S17" s="181" t="s">
        <v>396</v>
      </c>
      <c r="T17" s="181" t="s">
        <v>396</v>
      </c>
      <c r="U17" s="181" t="s">
        <v>396</v>
      </c>
      <c r="V17" s="181" t="s">
        <v>396</v>
      </c>
      <c r="W17" s="182" t="s">
        <v>396</v>
      </c>
      <c r="X17" s="238"/>
    </row>
    <row r="18" spans="1:24" ht="18" customHeight="1" thickBot="1">
      <c r="A18" s="591"/>
      <c r="B18" s="475"/>
      <c r="C18" s="144" t="s">
        <v>375</v>
      </c>
      <c r="D18" s="42">
        <f>+D30+D32</f>
        <v>18.5</v>
      </c>
      <c r="E18" s="42">
        <f aca="true" t="shared" si="3" ref="E18:K18">+E30+E32</f>
        <v>6</v>
      </c>
      <c r="F18" s="42">
        <f t="shared" si="3"/>
        <v>7</v>
      </c>
      <c r="G18" s="42"/>
      <c r="H18" s="42">
        <f t="shared" si="3"/>
        <v>8</v>
      </c>
      <c r="I18" s="42">
        <f t="shared" si="3"/>
        <v>5</v>
      </c>
      <c r="J18" s="42"/>
      <c r="K18" s="42">
        <f t="shared" si="3"/>
        <v>10</v>
      </c>
      <c r="L18" s="585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7"/>
      <c r="X18" s="238"/>
    </row>
    <row r="19" spans="1:24" ht="18" customHeight="1">
      <c r="A19" s="547" t="s">
        <v>105</v>
      </c>
      <c r="B19" s="554" t="s">
        <v>231</v>
      </c>
      <c r="C19" s="22" t="s">
        <v>331</v>
      </c>
      <c r="D19" s="417" t="s">
        <v>396</v>
      </c>
      <c r="E19" s="435" t="s">
        <v>396</v>
      </c>
      <c r="F19" s="177" t="s">
        <v>396</v>
      </c>
      <c r="G19" s="177" t="s">
        <v>396</v>
      </c>
      <c r="H19" s="436" t="s">
        <v>396</v>
      </c>
      <c r="I19" s="177" t="s">
        <v>396</v>
      </c>
      <c r="J19" s="177" t="s">
        <v>396</v>
      </c>
      <c r="K19" s="417" t="s">
        <v>396</v>
      </c>
      <c r="L19" s="437" t="s">
        <v>396</v>
      </c>
      <c r="M19" s="438" t="s">
        <v>396</v>
      </c>
      <c r="N19" s="438" t="s">
        <v>396</v>
      </c>
      <c r="O19" s="438" t="s">
        <v>396</v>
      </c>
      <c r="P19" s="438" t="s">
        <v>396</v>
      </c>
      <c r="Q19" s="438" t="s">
        <v>396</v>
      </c>
      <c r="R19" s="439" t="s">
        <v>396</v>
      </c>
      <c r="S19" s="439" t="s">
        <v>396</v>
      </c>
      <c r="T19" s="439" t="s">
        <v>396</v>
      </c>
      <c r="U19" s="439" t="s">
        <v>396</v>
      </c>
      <c r="V19" s="439" t="s">
        <v>396</v>
      </c>
      <c r="W19" s="440" t="s">
        <v>396</v>
      </c>
      <c r="X19" s="238"/>
    </row>
    <row r="20" spans="1:24" ht="18" customHeight="1">
      <c r="A20" s="547"/>
      <c r="B20" s="549"/>
      <c r="C20" s="145" t="s">
        <v>375</v>
      </c>
      <c r="D20" s="20">
        <f>+D36+D41+D46</f>
        <v>17</v>
      </c>
      <c r="E20" s="135">
        <f>+E36+E41+E46</f>
        <v>17</v>
      </c>
      <c r="F20" s="136"/>
      <c r="G20" s="136"/>
      <c r="H20" s="137">
        <f>+H36+H41+H46</f>
        <v>10</v>
      </c>
      <c r="I20" s="136">
        <f>+I36+I41+I46</f>
        <v>7</v>
      </c>
      <c r="J20" s="136"/>
      <c r="K20" s="20">
        <f>+K36+K41+K46</f>
        <v>3</v>
      </c>
      <c r="L20" s="550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2"/>
      <c r="X20" s="238"/>
    </row>
    <row r="21" spans="1:24" ht="18" customHeight="1">
      <c r="A21" s="547"/>
      <c r="B21" s="549" t="s">
        <v>252</v>
      </c>
      <c r="C21" s="145" t="s">
        <v>331</v>
      </c>
      <c r="D21" s="181" t="s">
        <v>396</v>
      </c>
      <c r="E21" s="431" t="s">
        <v>396</v>
      </c>
      <c r="F21" s="432" t="s">
        <v>396</v>
      </c>
      <c r="G21" s="432" t="s">
        <v>396</v>
      </c>
      <c r="H21" s="433" t="s">
        <v>396</v>
      </c>
      <c r="I21" s="432" t="s">
        <v>396</v>
      </c>
      <c r="J21" s="432" t="s">
        <v>396</v>
      </c>
      <c r="K21" s="181" t="s">
        <v>396</v>
      </c>
      <c r="L21" s="430" t="s">
        <v>396</v>
      </c>
      <c r="M21" s="432" t="s">
        <v>396</v>
      </c>
      <c r="N21" s="432" t="s">
        <v>396</v>
      </c>
      <c r="O21" s="432" t="s">
        <v>396</v>
      </c>
      <c r="P21" s="432" t="s">
        <v>396</v>
      </c>
      <c r="Q21" s="432" t="s">
        <v>396</v>
      </c>
      <c r="R21" s="406" t="s">
        <v>396</v>
      </c>
      <c r="S21" s="406" t="s">
        <v>396</v>
      </c>
      <c r="T21" s="406" t="s">
        <v>396</v>
      </c>
      <c r="U21" s="406" t="s">
        <v>396</v>
      </c>
      <c r="V21" s="406" t="s">
        <v>396</v>
      </c>
      <c r="W21" s="434" t="s">
        <v>396</v>
      </c>
      <c r="X21" s="238"/>
    </row>
    <row r="22" spans="1:24" ht="18" customHeight="1">
      <c r="A22" s="547"/>
      <c r="B22" s="549"/>
      <c r="C22" s="124" t="s">
        <v>375</v>
      </c>
      <c r="D22" s="20">
        <f>+D49+D54+D64</f>
        <v>19</v>
      </c>
      <c r="E22" s="135">
        <f aca="true" t="shared" si="4" ref="E22:K22">+E49+E54+E64</f>
        <v>19</v>
      </c>
      <c r="F22" s="136"/>
      <c r="G22" s="136"/>
      <c r="H22" s="137">
        <f t="shared" si="4"/>
        <v>5</v>
      </c>
      <c r="I22" s="136">
        <f t="shared" si="4"/>
        <v>14</v>
      </c>
      <c r="J22" s="136"/>
      <c r="K22" s="20">
        <f t="shared" si="4"/>
        <v>14</v>
      </c>
      <c r="L22" s="550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2"/>
      <c r="X22" s="238"/>
    </row>
    <row r="23" spans="1:24" ht="18" customHeight="1">
      <c r="A23" s="547"/>
      <c r="B23" s="549" t="s">
        <v>233</v>
      </c>
      <c r="C23" s="22" t="s">
        <v>331</v>
      </c>
      <c r="D23" s="181" t="s">
        <v>396</v>
      </c>
      <c r="E23" s="181" t="s">
        <v>396</v>
      </c>
      <c r="F23" s="181" t="s">
        <v>396</v>
      </c>
      <c r="G23" s="181" t="s">
        <v>396</v>
      </c>
      <c r="H23" s="181" t="s">
        <v>396</v>
      </c>
      <c r="I23" s="181" t="s">
        <v>396</v>
      </c>
      <c r="J23" s="430" t="s">
        <v>396</v>
      </c>
      <c r="K23" s="181" t="s">
        <v>396</v>
      </c>
      <c r="L23" s="181" t="s">
        <v>396</v>
      </c>
      <c r="M23" s="181" t="s">
        <v>396</v>
      </c>
      <c r="N23" s="181" t="s">
        <v>396</v>
      </c>
      <c r="O23" s="181" t="s">
        <v>396</v>
      </c>
      <c r="P23" s="181" t="s">
        <v>396</v>
      </c>
      <c r="Q23" s="181" t="s">
        <v>396</v>
      </c>
      <c r="R23" s="181" t="s">
        <v>396</v>
      </c>
      <c r="S23" s="181" t="s">
        <v>396</v>
      </c>
      <c r="T23" s="181" t="s">
        <v>396</v>
      </c>
      <c r="U23" s="181" t="s">
        <v>396</v>
      </c>
      <c r="V23" s="181" t="s">
        <v>396</v>
      </c>
      <c r="W23" s="424" t="s">
        <v>396</v>
      </c>
      <c r="X23" s="238"/>
    </row>
    <row r="24" spans="1:24" ht="18" customHeight="1">
      <c r="A24" s="547"/>
      <c r="B24" s="549"/>
      <c r="C24" s="145" t="s">
        <v>375</v>
      </c>
      <c r="D24" s="20">
        <f>+D75</f>
        <v>21</v>
      </c>
      <c r="E24" s="20">
        <f>+E75</f>
        <v>21</v>
      </c>
      <c r="F24" s="20"/>
      <c r="G24" s="20"/>
      <c r="H24" s="20">
        <f>+H75</f>
        <v>18</v>
      </c>
      <c r="I24" s="20">
        <f>+I75</f>
        <v>3</v>
      </c>
      <c r="J24" s="128"/>
      <c r="K24" s="20">
        <f>+K75</f>
        <v>11</v>
      </c>
      <c r="L24" s="550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2"/>
      <c r="X24" s="238"/>
    </row>
    <row r="25" spans="1:24" ht="18" customHeight="1">
      <c r="A25" s="547"/>
      <c r="B25" s="549" t="s">
        <v>234</v>
      </c>
      <c r="C25" s="145" t="s">
        <v>331</v>
      </c>
      <c r="D25" s="181" t="s">
        <v>396</v>
      </c>
      <c r="E25" s="431" t="s">
        <v>396</v>
      </c>
      <c r="F25" s="432" t="s">
        <v>396</v>
      </c>
      <c r="G25" s="432" t="s">
        <v>396</v>
      </c>
      <c r="H25" s="433" t="s">
        <v>396</v>
      </c>
      <c r="I25" s="432" t="s">
        <v>396</v>
      </c>
      <c r="J25" s="432" t="s">
        <v>396</v>
      </c>
      <c r="K25" s="181" t="s">
        <v>396</v>
      </c>
      <c r="L25" s="430" t="s">
        <v>396</v>
      </c>
      <c r="M25" s="432" t="s">
        <v>396</v>
      </c>
      <c r="N25" s="432" t="s">
        <v>396</v>
      </c>
      <c r="O25" s="432" t="s">
        <v>396</v>
      </c>
      <c r="P25" s="432" t="s">
        <v>396</v>
      </c>
      <c r="Q25" s="432" t="s">
        <v>396</v>
      </c>
      <c r="R25" s="406" t="s">
        <v>396</v>
      </c>
      <c r="S25" s="406" t="s">
        <v>396</v>
      </c>
      <c r="T25" s="406" t="s">
        <v>396</v>
      </c>
      <c r="U25" s="406" t="s">
        <v>396</v>
      </c>
      <c r="V25" s="406" t="s">
        <v>396</v>
      </c>
      <c r="W25" s="434" t="s">
        <v>396</v>
      </c>
      <c r="X25" s="238"/>
    </row>
    <row r="26" spans="1:24" ht="18" customHeight="1">
      <c r="A26" s="547"/>
      <c r="B26" s="549"/>
      <c r="C26" s="124" t="s">
        <v>375</v>
      </c>
      <c r="D26" s="20">
        <f aca="true" t="shared" si="5" ref="D26:I26">+D80+D85+D94</f>
        <v>126</v>
      </c>
      <c r="E26" s="135">
        <f t="shared" si="5"/>
        <v>83</v>
      </c>
      <c r="F26" s="136">
        <f t="shared" si="5"/>
        <v>15</v>
      </c>
      <c r="G26" s="136">
        <f t="shared" si="5"/>
        <v>27</v>
      </c>
      <c r="H26" s="137">
        <f t="shared" si="5"/>
        <v>65</v>
      </c>
      <c r="I26" s="136">
        <f t="shared" si="5"/>
        <v>61</v>
      </c>
      <c r="J26" s="136"/>
      <c r="K26" s="20">
        <f>+K80+K85+K94</f>
        <v>22</v>
      </c>
      <c r="L26" s="550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2"/>
      <c r="X26" s="238"/>
    </row>
    <row r="27" spans="1:25" ht="18" customHeight="1">
      <c r="A27" s="547"/>
      <c r="B27" s="549" t="s">
        <v>217</v>
      </c>
      <c r="C27" s="22" t="s">
        <v>331</v>
      </c>
      <c r="D27" s="181" t="s">
        <v>396</v>
      </c>
      <c r="E27" s="431" t="s">
        <v>396</v>
      </c>
      <c r="F27" s="432" t="s">
        <v>396</v>
      </c>
      <c r="G27" s="432" t="s">
        <v>396</v>
      </c>
      <c r="H27" s="433" t="s">
        <v>396</v>
      </c>
      <c r="I27" s="432" t="s">
        <v>396</v>
      </c>
      <c r="J27" s="432" t="s">
        <v>396</v>
      </c>
      <c r="K27" s="181" t="s">
        <v>396</v>
      </c>
      <c r="L27" s="430" t="s">
        <v>396</v>
      </c>
      <c r="M27" s="432" t="s">
        <v>396</v>
      </c>
      <c r="N27" s="432" t="s">
        <v>396</v>
      </c>
      <c r="O27" s="432" t="s">
        <v>396</v>
      </c>
      <c r="P27" s="432" t="s">
        <v>396</v>
      </c>
      <c r="Q27" s="432" t="s">
        <v>396</v>
      </c>
      <c r="R27" s="406" t="s">
        <v>396</v>
      </c>
      <c r="S27" s="406" t="s">
        <v>396</v>
      </c>
      <c r="T27" s="406" t="s">
        <v>396</v>
      </c>
      <c r="U27" s="406" t="s">
        <v>396</v>
      </c>
      <c r="V27" s="406" t="s">
        <v>396</v>
      </c>
      <c r="W27" s="434" t="s">
        <v>396</v>
      </c>
      <c r="X27" s="127"/>
      <c r="Y27" s="127"/>
    </row>
    <row r="28" spans="1:25" ht="18" customHeight="1">
      <c r="A28" s="547"/>
      <c r="B28" s="549"/>
      <c r="C28" s="145" t="s">
        <v>375</v>
      </c>
      <c r="D28" s="20">
        <f>+D100</f>
        <v>0</v>
      </c>
      <c r="E28" s="135"/>
      <c r="F28" s="136"/>
      <c r="G28" s="136"/>
      <c r="H28" s="137"/>
      <c r="I28" s="136"/>
      <c r="J28" s="136"/>
      <c r="K28" s="20"/>
      <c r="L28" s="550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2"/>
      <c r="X28" s="127"/>
      <c r="Y28" s="127"/>
    </row>
    <row r="29" spans="1:25" ht="18" customHeight="1">
      <c r="A29" s="547"/>
      <c r="B29" s="549" t="s">
        <v>236</v>
      </c>
      <c r="C29" s="145" t="s">
        <v>331</v>
      </c>
      <c r="D29" s="181" t="s">
        <v>396</v>
      </c>
      <c r="E29" s="181" t="s">
        <v>396</v>
      </c>
      <c r="F29" s="181" t="s">
        <v>396</v>
      </c>
      <c r="G29" s="181" t="s">
        <v>396</v>
      </c>
      <c r="H29" s="181" t="s">
        <v>396</v>
      </c>
      <c r="I29" s="181" t="s">
        <v>396</v>
      </c>
      <c r="J29" s="181" t="s">
        <v>396</v>
      </c>
      <c r="K29" s="181" t="s">
        <v>396</v>
      </c>
      <c r="L29" s="181" t="s">
        <v>396</v>
      </c>
      <c r="M29" s="181" t="s">
        <v>396</v>
      </c>
      <c r="N29" s="181" t="s">
        <v>396</v>
      </c>
      <c r="O29" s="181" t="s">
        <v>396</v>
      </c>
      <c r="P29" s="181" t="s">
        <v>396</v>
      </c>
      <c r="Q29" s="181" t="s">
        <v>396</v>
      </c>
      <c r="R29" s="181" t="s">
        <v>396</v>
      </c>
      <c r="S29" s="181" t="s">
        <v>396</v>
      </c>
      <c r="T29" s="181" t="s">
        <v>396</v>
      </c>
      <c r="U29" s="181" t="s">
        <v>396</v>
      </c>
      <c r="V29" s="181" t="s">
        <v>396</v>
      </c>
      <c r="W29" s="424" t="s">
        <v>396</v>
      </c>
      <c r="X29" s="127"/>
      <c r="Y29" s="127"/>
    </row>
    <row r="30" spans="1:25" ht="18" customHeight="1">
      <c r="A30" s="547"/>
      <c r="B30" s="549"/>
      <c r="C30" s="124" t="s">
        <v>375</v>
      </c>
      <c r="D30" s="20">
        <f>+D106+D116</f>
        <v>5.5</v>
      </c>
      <c r="E30" s="20"/>
      <c r="F30" s="20"/>
      <c r="G30" s="20"/>
      <c r="H30" s="20"/>
      <c r="I30" s="20"/>
      <c r="J30" s="20"/>
      <c r="K30" s="20"/>
      <c r="L30" s="550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2"/>
      <c r="X30" s="127"/>
      <c r="Y30" s="127"/>
    </row>
    <row r="31" spans="1:25" ht="18" customHeight="1">
      <c r="A31" s="547"/>
      <c r="B31" s="549" t="s">
        <v>328</v>
      </c>
      <c r="C31" s="22" t="s">
        <v>331</v>
      </c>
      <c r="D31" s="20">
        <f>SUM(D118)</f>
        <v>14</v>
      </c>
      <c r="E31" s="20">
        <f aca="true" t="shared" si="6" ref="E31:W31">SUM(E118)</f>
        <v>7</v>
      </c>
      <c r="F31" s="20">
        <f t="shared" si="6"/>
        <v>7</v>
      </c>
      <c r="G31" s="20"/>
      <c r="H31" s="20">
        <f t="shared" si="6"/>
        <v>8</v>
      </c>
      <c r="I31" s="20">
        <f t="shared" si="6"/>
        <v>6</v>
      </c>
      <c r="J31" s="20"/>
      <c r="K31" s="20">
        <f t="shared" si="6"/>
        <v>10</v>
      </c>
      <c r="L31" s="20">
        <f t="shared" si="6"/>
        <v>4</v>
      </c>
      <c r="M31" s="20"/>
      <c r="N31" s="20">
        <f t="shared" si="6"/>
        <v>10</v>
      </c>
      <c r="O31" s="20">
        <f t="shared" si="6"/>
        <v>10</v>
      </c>
      <c r="P31" s="20"/>
      <c r="Q31" s="20"/>
      <c r="R31" s="20">
        <f t="shared" si="6"/>
        <v>4</v>
      </c>
      <c r="S31" s="20">
        <f t="shared" si="6"/>
        <v>14</v>
      </c>
      <c r="T31" s="20"/>
      <c r="U31" s="20"/>
      <c r="V31" s="20"/>
      <c r="W31" s="307">
        <f t="shared" si="6"/>
        <v>14</v>
      </c>
      <c r="X31" s="127"/>
      <c r="Y31" s="127"/>
    </row>
    <row r="32" spans="1:25" ht="18" customHeight="1" thickBot="1">
      <c r="A32" s="553"/>
      <c r="B32" s="611"/>
      <c r="C32" s="144" t="s">
        <v>375</v>
      </c>
      <c r="D32" s="42">
        <f>SUM(D119)</f>
        <v>13</v>
      </c>
      <c r="E32" s="42">
        <f aca="true" t="shared" si="7" ref="E32:K32">SUM(E119)</f>
        <v>6</v>
      </c>
      <c r="F32" s="42">
        <f t="shared" si="7"/>
        <v>7</v>
      </c>
      <c r="G32" s="42"/>
      <c r="H32" s="42">
        <f t="shared" si="7"/>
        <v>8</v>
      </c>
      <c r="I32" s="42">
        <f t="shared" si="7"/>
        <v>5</v>
      </c>
      <c r="J32" s="42"/>
      <c r="K32" s="42">
        <f t="shared" si="7"/>
        <v>10</v>
      </c>
      <c r="L32" s="585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612"/>
      <c r="X32" s="127"/>
      <c r="Y32" s="127"/>
    </row>
    <row r="33" spans="1:24" ht="18" customHeight="1">
      <c r="A33" s="523" t="s">
        <v>183</v>
      </c>
      <c r="B33" s="60" t="s">
        <v>184</v>
      </c>
      <c r="C33" s="476" t="s">
        <v>376</v>
      </c>
      <c r="D33" s="39">
        <v>1</v>
      </c>
      <c r="E33" s="39">
        <v>1</v>
      </c>
      <c r="F33" s="39"/>
      <c r="G33" s="39"/>
      <c r="H33" s="39"/>
      <c r="I33" s="39">
        <v>1</v>
      </c>
      <c r="J33" s="39"/>
      <c r="K33" s="39">
        <v>0</v>
      </c>
      <c r="L33" s="39"/>
      <c r="M33" s="39">
        <v>1</v>
      </c>
      <c r="N33" s="39"/>
      <c r="O33" s="39"/>
      <c r="P33" s="39"/>
      <c r="Q33" s="39"/>
      <c r="R33" s="39">
        <v>1</v>
      </c>
      <c r="S33" s="39">
        <v>1</v>
      </c>
      <c r="T33" s="39"/>
      <c r="U33" s="39"/>
      <c r="V33" s="39"/>
      <c r="W33" s="308">
        <v>1</v>
      </c>
      <c r="X33" s="238"/>
    </row>
    <row r="34" spans="1:24" ht="18" customHeight="1">
      <c r="A34" s="524"/>
      <c r="B34" s="61" t="s">
        <v>185</v>
      </c>
      <c r="C34" s="483"/>
      <c r="D34" s="412" t="s">
        <v>397</v>
      </c>
      <c r="E34" s="412" t="s">
        <v>397</v>
      </c>
      <c r="F34" s="412" t="s">
        <v>397</v>
      </c>
      <c r="G34" s="412" t="s">
        <v>397</v>
      </c>
      <c r="H34" s="412" t="s">
        <v>397</v>
      </c>
      <c r="I34" s="412" t="s">
        <v>397</v>
      </c>
      <c r="J34" s="413" t="s">
        <v>397</v>
      </c>
      <c r="K34" s="225" t="s">
        <v>397</v>
      </c>
      <c r="L34" s="419" t="s">
        <v>397</v>
      </c>
      <c r="M34" s="412" t="s">
        <v>397</v>
      </c>
      <c r="N34" s="412" t="s">
        <v>397</v>
      </c>
      <c r="O34" s="412" t="s">
        <v>397</v>
      </c>
      <c r="P34" s="412" t="s">
        <v>397</v>
      </c>
      <c r="Q34" s="412" t="s">
        <v>397</v>
      </c>
      <c r="R34" s="412" t="s">
        <v>397</v>
      </c>
      <c r="S34" s="412" t="s">
        <v>397</v>
      </c>
      <c r="T34" s="412" t="s">
        <v>397</v>
      </c>
      <c r="U34" s="412" t="s">
        <v>397</v>
      </c>
      <c r="V34" s="412" t="s">
        <v>397</v>
      </c>
      <c r="W34" s="420" t="s">
        <v>397</v>
      </c>
      <c r="X34" s="238"/>
    </row>
    <row r="35" spans="1:24" ht="18" customHeight="1">
      <c r="A35" s="524"/>
      <c r="B35" s="61" t="s">
        <v>111</v>
      </c>
      <c r="C35" s="484"/>
      <c r="D35" s="226" t="s">
        <v>397</v>
      </c>
      <c r="E35" s="181" t="s">
        <v>397</v>
      </c>
      <c r="F35" s="181" t="s">
        <v>397</v>
      </c>
      <c r="G35" s="181" t="s">
        <v>397</v>
      </c>
      <c r="H35" s="181" t="s">
        <v>397</v>
      </c>
      <c r="I35" s="181" t="s">
        <v>397</v>
      </c>
      <c r="J35" s="181" t="s">
        <v>397</v>
      </c>
      <c r="K35" s="181" t="s">
        <v>397</v>
      </c>
      <c r="L35" s="181" t="s">
        <v>397</v>
      </c>
      <c r="M35" s="181" t="s">
        <v>397</v>
      </c>
      <c r="N35" s="226" t="s">
        <v>397</v>
      </c>
      <c r="O35" s="181" t="s">
        <v>397</v>
      </c>
      <c r="P35" s="181" t="s">
        <v>397</v>
      </c>
      <c r="Q35" s="226" t="s">
        <v>397</v>
      </c>
      <c r="R35" s="226" t="s">
        <v>397</v>
      </c>
      <c r="S35" s="226" t="s">
        <v>397</v>
      </c>
      <c r="T35" s="226" t="s">
        <v>397</v>
      </c>
      <c r="U35" s="421" t="s">
        <v>397</v>
      </c>
      <c r="V35" s="422" t="s">
        <v>397</v>
      </c>
      <c r="W35" s="423" t="s">
        <v>397</v>
      </c>
      <c r="X35" s="238"/>
    </row>
    <row r="36" spans="1:24" ht="18" customHeight="1" thickBot="1">
      <c r="A36" s="538"/>
      <c r="B36" s="473" t="s">
        <v>361</v>
      </c>
      <c r="C36" s="475"/>
      <c r="D36" s="42">
        <v>1</v>
      </c>
      <c r="E36" s="42">
        <v>1</v>
      </c>
      <c r="F36" s="42"/>
      <c r="G36" s="42"/>
      <c r="H36" s="42">
        <v>1</v>
      </c>
      <c r="I36" s="42"/>
      <c r="J36" s="42"/>
      <c r="K36" s="42">
        <v>1</v>
      </c>
      <c r="L36" s="527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48"/>
      <c r="X36" s="238"/>
    </row>
    <row r="37" spans="1:24" ht="18" customHeight="1">
      <c r="A37" s="523" t="s">
        <v>186</v>
      </c>
      <c r="B37" s="60" t="s">
        <v>187</v>
      </c>
      <c r="C37" s="476" t="s">
        <v>333</v>
      </c>
      <c r="D37" s="417" t="s">
        <v>396</v>
      </c>
      <c r="E37" s="417" t="s">
        <v>396</v>
      </c>
      <c r="F37" s="417" t="s">
        <v>396</v>
      </c>
      <c r="G37" s="417" t="s">
        <v>396</v>
      </c>
      <c r="H37" s="417" t="s">
        <v>396</v>
      </c>
      <c r="I37" s="417" t="s">
        <v>396</v>
      </c>
      <c r="J37" s="417" t="s">
        <v>396</v>
      </c>
      <c r="K37" s="417" t="s">
        <v>396</v>
      </c>
      <c r="L37" s="417" t="s">
        <v>396</v>
      </c>
      <c r="M37" s="417" t="s">
        <v>396</v>
      </c>
      <c r="N37" s="417" t="s">
        <v>396</v>
      </c>
      <c r="O37" s="417" t="s">
        <v>396</v>
      </c>
      <c r="P37" s="417" t="s">
        <v>396</v>
      </c>
      <c r="Q37" s="417" t="s">
        <v>396</v>
      </c>
      <c r="R37" s="417" t="s">
        <v>396</v>
      </c>
      <c r="S37" s="417" t="s">
        <v>396</v>
      </c>
      <c r="T37" s="417" t="s">
        <v>396</v>
      </c>
      <c r="U37" s="417" t="s">
        <v>396</v>
      </c>
      <c r="V37" s="417" t="s">
        <v>396</v>
      </c>
      <c r="W37" s="418" t="s">
        <v>396</v>
      </c>
      <c r="X37" s="238"/>
    </row>
    <row r="38" spans="1:24" ht="18" customHeight="1">
      <c r="A38" s="524"/>
      <c r="B38" s="61" t="s">
        <v>188</v>
      </c>
      <c r="C38" s="483"/>
      <c r="D38" s="412" t="s">
        <v>396</v>
      </c>
      <c r="E38" s="412" t="s">
        <v>396</v>
      </c>
      <c r="F38" s="412" t="s">
        <v>396</v>
      </c>
      <c r="G38" s="412" t="s">
        <v>396</v>
      </c>
      <c r="H38" s="412" t="s">
        <v>396</v>
      </c>
      <c r="I38" s="412" t="s">
        <v>396</v>
      </c>
      <c r="J38" s="413" t="s">
        <v>396</v>
      </c>
      <c r="K38" s="225" t="s">
        <v>396</v>
      </c>
      <c r="L38" s="419" t="s">
        <v>396</v>
      </c>
      <c r="M38" s="412" t="s">
        <v>396</v>
      </c>
      <c r="N38" s="412" t="s">
        <v>396</v>
      </c>
      <c r="O38" s="412" t="s">
        <v>396</v>
      </c>
      <c r="P38" s="412" t="s">
        <v>396</v>
      </c>
      <c r="Q38" s="412" t="s">
        <v>396</v>
      </c>
      <c r="R38" s="412" t="s">
        <v>396</v>
      </c>
      <c r="S38" s="412" t="s">
        <v>396</v>
      </c>
      <c r="T38" s="412" t="s">
        <v>396</v>
      </c>
      <c r="U38" s="412" t="s">
        <v>396</v>
      </c>
      <c r="V38" s="412" t="s">
        <v>396</v>
      </c>
      <c r="W38" s="420" t="s">
        <v>396</v>
      </c>
      <c r="X38" s="238"/>
    </row>
    <row r="39" spans="1:24" ht="18" customHeight="1">
      <c r="A39" s="524"/>
      <c r="B39" s="61" t="s">
        <v>189</v>
      </c>
      <c r="C39" s="483"/>
      <c r="D39" s="412" t="s">
        <v>396</v>
      </c>
      <c r="E39" s="412" t="s">
        <v>396</v>
      </c>
      <c r="F39" s="412" t="s">
        <v>396</v>
      </c>
      <c r="G39" s="412" t="s">
        <v>396</v>
      </c>
      <c r="H39" s="412" t="s">
        <v>396</v>
      </c>
      <c r="I39" s="412" t="s">
        <v>396</v>
      </c>
      <c r="J39" s="413" t="s">
        <v>396</v>
      </c>
      <c r="K39" s="225" t="s">
        <v>396</v>
      </c>
      <c r="L39" s="419" t="s">
        <v>396</v>
      </c>
      <c r="M39" s="412" t="s">
        <v>396</v>
      </c>
      <c r="N39" s="412" t="s">
        <v>396</v>
      </c>
      <c r="O39" s="412" t="s">
        <v>396</v>
      </c>
      <c r="P39" s="412" t="s">
        <v>396</v>
      </c>
      <c r="Q39" s="412" t="s">
        <v>396</v>
      </c>
      <c r="R39" s="412" t="s">
        <v>396</v>
      </c>
      <c r="S39" s="412" t="s">
        <v>396</v>
      </c>
      <c r="T39" s="412" t="s">
        <v>396</v>
      </c>
      <c r="U39" s="412" t="s">
        <v>396</v>
      </c>
      <c r="V39" s="412" t="s">
        <v>396</v>
      </c>
      <c r="W39" s="420" t="s">
        <v>396</v>
      </c>
      <c r="X39" s="238"/>
    </row>
    <row r="40" spans="1:24" ht="18" customHeight="1">
      <c r="A40" s="524"/>
      <c r="B40" s="61" t="s">
        <v>111</v>
      </c>
      <c r="C40" s="484"/>
      <c r="D40" s="226" t="s">
        <v>396</v>
      </c>
      <c r="E40" s="181" t="s">
        <v>396</v>
      </c>
      <c r="F40" s="181" t="s">
        <v>396</v>
      </c>
      <c r="G40" s="181" t="s">
        <v>396</v>
      </c>
      <c r="H40" s="181" t="s">
        <v>396</v>
      </c>
      <c r="I40" s="181" t="s">
        <v>396</v>
      </c>
      <c r="J40" s="181" t="s">
        <v>396</v>
      </c>
      <c r="K40" s="181" t="s">
        <v>396</v>
      </c>
      <c r="L40" s="181" t="s">
        <v>396</v>
      </c>
      <c r="M40" s="181" t="s">
        <v>396</v>
      </c>
      <c r="N40" s="226" t="s">
        <v>396</v>
      </c>
      <c r="O40" s="181" t="s">
        <v>396</v>
      </c>
      <c r="P40" s="181" t="s">
        <v>396</v>
      </c>
      <c r="Q40" s="181" t="s">
        <v>396</v>
      </c>
      <c r="R40" s="226" t="s">
        <v>396</v>
      </c>
      <c r="S40" s="181" t="s">
        <v>396</v>
      </c>
      <c r="T40" s="226" t="s">
        <v>396</v>
      </c>
      <c r="U40" s="421" t="s">
        <v>396</v>
      </c>
      <c r="V40" s="422" t="s">
        <v>396</v>
      </c>
      <c r="W40" s="424" t="s">
        <v>396</v>
      </c>
      <c r="X40" s="238"/>
    </row>
    <row r="41" spans="1:24" ht="18" customHeight="1" thickBot="1">
      <c r="A41" s="538"/>
      <c r="B41" s="473" t="s">
        <v>361</v>
      </c>
      <c r="C41" s="475"/>
      <c r="D41" s="42">
        <v>11</v>
      </c>
      <c r="E41" s="42">
        <v>11</v>
      </c>
      <c r="F41" s="42"/>
      <c r="G41" s="42"/>
      <c r="H41" s="42">
        <v>8</v>
      </c>
      <c r="I41" s="42">
        <v>3</v>
      </c>
      <c r="J41" s="42"/>
      <c r="K41" s="42"/>
      <c r="L41" s="527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48"/>
      <c r="X41" s="238"/>
    </row>
    <row r="42" spans="1:24" ht="18" customHeight="1">
      <c r="A42" s="523" t="s">
        <v>205</v>
      </c>
      <c r="B42" s="60" t="s">
        <v>206</v>
      </c>
      <c r="C42" s="476" t="s">
        <v>376</v>
      </c>
      <c r="D42" s="39">
        <v>2</v>
      </c>
      <c r="E42" s="39">
        <v>2</v>
      </c>
      <c r="F42" s="39"/>
      <c r="G42" s="39"/>
      <c r="H42" s="39"/>
      <c r="I42" s="39">
        <v>2</v>
      </c>
      <c r="J42" s="39"/>
      <c r="K42" s="39"/>
      <c r="L42" s="39">
        <v>2</v>
      </c>
      <c r="M42" s="39"/>
      <c r="N42" s="39"/>
      <c r="O42" s="39">
        <v>1</v>
      </c>
      <c r="P42" s="39"/>
      <c r="Q42" s="39"/>
      <c r="R42" s="39">
        <v>1</v>
      </c>
      <c r="S42" s="39">
        <v>1</v>
      </c>
      <c r="T42" s="39"/>
      <c r="U42" s="39"/>
      <c r="V42" s="39"/>
      <c r="W42" s="308">
        <v>1</v>
      </c>
      <c r="X42" s="238"/>
    </row>
    <row r="43" spans="1:24" ht="18" customHeight="1">
      <c r="A43" s="524"/>
      <c r="B43" s="61" t="s">
        <v>207</v>
      </c>
      <c r="C43" s="483"/>
      <c r="D43" s="50">
        <v>3</v>
      </c>
      <c r="E43" s="50">
        <v>3</v>
      </c>
      <c r="F43" s="50"/>
      <c r="G43" s="50"/>
      <c r="H43" s="50"/>
      <c r="I43" s="50">
        <v>3</v>
      </c>
      <c r="J43" s="174"/>
      <c r="K43" s="49">
        <v>3</v>
      </c>
      <c r="L43" s="173">
        <v>3</v>
      </c>
      <c r="M43" s="50"/>
      <c r="N43" s="50"/>
      <c r="O43" s="50">
        <v>3</v>
      </c>
      <c r="P43" s="50"/>
      <c r="Q43" s="50"/>
      <c r="R43" s="50"/>
      <c r="S43" s="50">
        <v>3</v>
      </c>
      <c r="T43" s="50"/>
      <c r="U43" s="50"/>
      <c r="V43" s="50"/>
      <c r="W43" s="309">
        <v>3</v>
      </c>
      <c r="X43" s="238"/>
    </row>
    <row r="44" spans="1:24" ht="18" customHeight="1">
      <c r="A44" s="524"/>
      <c r="B44" s="61" t="s">
        <v>208</v>
      </c>
      <c r="C44" s="483"/>
      <c r="D44" s="50"/>
      <c r="E44" s="50"/>
      <c r="F44" s="50"/>
      <c r="G44" s="50"/>
      <c r="H44" s="50"/>
      <c r="I44" s="50"/>
      <c r="J44" s="174"/>
      <c r="K44" s="49"/>
      <c r="L44" s="173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309"/>
      <c r="X44" s="238"/>
    </row>
    <row r="45" spans="1:24" ht="18" customHeight="1">
      <c r="A45" s="524"/>
      <c r="B45" s="61" t="s">
        <v>111</v>
      </c>
      <c r="C45" s="484"/>
      <c r="D45" s="41">
        <f>SUM(D42:D44)</f>
        <v>5</v>
      </c>
      <c r="E45" s="20">
        <f>SUM(E42:E44)</f>
        <v>5</v>
      </c>
      <c r="F45" s="20"/>
      <c r="G45" s="20"/>
      <c r="H45" s="20"/>
      <c r="I45" s="20">
        <f>SUM(I42:I44)</f>
        <v>5</v>
      </c>
      <c r="J45" s="20"/>
      <c r="K45" s="20">
        <f>SUM(K42:K44)</f>
        <v>3</v>
      </c>
      <c r="L45" s="20">
        <f>SUM(L42:L44)</f>
        <v>5</v>
      </c>
      <c r="M45" s="20"/>
      <c r="N45" s="41"/>
      <c r="O45" s="20">
        <f>SUM(O42:O44)</f>
        <v>4</v>
      </c>
      <c r="P45" s="20"/>
      <c r="Q45" s="20"/>
      <c r="R45" s="41">
        <f>SUM(R42:R44)</f>
        <v>1</v>
      </c>
      <c r="S45" s="20">
        <f>SUM(S42:S44)</f>
        <v>4</v>
      </c>
      <c r="T45" s="41"/>
      <c r="U45" s="37"/>
      <c r="V45" s="46"/>
      <c r="W45" s="307">
        <f>SUM(W42:W44)</f>
        <v>4</v>
      </c>
      <c r="X45" s="238"/>
    </row>
    <row r="46" spans="1:24" ht="18" customHeight="1" thickBot="1">
      <c r="A46" s="538"/>
      <c r="B46" s="473" t="s">
        <v>377</v>
      </c>
      <c r="C46" s="475"/>
      <c r="D46" s="42">
        <v>5</v>
      </c>
      <c r="E46" s="42">
        <v>5</v>
      </c>
      <c r="F46" s="42">
        <v>0</v>
      </c>
      <c r="G46" s="42">
        <v>0</v>
      </c>
      <c r="H46" s="42">
        <v>1</v>
      </c>
      <c r="I46" s="42">
        <v>4</v>
      </c>
      <c r="J46" s="131"/>
      <c r="K46" s="42">
        <v>2</v>
      </c>
      <c r="L46" s="527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48"/>
      <c r="X46" s="238"/>
    </row>
    <row r="47" spans="1:24" ht="18" customHeight="1">
      <c r="A47" s="523" t="s">
        <v>190</v>
      </c>
      <c r="B47" s="60" t="s">
        <v>191</v>
      </c>
      <c r="C47" s="476" t="s">
        <v>376</v>
      </c>
      <c r="D47" s="39">
        <v>6</v>
      </c>
      <c r="E47" s="39">
        <v>6</v>
      </c>
      <c r="F47" s="39"/>
      <c r="G47" s="39"/>
      <c r="H47" s="39">
        <v>3</v>
      </c>
      <c r="I47" s="39">
        <v>3</v>
      </c>
      <c r="J47" s="39"/>
      <c r="K47" s="39">
        <v>3</v>
      </c>
      <c r="L47" s="39">
        <v>6</v>
      </c>
      <c r="M47" s="39"/>
      <c r="N47" s="39"/>
      <c r="O47" s="39">
        <v>6</v>
      </c>
      <c r="P47" s="39"/>
      <c r="Q47" s="39"/>
      <c r="R47" s="39"/>
      <c r="S47" s="39">
        <v>6</v>
      </c>
      <c r="T47" s="39"/>
      <c r="U47" s="39"/>
      <c r="V47" s="39"/>
      <c r="W47" s="308">
        <v>6</v>
      </c>
      <c r="X47" s="238"/>
    </row>
    <row r="48" spans="1:24" ht="18" customHeight="1">
      <c r="A48" s="524"/>
      <c r="B48" s="61" t="s">
        <v>111</v>
      </c>
      <c r="C48" s="484"/>
      <c r="D48" s="41">
        <f>SUM(D47)</f>
        <v>6</v>
      </c>
      <c r="E48" s="20">
        <f>SUM(E47)</f>
        <v>6</v>
      </c>
      <c r="F48" s="20"/>
      <c r="G48" s="20"/>
      <c r="H48" s="20">
        <f>SUM(H47)</f>
        <v>3</v>
      </c>
      <c r="I48" s="20">
        <f>SUM(I47)</f>
        <v>3</v>
      </c>
      <c r="J48" s="20"/>
      <c r="K48" s="20">
        <f>SUM(K47)</f>
        <v>3</v>
      </c>
      <c r="L48" s="20">
        <f>SUM(L47)</f>
        <v>6</v>
      </c>
      <c r="M48" s="20"/>
      <c r="N48" s="41"/>
      <c r="O48" s="20">
        <f>SUM(O47)</f>
        <v>6</v>
      </c>
      <c r="P48" s="20"/>
      <c r="Q48" s="20"/>
      <c r="R48" s="41"/>
      <c r="S48" s="20">
        <f>SUM(S47)</f>
        <v>6</v>
      </c>
      <c r="T48" s="41"/>
      <c r="U48" s="37"/>
      <c r="V48" s="46"/>
      <c r="W48" s="307">
        <f>SUM(W47)</f>
        <v>6</v>
      </c>
      <c r="X48" s="238"/>
    </row>
    <row r="49" spans="1:24" ht="18" customHeight="1" thickBot="1">
      <c r="A49" s="538"/>
      <c r="B49" s="473" t="s">
        <v>377</v>
      </c>
      <c r="C49" s="475"/>
      <c r="D49" s="42">
        <v>5</v>
      </c>
      <c r="E49" s="42">
        <v>5</v>
      </c>
      <c r="F49" s="42"/>
      <c r="G49" s="42"/>
      <c r="H49" s="42">
        <v>3</v>
      </c>
      <c r="I49" s="42">
        <v>2</v>
      </c>
      <c r="J49" s="131"/>
      <c r="K49" s="42">
        <v>3</v>
      </c>
      <c r="L49" s="527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48"/>
      <c r="X49" s="238"/>
    </row>
    <row r="50" spans="1:24" ht="18" customHeight="1">
      <c r="A50" s="523" t="s">
        <v>192</v>
      </c>
      <c r="B50" s="60" t="s">
        <v>193</v>
      </c>
      <c r="C50" s="476" t="s">
        <v>333</v>
      </c>
      <c r="D50" s="39">
        <v>3</v>
      </c>
      <c r="E50" s="39">
        <v>3</v>
      </c>
      <c r="F50" s="39"/>
      <c r="G50" s="39"/>
      <c r="H50" s="39">
        <v>1</v>
      </c>
      <c r="I50" s="39">
        <v>2</v>
      </c>
      <c r="J50" s="39"/>
      <c r="K50" s="39">
        <v>1</v>
      </c>
      <c r="L50" s="39"/>
      <c r="M50" s="39">
        <v>3</v>
      </c>
      <c r="N50" s="39"/>
      <c r="O50" s="39">
        <v>3</v>
      </c>
      <c r="P50" s="39"/>
      <c r="Q50" s="39"/>
      <c r="R50" s="39"/>
      <c r="S50" s="39">
        <v>2</v>
      </c>
      <c r="T50" s="39">
        <v>1</v>
      </c>
      <c r="U50" s="39"/>
      <c r="V50" s="39"/>
      <c r="W50" s="308">
        <v>3</v>
      </c>
      <c r="X50" s="238"/>
    </row>
    <row r="51" spans="1:24" ht="18" customHeight="1">
      <c r="A51" s="524"/>
      <c r="B51" s="61" t="s">
        <v>194</v>
      </c>
      <c r="C51" s="483"/>
      <c r="D51" s="412" t="s">
        <v>396</v>
      </c>
      <c r="E51" s="412" t="s">
        <v>396</v>
      </c>
      <c r="F51" s="412" t="s">
        <v>396</v>
      </c>
      <c r="G51" s="412" t="s">
        <v>396</v>
      </c>
      <c r="H51" s="412" t="s">
        <v>396</v>
      </c>
      <c r="I51" s="412" t="s">
        <v>396</v>
      </c>
      <c r="J51" s="413" t="s">
        <v>396</v>
      </c>
      <c r="K51" s="225" t="s">
        <v>396</v>
      </c>
      <c r="L51" s="419" t="s">
        <v>396</v>
      </c>
      <c r="M51" s="412" t="s">
        <v>396</v>
      </c>
      <c r="N51" s="412" t="s">
        <v>396</v>
      </c>
      <c r="O51" s="412" t="s">
        <v>396</v>
      </c>
      <c r="P51" s="412" t="s">
        <v>396</v>
      </c>
      <c r="Q51" s="412" t="s">
        <v>396</v>
      </c>
      <c r="R51" s="412" t="s">
        <v>396</v>
      </c>
      <c r="S51" s="412" t="s">
        <v>396</v>
      </c>
      <c r="T51" s="412" t="s">
        <v>396</v>
      </c>
      <c r="U51" s="412" t="s">
        <v>396</v>
      </c>
      <c r="V51" s="412" t="s">
        <v>396</v>
      </c>
      <c r="W51" s="420" t="s">
        <v>396</v>
      </c>
      <c r="X51" s="238"/>
    </row>
    <row r="52" spans="1:24" ht="18" customHeight="1">
      <c r="A52" s="524"/>
      <c r="B52" s="61" t="s">
        <v>195</v>
      </c>
      <c r="C52" s="483"/>
      <c r="D52" s="50">
        <v>2</v>
      </c>
      <c r="E52" s="50">
        <v>2</v>
      </c>
      <c r="F52" s="50"/>
      <c r="G52" s="50"/>
      <c r="H52" s="50">
        <v>1</v>
      </c>
      <c r="I52" s="50">
        <v>1</v>
      </c>
      <c r="J52" s="174"/>
      <c r="K52" s="49">
        <v>1</v>
      </c>
      <c r="L52" s="173"/>
      <c r="M52" s="50">
        <v>2</v>
      </c>
      <c r="N52" s="50"/>
      <c r="O52" s="50">
        <v>2</v>
      </c>
      <c r="P52" s="50"/>
      <c r="Q52" s="50"/>
      <c r="R52" s="50"/>
      <c r="S52" s="50">
        <v>2</v>
      </c>
      <c r="T52" s="50"/>
      <c r="U52" s="50"/>
      <c r="V52" s="50"/>
      <c r="W52" s="309">
        <v>2</v>
      </c>
      <c r="X52" s="238"/>
    </row>
    <row r="53" spans="1:24" ht="18" customHeight="1">
      <c r="A53" s="524"/>
      <c r="B53" s="61" t="s">
        <v>111</v>
      </c>
      <c r="C53" s="484"/>
      <c r="D53" s="226" t="s">
        <v>396</v>
      </c>
      <c r="E53" s="181" t="s">
        <v>396</v>
      </c>
      <c r="F53" s="181" t="s">
        <v>396</v>
      </c>
      <c r="G53" s="181" t="s">
        <v>396</v>
      </c>
      <c r="H53" s="181" t="s">
        <v>396</v>
      </c>
      <c r="I53" s="181" t="s">
        <v>396</v>
      </c>
      <c r="J53" s="181" t="s">
        <v>396</v>
      </c>
      <c r="K53" s="181" t="s">
        <v>396</v>
      </c>
      <c r="L53" s="181" t="s">
        <v>396</v>
      </c>
      <c r="M53" s="181" t="s">
        <v>396</v>
      </c>
      <c r="N53" s="226" t="s">
        <v>396</v>
      </c>
      <c r="O53" s="181" t="s">
        <v>396</v>
      </c>
      <c r="P53" s="181" t="s">
        <v>396</v>
      </c>
      <c r="Q53" s="181" t="s">
        <v>396</v>
      </c>
      <c r="R53" s="226" t="s">
        <v>396</v>
      </c>
      <c r="S53" s="181" t="s">
        <v>396</v>
      </c>
      <c r="T53" s="226" t="s">
        <v>396</v>
      </c>
      <c r="U53" s="421" t="s">
        <v>396</v>
      </c>
      <c r="V53" s="422" t="s">
        <v>396</v>
      </c>
      <c r="W53" s="424" t="s">
        <v>396</v>
      </c>
      <c r="X53" s="238"/>
    </row>
    <row r="54" spans="1:24" ht="18" customHeight="1" thickBot="1">
      <c r="A54" s="538"/>
      <c r="B54" s="473" t="s">
        <v>361</v>
      </c>
      <c r="C54" s="475"/>
      <c r="D54" s="42">
        <v>5</v>
      </c>
      <c r="E54" s="42">
        <v>5</v>
      </c>
      <c r="F54" s="42"/>
      <c r="G54" s="42"/>
      <c r="H54" s="42">
        <v>2</v>
      </c>
      <c r="I54" s="42">
        <v>3</v>
      </c>
      <c r="J54" s="42"/>
      <c r="K54" s="42">
        <v>2</v>
      </c>
      <c r="L54" s="527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48"/>
      <c r="X54" s="238"/>
    </row>
    <row r="55" spans="1:24" ht="18" customHeight="1">
      <c r="A55" s="523" t="s">
        <v>196</v>
      </c>
      <c r="B55" s="287" t="s">
        <v>197</v>
      </c>
      <c r="C55" s="476" t="s">
        <v>333</v>
      </c>
      <c r="D55" s="39">
        <v>5</v>
      </c>
      <c r="E55" s="39">
        <v>5</v>
      </c>
      <c r="F55" s="39"/>
      <c r="G55" s="39"/>
      <c r="H55" s="288"/>
      <c r="I55" s="288">
        <v>5</v>
      </c>
      <c r="J55" s="39"/>
      <c r="K55" s="288">
        <v>5</v>
      </c>
      <c r="L55" s="288">
        <v>5</v>
      </c>
      <c r="M55" s="39"/>
      <c r="N55" s="39"/>
      <c r="O55" s="288">
        <v>5</v>
      </c>
      <c r="P55" s="39"/>
      <c r="Q55" s="39"/>
      <c r="R55" s="39"/>
      <c r="S55" s="288">
        <v>5</v>
      </c>
      <c r="T55" s="39"/>
      <c r="U55" s="39"/>
      <c r="V55" s="39"/>
      <c r="W55" s="310">
        <v>5</v>
      </c>
      <c r="X55" s="238"/>
    </row>
    <row r="56" spans="1:24" ht="18" customHeight="1">
      <c r="A56" s="547"/>
      <c r="B56" s="289" t="s">
        <v>238</v>
      </c>
      <c r="C56" s="477"/>
      <c r="D56" s="20"/>
      <c r="E56" s="20"/>
      <c r="F56" s="20"/>
      <c r="G56" s="20"/>
      <c r="H56" s="290"/>
      <c r="I56" s="290"/>
      <c r="J56" s="20"/>
      <c r="K56" s="290"/>
      <c r="L56" s="290"/>
      <c r="M56" s="20"/>
      <c r="N56" s="20"/>
      <c r="O56" s="290"/>
      <c r="P56" s="20"/>
      <c r="Q56" s="20"/>
      <c r="R56" s="20"/>
      <c r="S56" s="290"/>
      <c r="T56" s="20"/>
      <c r="U56" s="20"/>
      <c r="V56" s="20"/>
      <c r="W56" s="311"/>
      <c r="X56" s="238"/>
    </row>
    <row r="57" spans="1:24" ht="18" customHeight="1">
      <c r="A57" s="547"/>
      <c r="B57" s="289" t="s">
        <v>199</v>
      </c>
      <c r="C57" s="477"/>
      <c r="D57" s="20"/>
      <c r="E57" s="20"/>
      <c r="F57" s="20"/>
      <c r="G57" s="20"/>
      <c r="H57" s="290"/>
      <c r="I57" s="290"/>
      <c r="J57" s="20"/>
      <c r="K57" s="290"/>
      <c r="L57" s="290"/>
      <c r="M57" s="20"/>
      <c r="N57" s="20"/>
      <c r="O57" s="290"/>
      <c r="P57" s="20"/>
      <c r="Q57" s="20"/>
      <c r="R57" s="20"/>
      <c r="S57" s="290"/>
      <c r="T57" s="20"/>
      <c r="U57" s="20"/>
      <c r="V57" s="20"/>
      <c r="W57" s="311"/>
      <c r="X57" s="238"/>
    </row>
    <row r="58" spans="1:24" ht="18" customHeight="1">
      <c r="A58" s="547"/>
      <c r="B58" s="289" t="s">
        <v>200</v>
      </c>
      <c r="C58" s="477"/>
      <c r="D58" s="20">
        <v>2</v>
      </c>
      <c r="E58" s="20">
        <v>2</v>
      </c>
      <c r="F58" s="20"/>
      <c r="G58" s="20"/>
      <c r="H58" s="290"/>
      <c r="I58" s="290">
        <v>2</v>
      </c>
      <c r="J58" s="20"/>
      <c r="K58" s="290">
        <v>2</v>
      </c>
      <c r="L58" s="290">
        <v>2</v>
      </c>
      <c r="M58" s="20"/>
      <c r="N58" s="20"/>
      <c r="O58" s="290">
        <v>2</v>
      </c>
      <c r="P58" s="20"/>
      <c r="Q58" s="20"/>
      <c r="R58" s="20"/>
      <c r="S58" s="290">
        <v>2</v>
      </c>
      <c r="T58" s="20"/>
      <c r="U58" s="20"/>
      <c r="V58" s="20"/>
      <c r="W58" s="311">
        <v>2</v>
      </c>
      <c r="X58" s="238"/>
    </row>
    <row r="59" spans="1:24" ht="18" customHeight="1">
      <c r="A59" s="547"/>
      <c r="B59" s="289" t="s">
        <v>201</v>
      </c>
      <c r="C59" s="477"/>
      <c r="D59" s="181" t="s">
        <v>396</v>
      </c>
      <c r="E59" s="181" t="s">
        <v>396</v>
      </c>
      <c r="F59" s="181" t="s">
        <v>396</v>
      </c>
      <c r="G59" s="181" t="s">
        <v>396</v>
      </c>
      <c r="H59" s="425" t="s">
        <v>396</v>
      </c>
      <c r="I59" s="425" t="s">
        <v>396</v>
      </c>
      <c r="J59" s="181" t="s">
        <v>396</v>
      </c>
      <c r="K59" s="425" t="s">
        <v>396</v>
      </c>
      <c r="L59" s="425" t="s">
        <v>396</v>
      </c>
      <c r="M59" s="181" t="s">
        <v>396</v>
      </c>
      <c r="N59" s="181" t="s">
        <v>396</v>
      </c>
      <c r="O59" s="425" t="s">
        <v>396</v>
      </c>
      <c r="P59" s="181" t="s">
        <v>396</v>
      </c>
      <c r="Q59" s="181" t="s">
        <v>396</v>
      </c>
      <c r="R59" s="181" t="s">
        <v>396</v>
      </c>
      <c r="S59" s="425" t="s">
        <v>396</v>
      </c>
      <c r="T59" s="181" t="s">
        <v>396</v>
      </c>
      <c r="U59" s="181" t="s">
        <v>396</v>
      </c>
      <c r="V59" s="181" t="s">
        <v>396</v>
      </c>
      <c r="W59" s="426" t="s">
        <v>396</v>
      </c>
      <c r="X59" s="238"/>
    </row>
    <row r="60" spans="1:24" ht="18" customHeight="1">
      <c r="A60" s="547"/>
      <c r="B60" s="289" t="s">
        <v>202</v>
      </c>
      <c r="C60" s="477"/>
      <c r="D60" s="181" t="s">
        <v>396</v>
      </c>
      <c r="E60" s="181" t="s">
        <v>396</v>
      </c>
      <c r="F60" s="181" t="s">
        <v>396</v>
      </c>
      <c r="G60" s="181" t="s">
        <v>396</v>
      </c>
      <c r="H60" s="425" t="s">
        <v>396</v>
      </c>
      <c r="I60" s="425" t="s">
        <v>396</v>
      </c>
      <c r="J60" s="181" t="s">
        <v>396</v>
      </c>
      <c r="K60" s="425" t="s">
        <v>396</v>
      </c>
      <c r="L60" s="425" t="s">
        <v>396</v>
      </c>
      <c r="M60" s="181" t="s">
        <v>396</v>
      </c>
      <c r="N60" s="181" t="s">
        <v>396</v>
      </c>
      <c r="O60" s="425" t="s">
        <v>396</v>
      </c>
      <c r="P60" s="181" t="s">
        <v>396</v>
      </c>
      <c r="Q60" s="181" t="s">
        <v>396</v>
      </c>
      <c r="R60" s="181" t="s">
        <v>396</v>
      </c>
      <c r="S60" s="425" t="s">
        <v>396</v>
      </c>
      <c r="T60" s="181" t="s">
        <v>396</v>
      </c>
      <c r="U60" s="181" t="s">
        <v>396</v>
      </c>
      <c r="V60" s="181" t="s">
        <v>396</v>
      </c>
      <c r="W60" s="426" t="s">
        <v>396</v>
      </c>
      <c r="X60" s="238"/>
    </row>
    <row r="61" spans="1:24" ht="18" customHeight="1">
      <c r="A61" s="544"/>
      <c r="B61" s="289" t="s">
        <v>305</v>
      </c>
      <c r="C61" s="588"/>
      <c r="D61" s="50"/>
      <c r="E61" s="50"/>
      <c r="F61" s="50"/>
      <c r="G61" s="50"/>
      <c r="H61" s="291"/>
      <c r="I61" s="291"/>
      <c r="J61" s="174"/>
      <c r="K61" s="313"/>
      <c r="L61" s="313"/>
      <c r="M61" s="173"/>
      <c r="N61" s="50"/>
      <c r="O61" s="291"/>
      <c r="P61" s="50"/>
      <c r="Q61" s="50"/>
      <c r="R61" s="50"/>
      <c r="S61" s="291"/>
      <c r="T61" s="50"/>
      <c r="U61" s="50"/>
      <c r="V61" s="50"/>
      <c r="W61" s="312"/>
      <c r="X61" s="238"/>
    </row>
    <row r="62" spans="1:24" ht="18" customHeight="1">
      <c r="A62" s="544"/>
      <c r="B62" s="289" t="s">
        <v>239</v>
      </c>
      <c r="C62" s="588"/>
      <c r="D62" s="412" t="s">
        <v>396</v>
      </c>
      <c r="E62" s="412" t="s">
        <v>396</v>
      </c>
      <c r="F62" s="412" t="s">
        <v>396</v>
      </c>
      <c r="G62" s="412" t="s">
        <v>396</v>
      </c>
      <c r="H62" s="427" t="s">
        <v>396</v>
      </c>
      <c r="I62" s="427" t="s">
        <v>396</v>
      </c>
      <c r="J62" s="413" t="s">
        <v>396</v>
      </c>
      <c r="K62" s="428" t="s">
        <v>396</v>
      </c>
      <c r="L62" s="428" t="s">
        <v>396</v>
      </c>
      <c r="M62" s="419" t="s">
        <v>396</v>
      </c>
      <c r="N62" s="412" t="s">
        <v>396</v>
      </c>
      <c r="O62" s="427" t="s">
        <v>396</v>
      </c>
      <c r="P62" s="412" t="s">
        <v>396</v>
      </c>
      <c r="Q62" s="412" t="s">
        <v>396</v>
      </c>
      <c r="R62" s="412" t="s">
        <v>396</v>
      </c>
      <c r="S62" s="427" t="s">
        <v>396</v>
      </c>
      <c r="T62" s="412" t="s">
        <v>396</v>
      </c>
      <c r="U62" s="412" t="s">
        <v>396</v>
      </c>
      <c r="V62" s="412" t="s">
        <v>396</v>
      </c>
      <c r="W62" s="429" t="s">
        <v>396</v>
      </c>
      <c r="X62" s="238"/>
    </row>
    <row r="63" spans="1:24" ht="18" customHeight="1">
      <c r="A63" s="544"/>
      <c r="B63" s="61" t="s">
        <v>111</v>
      </c>
      <c r="C63" s="546"/>
      <c r="D63" s="41">
        <f>SUM(D55:D62)</f>
        <v>7</v>
      </c>
      <c r="E63" s="20">
        <f>SUM(E55:E62)</f>
        <v>7</v>
      </c>
      <c r="F63" s="20"/>
      <c r="G63" s="20"/>
      <c r="H63" s="290"/>
      <c r="I63" s="290">
        <f>SUM(I55:I62)</f>
        <v>7</v>
      </c>
      <c r="J63" s="20"/>
      <c r="K63" s="20">
        <f>SUM(K55:K62)</f>
        <v>7</v>
      </c>
      <c r="L63" s="20">
        <f>SUM(L55:L62)</f>
        <v>7</v>
      </c>
      <c r="M63" s="20"/>
      <c r="N63" s="41"/>
      <c r="O63" s="20">
        <f>SUM(O55:O62)</f>
        <v>7</v>
      </c>
      <c r="P63" s="20"/>
      <c r="Q63" s="20"/>
      <c r="R63" s="20"/>
      <c r="S63" s="20">
        <f>SUM(S55:S62)</f>
        <v>7</v>
      </c>
      <c r="T63" s="20"/>
      <c r="U63" s="20"/>
      <c r="V63" s="20"/>
      <c r="W63" s="307">
        <f>SUM(W55:W62)</f>
        <v>7</v>
      </c>
      <c r="X63" s="238"/>
    </row>
    <row r="64" spans="1:24" ht="18" customHeight="1" thickBot="1">
      <c r="A64" s="545"/>
      <c r="B64" s="473" t="s">
        <v>361</v>
      </c>
      <c r="C64" s="543"/>
      <c r="D64" s="42">
        <v>9</v>
      </c>
      <c r="E64" s="42">
        <v>9</v>
      </c>
      <c r="F64" s="42"/>
      <c r="G64" s="42"/>
      <c r="H64" s="292"/>
      <c r="I64" s="292">
        <v>9</v>
      </c>
      <c r="J64" s="42"/>
      <c r="K64" s="42">
        <v>9</v>
      </c>
      <c r="L64" s="527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48"/>
      <c r="X64" s="238"/>
    </row>
    <row r="65" spans="1:24" ht="18" customHeight="1">
      <c r="A65" s="523" t="s">
        <v>253</v>
      </c>
      <c r="B65" s="60" t="s">
        <v>312</v>
      </c>
      <c r="C65" s="476" t="s">
        <v>376</v>
      </c>
      <c r="D65" s="39">
        <v>13</v>
      </c>
      <c r="E65" s="39">
        <v>13</v>
      </c>
      <c r="F65" s="39"/>
      <c r="G65" s="39"/>
      <c r="H65" s="39">
        <v>13</v>
      </c>
      <c r="I65" s="39"/>
      <c r="J65" s="39"/>
      <c r="K65" s="39">
        <v>5</v>
      </c>
      <c r="L65" s="39"/>
      <c r="M65" s="39">
        <v>9</v>
      </c>
      <c r="N65" s="39">
        <v>4</v>
      </c>
      <c r="O65" s="39"/>
      <c r="P65" s="39"/>
      <c r="Q65" s="39">
        <v>13</v>
      </c>
      <c r="R65" s="39"/>
      <c r="S65" s="39">
        <v>13</v>
      </c>
      <c r="T65" s="39"/>
      <c r="U65" s="39"/>
      <c r="V65" s="39"/>
      <c r="W65" s="308">
        <v>13</v>
      </c>
      <c r="X65" s="238"/>
    </row>
    <row r="66" spans="1:24" ht="18" customHeight="1">
      <c r="A66" s="547"/>
      <c r="B66" s="63" t="s">
        <v>306</v>
      </c>
      <c r="C66" s="47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307"/>
      <c r="X66" s="238"/>
    </row>
    <row r="67" spans="1:24" ht="18" customHeight="1">
      <c r="A67" s="547"/>
      <c r="B67" s="63" t="s">
        <v>210</v>
      </c>
      <c r="C67" s="47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07"/>
      <c r="X67" s="238"/>
    </row>
    <row r="68" spans="1:24" ht="18" customHeight="1">
      <c r="A68" s="547"/>
      <c r="B68" s="63" t="s">
        <v>307</v>
      </c>
      <c r="C68" s="47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307"/>
      <c r="X68" s="238"/>
    </row>
    <row r="69" spans="1:24" ht="18" customHeight="1">
      <c r="A69" s="547"/>
      <c r="B69" s="63" t="s">
        <v>313</v>
      </c>
      <c r="C69" s="477"/>
      <c r="D69" s="181" t="s">
        <v>396</v>
      </c>
      <c r="E69" s="181" t="s">
        <v>396</v>
      </c>
      <c r="F69" s="181" t="s">
        <v>396</v>
      </c>
      <c r="G69" s="181" t="s">
        <v>396</v>
      </c>
      <c r="H69" s="181" t="s">
        <v>396</v>
      </c>
      <c r="I69" s="181" t="s">
        <v>396</v>
      </c>
      <c r="J69" s="181" t="s">
        <v>396</v>
      </c>
      <c r="K69" s="181" t="s">
        <v>396</v>
      </c>
      <c r="L69" s="181" t="s">
        <v>396</v>
      </c>
      <c r="M69" s="181" t="s">
        <v>396</v>
      </c>
      <c r="N69" s="181" t="s">
        <v>396</v>
      </c>
      <c r="O69" s="181" t="s">
        <v>396</v>
      </c>
      <c r="P69" s="181" t="s">
        <v>396</v>
      </c>
      <c r="Q69" s="181" t="s">
        <v>396</v>
      </c>
      <c r="R69" s="181" t="s">
        <v>396</v>
      </c>
      <c r="S69" s="181" t="s">
        <v>396</v>
      </c>
      <c r="T69" s="181" t="s">
        <v>396</v>
      </c>
      <c r="U69" s="181" t="s">
        <v>396</v>
      </c>
      <c r="V69" s="181" t="s">
        <v>396</v>
      </c>
      <c r="W69" s="424" t="s">
        <v>396</v>
      </c>
      <c r="X69" s="238"/>
    </row>
    <row r="70" spans="1:24" ht="18" customHeight="1">
      <c r="A70" s="547"/>
      <c r="B70" s="61" t="s">
        <v>314</v>
      </c>
      <c r="C70" s="477"/>
      <c r="D70" s="181" t="s">
        <v>396</v>
      </c>
      <c r="E70" s="181" t="s">
        <v>396</v>
      </c>
      <c r="F70" s="181" t="s">
        <v>396</v>
      </c>
      <c r="G70" s="181" t="s">
        <v>396</v>
      </c>
      <c r="H70" s="181" t="s">
        <v>396</v>
      </c>
      <c r="I70" s="181" t="s">
        <v>396</v>
      </c>
      <c r="J70" s="181" t="s">
        <v>396</v>
      </c>
      <c r="K70" s="181" t="s">
        <v>396</v>
      </c>
      <c r="L70" s="181" t="s">
        <v>396</v>
      </c>
      <c r="M70" s="181" t="s">
        <v>396</v>
      </c>
      <c r="N70" s="181" t="s">
        <v>396</v>
      </c>
      <c r="O70" s="181" t="s">
        <v>396</v>
      </c>
      <c r="P70" s="181" t="s">
        <v>396</v>
      </c>
      <c r="Q70" s="181" t="s">
        <v>396</v>
      </c>
      <c r="R70" s="181" t="s">
        <v>396</v>
      </c>
      <c r="S70" s="181" t="s">
        <v>396</v>
      </c>
      <c r="T70" s="181" t="s">
        <v>396</v>
      </c>
      <c r="U70" s="181" t="s">
        <v>396</v>
      </c>
      <c r="V70" s="181" t="s">
        <v>396</v>
      </c>
      <c r="W70" s="424" t="s">
        <v>396</v>
      </c>
      <c r="X70" s="238"/>
    </row>
    <row r="71" spans="1:24" ht="18" customHeight="1">
      <c r="A71" s="547"/>
      <c r="B71" s="61" t="s">
        <v>315</v>
      </c>
      <c r="C71" s="477"/>
      <c r="D71" s="50">
        <v>5</v>
      </c>
      <c r="E71" s="50">
        <v>5</v>
      </c>
      <c r="F71" s="50"/>
      <c r="G71" s="50"/>
      <c r="H71" s="50">
        <v>3</v>
      </c>
      <c r="I71" s="50">
        <v>2</v>
      </c>
      <c r="J71" s="174"/>
      <c r="K71" s="49">
        <v>3</v>
      </c>
      <c r="L71" s="173">
        <v>2</v>
      </c>
      <c r="M71" s="50">
        <v>3</v>
      </c>
      <c r="N71" s="50"/>
      <c r="O71" s="50"/>
      <c r="P71" s="50"/>
      <c r="Q71" s="50">
        <v>3</v>
      </c>
      <c r="R71" s="50">
        <v>2</v>
      </c>
      <c r="S71" s="50">
        <v>5</v>
      </c>
      <c r="T71" s="50"/>
      <c r="U71" s="50"/>
      <c r="V71" s="50"/>
      <c r="W71" s="309">
        <v>5</v>
      </c>
      <c r="X71" s="238"/>
    </row>
    <row r="72" spans="1:24" ht="18" customHeight="1">
      <c r="A72" s="524"/>
      <c r="B72" s="61" t="s">
        <v>316</v>
      </c>
      <c r="C72" s="483"/>
      <c r="D72" s="181" t="s">
        <v>396</v>
      </c>
      <c r="E72" s="181" t="s">
        <v>396</v>
      </c>
      <c r="F72" s="181" t="s">
        <v>396</v>
      </c>
      <c r="G72" s="181" t="s">
        <v>396</v>
      </c>
      <c r="H72" s="181" t="s">
        <v>396</v>
      </c>
      <c r="I72" s="181" t="s">
        <v>396</v>
      </c>
      <c r="J72" s="181" t="s">
        <v>396</v>
      </c>
      <c r="K72" s="181" t="s">
        <v>396</v>
      </c>
      <c r="L72" s="181" t="s">
        <v>396</v>
      </c>
      <c r="M72" s="181" t="s">
        <v>396</v>
      </c>
      <c r="N72" s="181" t="s">
        <v>396</v>
      </c>
      <c r="O72" s="181" t="s">
        <v>396</v>
      </c>
      <c r="P72" s="181" t="s">
        <v>396</v>
      </c>
      <c r="Q72" s="181" t="s">
        <v>396</v>
      </c>
      <c r="R72" s="181" t="s">
        <v>396</v>
      </c>
      <c r="S72" s="181" t="s">
        <v>396</v>
      </c>
      <c r="T72" s="181" t="s">
        <v>396</v>
      </c>
      <c r="U72" s="181" t="s">
        <v>396</v>
      </c>
      <c r="V72" s="181" t="s">
        <v>396</v>
      </c>
      <c r="W72" s="424" t="s">
        <v>396</v>
      </c>
      <c r="X72" s="238"/>
    </row>
    <row r="73" spans="1:24" ht="18" customHeight="1">
      <c r="A73" s="524"/>
      <c r="B73" s="61" t="s">
        <v>317</v>
      </c>
      <c r="C73" s="483"/>
      <c r="D73" s="20">
        <v>1</v>
      </c>
      <c r="E73" s="20">
        <v>1</v>
      </c>
      <c r="F73" s="20"/>
      <c r="G73" s="20"/>
      <c r="H73" s="20"/>
      <c r="I73" s="20">
        <v>1</v>
      </c>
      <c r="J73" s="20"/>
      <c r="K73" s="20">
        <v>1</v>
      </c>
      <c r="L73" s="20"/>
      <c r="M73" s="20">
        <v>1</v>
      </c>
      <c r="N73" s="20"/>
      <c r="O73" s="20"/>
      <c r="P73" s="20"/>
      <c r="Q73" s="20"/>
      <c r="R73" s="20">
        <v>1</v>
      </c>
      <c r="S73" s="20">
        <v>1</v>
      </c>
      <c r="T73" s="20"/>
      <c r="U73" s="20"/>
      <c r="V73" s="20"/>
      <c r="W73" s="307">
        <v>1</v>
      </c>
      <c r="X73" s="238"/>
    </row>
    <row r="74" spans="1:24" ht="18" customHeight="1">
      <c r="A74" s="524"/>
      <c r="B74" s="61" t="s">
        <v>111</v>
      </c>
      <c r="C74" s="484"/>
      <c r="D74" s="20">
        <f>SUM(D65:D73)</f>
        <v>19</v>
      </c>
      <c r="E74" s="20">
        <f aca="true" t="shared" si="8" ref="E74:W74">SUM(E65:E73)</f>
        <v>19</v>
      </c>
      <c r="F74" s="20"/>
      <c r="G74" s="20"/>
      <c r="H74" s="20">
        <f t="shared" si="8"/>
        <v>16</v>
      </c>
      <c r="I74" s="20">
        <f t="shared" si="8"/>
        <v>3</v>
      </c>
      <c r="J74" s="20"/>
      <c r="K74" s="20">
        <f t="shared" si="8"/>
        <v>9</v>
      </c>
      <c r="L74" s="20">
        <f t="shared" si="8"/>
        <v>2</v>
      </c>
      <c r="M74" s="20">
        <f t="shared" si="8"/>
        <v>13</v>
      </c>
      <c r="N74" s="20">
        <f t="shared" si="8"/>
        <v>4</v>
      </c>
      <c r="O74" s="20"/>
      <c r="P74" s="20"/>
      <c r="Q74" s="20">
        <f t="shared" si="8"/>
        <v>16</v>
      </c>
      <c r="R74" s="20">
        <f t="shared" si="8"/>
        <v>3</v>
      </c>
      <c r="S74" s="20">
        <f t="shared" si="8"/>
        <v>19</v>
      </c>
      <c r="T74" s="20"/>
      <c r="U74" s="20"/>
      <c r="V74" s="20"/>
      <c r="W74" s="307">
        <f t="shared" si="8"/>
        <v>19</v>
      </c>
      <c r="X74" s="238"/>
    </row>
    <row r="75" spans="1:24" ht="18" customHeight="1" thickBot="1">
      <c r="A75" s="538"/>
      <c r="B75" s="473" t="s">
        <v>361</v>
      </c>
      <c r="C75" s="475"/>
      <c r="D75" s="42">
        <v>21</v>
      </c>
      <c r="E75" s="42">
        <v>21</v>
      </c>
      <c r="F75" s="42"/>
      <c r="G75" s="42"/>
      <c r="H75" s="42">
        <v>18</v>
      </c>
      <c r="I75" s="42">
        <v>3</v>
      </c>
      <c r="J75" s="42"/>
      <c r="K75" s="42">
        <v>11</v>
      </c>
      <c r="L75" s="527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48"/>
      <c r="X75" s="238"/>
    </row>
    <row r="76" spans="1:24" ht="18" customHeight="1">
      <c r="A76" s="523" t="s">
        <v>211</v>
      </c>
      <c r="B76" s="60" t="s">
        <v>212</v>
      </c>
      <c r="C76" s="476" t="s">
        <v>333</v>
      </c>
      <c r="D76" s="293" t="s">
        <v>396</v>
      </c>
      <c r="E76" s="417" t="s">
        <v>396</v>
      </c>
      <c r="F76" s="417" t="s">
        <v>396</v>
      </c>
      <c r="G76" s="417" t="s">
        <v>396</v>
      </c>
      <c r="H76" s="417" t="s">
        <v>396</v>
      </c>
      <c r="I76" s="417" t="s">
        <v>396</v>
      </c>
      <c r="J76" s="417" t="s">
        <v>396</v>
      </c>
      <c r="K76" s="417" t="s">
        <v>396</v>
      </c>
      <c r="L76" s="417" t="s">
        <v>396</v>
      </c>
      <c r="M76" s="417" t="s">
        <v>396</v>
      </c>
      <c r="N76" s="417" t="s">
        <v>396</v>
      </c>
      <c r="O76" s="417" t="s">
        <v>396</v>
      </c>
      <c r="P76" s="417" t="s">
        <v>396</v>
      </c>
      <c r="Q76" s="417" t="s">
        <v>396</v>
      </c>
      <c r="R76" s="417" t="s">
        <v>396</v>
      </c>
      <c r="S76" s="417" t="s">
        <v>396</v>
      </c>
      <c r="T76" s="417" t="s">
        <v>396</v>
      </c>
      <c r="U76" s="417" t="s">
        <v>396</v>
      </c>
      <c r="V76" s="417" t="s">
        <v>396</v>
      </c>
      <c r="W76" s="418" t="s">
        <v>396</v>
      </c>
      <c r="X76" s="238"/>
    </row>
    <row r="77" spans="1:24" ht="18" customHeight="1">
      <c r="A77" s="524"/>
      <c r="B77" s="61" t="s">
        <v>213</v>
      </c>
      <c r="C77" s="483"/>
      <c r="D77" s="294" t="s">
        <v>396</v>
      </c>
      <c r="E77" s="412" t="s">
        <v>396</v>
      </c>
      <c r="F77" s="412" t="s">
        <v>396</v>
      </c>
      <c r="G77" s="412" t="s">
        <v>396</v>
      </c>
      <c r="H77" s="412" t="s">
        <v>396</v>
      </c>
      <c r="I77" s="412" t="s">
        <v>396</v>
      </c>
      <c r="J77" s="413" t="s">
        <v>396</v>
      </c>
      <c r="K77" s="225" t="s">
        <v>396</v>
      </c>
      <c r="L77" s="419" t="s">
        <v>396</v>
      </c>
      <c r="M77" s="412" t="s">
        <v>396</v>
      </c>
      <c r="N77" s="412" t="s">
        <v>396</v>
      </c>
      <c r="O77" s="412" t="s">
        <v>396</v>
      </c>
      <c r="P77" s="412" t="s">
        <v>396</v>
      </c>
      <c r="Q77" s="412" t="s">
        <v>396</v>
      </c>
      <c r="R77" s="412" t="s">
        <v>396</v>
      </c>
      <c r="S77" s="412" t="s">
        <v>396</v>
      </c>
      <c r="T77" s="412" t="s">
        <v>396</v>
      </c>
      <c r="U77" s="412" t="s">
        <v>396</v>
      </c>
      <c r="V77" s="412" t="s">
        <v>396</v>
      </c>
      <c r="W77" s="420" t="s">
        <v>396</v>
      </c>
      <c r="X77" s="238"/>
    </row>
    <row r="78" spans="1:24" ht="18" customHeight="1">
      <c r="A78" s="524"/>
      <c r="B78" s="61" t="s">
        <v>214</v>
      </c>
      <c r="C78" s="483"/>
      <c r="D78" s="295" t="s">
        <v>396</v>
      </c>
      <c r="E78" s="412" t="s">
        <v>396</v>
      </c>
      <c r="F78" s="412" t="s">
        <v>396</v>
      </c>
      <c r="G78" s="412" t="s">
        <v>396</v>
      </c>
      <c r="H78" s="412" t="s">
        <v>396</v>
      </c>
      <c r="I78" s="412" t="s">
        <v>396</v>
      </c>
      <c r="J78" s="413" t="s">
        <v>396</v>
      </c>
      <c r="K78" s="225" t="s">
        <v>396</v>
      </c>
      <c r="L78" s="419" t="s">
        <v>396</v>
      </c>
      <c r="M78" s="412" t="s">
        <v>396</v>
      </c>
      <c r="N78" s="412" t="s">
        <v>396</v>
      </c>
      <c r="O78" s="412" t="s">
        <v>396</v>
      </c>
      <c r="P78" s="412" t="s">
        <v>396</v>
      </c>
      <c r="Q78" s="412" t="s">
        <v>396</v>
      </c>
      <c r="R78" s="412" t="s">
        <v>396</v>
      </c>
      <c r="S78" s="412" t="s">
        <v>396</v>
      </c>
      <c r="T78" s="412" t="s">
        <v>396</v>
      </c>
      <c r="U78" s="412" t="s">
        <v>396</v>
      </c>
      <c r="V78" s="412" t="s">
        <v>396</v>
      </c>
      <c r="W78" s="420" t="s">
        <v>396</v>
      </c>
      <c r="X78" s="238"/>
    </row>
    <row r="79" spans="1:24" ht="18" customHeight="1">
      <c r="A79" s="524"/>
      <c r="B79" s="61" t="s">
        <v>111</v>
      </c>
      <c r="C79" s="484"/>
      <c r="D79" s="226" t="s">
        <v>396</v>
      </c>
      <c r="E79" s="181" t="s">
        <v>396</v>
      </c>
      <c r="F79" s="181" t="s">
        <v>396</v>
      </c>
      <c r="G79" s="181" t="s">
        <v>396</v>
      </c>
      <c r="H79" s="181" t="s">
        <v>396</v>
      </c>
      <c r="I79" s="181" t="s">
        <v>396</v>
      </c>
      <c r="J79" s="181" t="s">
        <v>396</v>
      </c>
      <c r="K79" s="181" t="s">
        <v>396</v>
      </c>
      <c r="L79" s="181" t="s">
        <v>396</v>
      </c>
      <c r="M79" s="181" t="s">
        <v>396</v>
      </c>
      <c r="N79" s="226" t="s">
        <v>396</v>
      </c>
      <c r="O79" s="181" t="s">
        <v>396</v>
      </c>
      <c r="P79" s="181" t="s">
        <v>396</v>
      </c>
      <c r="Q79" s="226" t="s">
        <v>396</v>
      </c>
      <c r="R79" s="226" t="s">
        <v>396</v>
      </c>
      <c r="S79" s="226" t="s">
        <v>396</v>
      </c>
      <c r="T79" s="226" t="s">
        <v>396</v>
      </c>
      <c r="U79" s="421" t="s">
        <v>396</v>
      </c>
      <c r="V79" s="422" t="s">
        <v>396</v>
      </c>
      <c r="W79" s="423" t="s">
        <v>396</v>
      </c>
      <c r="X79" s="238"/>
    </row>
    <row r="80" spans="1:24" ht="18" customHeight="1" thickBot="1">
      <c r="A80" s="538"/>
      <c r="B80" s="473" t="s">
        <v>361</v>
      </c>
      <c r="C80" s="475"/>
      <c r="D80" s="42">
        <v>25</v>
      </c>
      <c r="E80" s="42">
        <v>1</v>
      </c>
      <c r="F80" s="42"/>
      <c r="G80" s="42">
        <v>24</v>
      </c>
      <c r="H80" s="42"/>
      <c r="I80" s="42">
        <v>25</v>
      </c>
      <c r="J80" s="42"/>
      <c r="K80" s="42"/>
      <c r="L80" s="527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48"/>
      <c r="X80" s="238"/>
    </row>
    <row r="81" spans="1:24" ht="18" customHeight="1">
      <c r="A81" s="605" t="s">
        <v>215</v>
      </c>
      <c r="B81" s="60" t="s">
        <v>334</v>
      </c>
      <c r="C81" s="476" t="s">
        <v>376</v>
      </c>
      <c r="D81" s="39">
        <v>22</v>
      </c>
      <c r="E81" s="39">
        <v>15</v>
      </c>
      <c r="F81" s="39">
        <v>4</v>
      </c>
      <c r="G81" s="39">
        <v>3</v>
      </c>
      <c r="H81" s="39">
        <v>1</v>
      </c>
      <c r="I81" s="39">
        <v>21</v>
      </c>
      <c r="J81" s="39"/>
      <c r="K81" s="39">
        <v>10</v>
      </c>
      <c r="L81" s="39"/>
      <c r="M81" s="39">
        <v>10</v>
      </c>
      <c r="N81" s="39">
        <v>12</v>
      </c>
      <c r="O81" s="39">
        <v>7</v>
      </c>
      <c r="P81" s="39">
        <v>7</v>
      </c>
      <c r="Q81" s="39">
        <v>15</v>
      </c>
      <c r="R81" s="39"/>
      <c r="S81" s="39">
        <v>9</v>
      </c>
      <c r="T81" s="39">
        <v>12</v>
      </c>
      <c r="U81" s="39"/>
      <c r="V81" s="39">
        <v>22</v>
      </c>
      <c r="W81" s="308"/>
      <c r="X81" s="238"/>
    </row>
    <row r="82" spans="1:24" ht="18" customHeight="1">
      <c r="A82" s="606"/>
      <c r="B82" s="61" t="s">
        <v>335</v>
      </c>
      <c r="C82" s="483"/>
      <c r="D82" s="50"/>
      <c r="E82" s="50"/>
      <c r="F82" s="50"/>
      <c r="G82" s="50"/>
      <c r="H82" s="50"/>
      <c r="I82" s="50"/>
      <c r="J82" s="174"/>
      <c r="K82" s="49"/>
      <c r="L82" s="173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309"/>
      <c r="X82" s="238"/>
    </row>
    <row r="83" spans="1:24" ht="18" customHeight="1">
      <c r="A83" s="606"/>
      <c r="B83" s="61" t="s">
        <v>216</v>
      </c>
      <c r="C83" s="483"/>
      <c r="D83" s="50"/>
      <c r="E83" s="50"/>
      <c r="F83" s="50"/>
      <c r="G83" s="50"/>
      <c r="H83" s="50"/>
      <c r="I83" s="50"/>
      <c r="J83" s="174"/>
      <c r="K83" s="49"/>
      <c r="L83" s="173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309"/>
      <c r="X83" s="238"/>
    </row>
    <row r="84" spans="1:24" ht="18" customHeight="1">
      <c r="A84" s="606"/>
      <c r="B84" s="138" t="s">
        <v>111</v>
      </c>
      <c r="C84" s="484"/>
      <c r="D84" s="41">
        <f>SUM(D81:D83)</f>
        <v>22</v>
      </c>
      <c r="E84" s="20">
        <f aca="true" t="shared" si="9" ref="E84:V84">SUM(E81:E83)</f>
        <v>15</v>
      </c>
      <c r="F84" s="20">
        <f t="shared" si="9"/>
        <v>4</v>
      </c>
      <c r="G84" s="20">
        <f t="shared" si="9"/>
        <v>3</v>
      </c>
      <c r="H84" s="20">
        <f t="shared" si="9"/>
        <v>1</v>
      </c>
      <c r="I84" s="20">
        <f t="shared" si="9"/>
        <v>21</v>
      </c>
      <c r="J84" s="20"/>
      <c r="K84" s="20">
        <f t="shared" si="9"/>
        <v>10</v>
      </c>
      <c r="L84" s="20"/>
      <c r="M84" s="20">
        <f t="shared" si="9"/>
        <v>10</v>
      </c>
      <c r="N84" s="41">
        <f t="shared" si="9"/>
        <v>12</v>
      </c>
      <c r="O84" s="20">
        <f t="shared" si="9"/>
        <v>7</v>
      </c>
      <c r="P84" s="20">
        <f t="shared" si="9"/>
        <v>7</v>
      </c>
      <c r="Q84" s="20">
        <f t="shared" si="9"/>
        <v>15</v>
      </c>
      <c r="R84" s="41"/>
      <c r="S84" s="20">
        <f t="shared" si="9"/>
        <v>9</v>
      </c>
      <c r="T84" s="41">
        <f t="shared" si="9"/>
        <v>12</v>
      </c>
      <c r="U84" s="37"/>
      <c r="V84" s="46">
        <f t="shared" si="9"/>
        <v>22</v>
      </c>
      <c r="W84" s="307"/>
      <c r="X84" s="238"/>
    </row>
    <row r="85" spans="1:24" ht="18" customHeight="1" thickBot="1">
      <c r="A85" s="607"/>
      <c r="B85" s="473" t="s">
        <v>361</v>
      </c>
      <c r="C85" s="475"/>
      <c r="D85" s="42">
        <v>22</v>
      </c>
      <c r="E85" s="42">
        <v>15</v>
      </c>
      <c r="F85" s="42">
        <v>4</v>
      </c>
      <c r="G85" s="42">
        <v>3</v>
      </c>
      <c r="H85" s="42">
        <v>1</v>
      </c>
      <c r="I85" s="42">
        <v>21</v>
      </c>
      <c r="J85" s="42"/>
      <c r="K85" s="42">
        <v>22</v>
      </c>
      <c r="L85" s="527"/>
      <c r="M85" s="528"/>
      <c r="N85" s="528"/>
      <c r="O85" s="528"/>
      <c r="P85" s="528"/>
      <c r="Q85" s="528"/>
      <c r="R85" s="528"/>
      <c r="S85" s="528"/>
      <c r="T85" s="528"/>
      <c r="U85" s="528"/>
      <c r="V85" s="528"/>
      <c r="W85" s="548"/>
      <c r="X85" s="238"/>
    </row>
    <row r="86" spans="1:24" ht="18" customHeight="1">
      <c r="A86" s="523" t="s">
        <v>318</v>
      </c>
      <c r="B86" s="60" t="s">
        <v>362</v>
      </c>
      <c r="C86" s="476" t="s">
        <v>333</v>
      </c>
      <c r="D86" s="39">
        <v>61</v>
      </c>
      <c r="E86" s="39">
        <v>56</v>
      </c>
      <c r="F86" s="39">
        <v>5</v>
      </c>
      <c r="G86" s="39"/>
      <c r="H86" s="39">
        <v>46</v>
      </c>
      <c r="I86" s="39">
        <v>15</v>
      </c>
      <c r="J86" s="130"/>
      <c r="K86" s="39"/>
      <c r="L86" s="39"/>
      <c r="M86" s="39">
        <v>61</v>
      </c>
      <c r="N86" s="39"/>
      <c r="O86" s="39">
        <v>10</v>
      </c>
      <c r="P86" s="39"/>
      <c r="Q86" s="39">
        <v>51</v>
      </c>
      <c r="R86" s="39"/>
      <c r="S86" s="39">
        <v>57</v>
      </c>
      <c r="T86" s="39"/>
      <c r="U86" s="39"/>
      <c r="V86" s="39">
        <v>57</v>
      </c>
      <c r="W86" s="308"/>
      <c r="X86" s="238"/>
    </row>
    <row r="87" spans="1:24" ht="18" customHeight="1">
      <c r="A87" s="524"/>
      <c r="B87" s="63" t="s">
        <v>319</v>
      </c>
      <c r="C87" s="477"/>
      <c r="D87" s="181" t="s">
        <v>396</v>
      </c>
      <c r="E87" s="181" t="s">
        <v>396</v>
      </c>
      <c r="F87" s="181" t="s">
        <v>396</v>
      </c>
      <c r="G87" s="181" t="s">
        <v>396</v>
      </c>
      <c r="H87" s="181" t="s">
        <v>396</v>
      </c>
      <c r="I87" s="181" t="s">
        <v>396</v>
      </c>
      <c r="J87" s="181" t="s">
        <v>396</v>
      </c>
      <c r="K87" s="181" t="s">
        <v>396</v>
      </c>
      <c r="L87" s="181" t="s">
        <v>396</v>
      </c>
      <c r="M87" s="181" t="s">
        <v>396</v>
      </c>
      <c r="N87" s="181" t="s">
        <v>396</v>
      </c>
      <c r="O87" s="181" t="s">
        <v>396</v>
      </c>
      <c r="P87" s="181" t="s">
        <v>396</v>
      </c>
      <c r="Q87" s="181" t="s">
        <v>396</v>
      </c>
      <c r="R87" s="181" t="s">
        <v>396</v>
      </c>
      <c r="S87" s="181" t="s">
        <v>396</v>
      </c>
      <c r="T87" s="181" t="s">
        <v>396</v>
      </c>
      <c r="U87" s="181" t="s">
        <v>396</v>
      </c>
      <c r="V87" s="181" t="s">
        <v>396</v>
      </c>
      <c r="W87" s="424" t="s">
        <v>396</v>
      </c>
      <c r="X87" s="238"/>
    </row>
    <row r="88" spans="1:24" ht="18" customHeight="1">
      <c r="A88" s="524"/>
      <c r="B88" s="63" t="s">
        <v>363</v>
      </c>
      <c r="C88" s="47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307"/>
      <c r="X88" s="238"/>
    </row>
    <row r="89" spans="1:24" ht="18" customHeight="1">
      <c r="A89" s="524"/>
      <c r="B89" s="61" t="s">
        <v>364</v>
      </c>
      <c r="C89" s="47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07"/>
      <c r="X89" s="238"/>
    </row>
    <row r="90" spans="1:24" ht="18" customHeight="1">
      <c r="A90" s="524"/>
      <c r="B90" s="61" t="s">
        <v>365</v>
      </c>
      <c r="C90" s="47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307"/>
      <c r="X90" s="238"/>
    </row>
    <row r="91" spans="1:24" ht="18" customHeight="1">
      <c r="A91" s="524"/>
      <c r="B91" s="61" t="s">
        <v>366</v>
      </c>
      <c r="C91" s="47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307"/>
      <c r="X91" s="238"/>
    </row>
    <row r="92" spans="1:24" ht="18" customHeight="1">
      <c r="A92" s="524"/>
      <c r="B92" s="61" t="s">
        <v>367</v>
      </c>
      <c r="C92" s="588"/>
      <c r="D92" s="50">
        <v>18</v>
      </c>
      <c r="E92" s="50">
        <v>11</v>
      </c>
      <c r="F92" s="50">
        <v>7</v>
      </c>
      <c r="G92" s="50"/>
      <c r="H92" s="50">
        <v>18</v>
      </c>
      <c r="I92" s="50"/>
      <c r="J92" s="50"/>
      <c r="K92" s="191"/>
      <c r="L92" s="173"/>
      <c r="M92" s="50">
        <v>18</v>
      </c>
      <c r="N92" s="50"/>
      <c r="O92" s="50"/>
      <c r="P92" s="50"/>
      <c r="Q92" s="50">
        <v>18</v>
      </c>
      <c r="R92" s="50"/>
      <c r="S92" s="50">
        <v>18</v>
      </c>
      <c r="T92" s="50"/>
      <c r="U92" s="50"/>
      <c r="V92" s="50">
        <v>18</v>
      </c>
      <c r="W92" s="309"/>
      <c r="X92" s="238"/>
    </row>
    <row r="93" spans="1:24" ht="18" customHeight="1">
      <c r="A93" s="524"/>
      <c r="B93" s="61" t="s">
        <v>111</v>
      </c>
      <c r="C93" s="546"/>
      <c r="D93" s="226" t="s">
        <v>396</v>
      </c>
      <c r="E93" s="181" t="s">
        <v>396</v>
      </c>
      <c r="F93" s="181" t="s">
        <v>396</v>
      </c>
      <c r="G93" s="181" t="s">
        <v>396</v>
      </c>
      <c r="H93" s="181" t="s">
        <v>396</v>
      </c>
      <c r="I93" s="181" t="s">
        <v>396</v>
      </c>
      <c r="J93" s="430" t="s">
        <v>396</v>
      </c>
      <c r="K93" s="181" t="s">
        <v>396</v>
      </c>
      <c r="L93" s="181" t="s">
        <v>396</v>
      </c>
      <c r="M93" s="181" t="s">
        <v>396</v>
      </c>
      <c r="N93" s="226" t="s">
        <v>396</v>
      </c>
      <c r="O93" s="181" t="s">
        <v>396</v>
      </c>
      <c r="P93" s="181" t="s">
        <v>396</v>
      </c>
      <c r="Q93" s="181" t="s">
        <v>396</v>
      </c>
      <c r="R93" s="181" t="s">
        <v>396</v>
      </c>
      <c r="S93" s="181" t="s">
        <v>396</v>
      </c>
      <c r="T93" s="181" t="s">
        <v>396</v>
      </c>
      <c r="U93" s="181" t="s">
        <v>396</v>
      </c>
      <c r="V93" s="181" t="s">
        <v>396</v>
      </c>
      <c r="W93" s="424" t="s">
        <v>396</v>
      </c>
      <c r="X93" s="238"/>
    </row>
    <row r="94" spans="1:24" ht="18" customHeight="1" thickBot="1">
      <c r="A94" s="538"/>
      <c r="B94" s="473" t="s">
        <v>361</v>
      </c>
      <c r="C94" s="543"/>
      <c r="D94" s="42">
        <v>79</v>
      </c>
      <c r="E94" s="42">
        <v>67</v>
      </c>
      <c r="F94" s="42">
        <v>11</v>
      </c>
      <c r="G94" s="42"/>
      <c r="H94" s="42">
        <v>64</v>
      </c>
      <c r="I94" s="42">
        <v>15</v>
      </c>
      <c r="J94" s="131"/>
      <c r="K94" s="42"/>
      <c r="L94" s="527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48"/>
      <c r="X94" s="238"/>
    </row>
    <row r="95" spans="1:24" ht="18" customHeight="1">
      <c r="A95" s="523" t="s">
        <v>217</v>
      </c>
      <c r="B95" s="60" t="s">
        <v>240</v>
      </c>
      <c r="C95" s="476" t="s">
        <v>376</v>
      </c>
      <c r="D95" s="39">
        <v>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08"/>
      <c r="X95" s="238"/>
    </row>
    <row r="96" spans="1:24" ht="18" customHeight="1">
      <c r="A96" s="547"/>
      <c r="B96" s="63" t="s">
        <v>241</v>
      </c>
      <c r="C96" s="47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307"/>
      <c r="X96" s="238"/>
    </row>
    <row r="97" spans="1:24" ht="18" customHeight="1">
      <c r="A97" s="524"/>
      <c r="B97" s="61" t="s">
        <v>242</v>
      </c>
      <c r="C97" s="48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07"/>
      <c r="X97" s="238"/>
    </row>
    <row r="98" spans="1:24" ht="18" customHeight="1">
      <c r="A98" s="524"/>
      <c r="B98" s="61" t="s">
        <v>243</v>
      </c>
      <c r="C98" s="483"/>
      <c r="D98" s="181" t="s">
        <v>396</v>
      </c>
      <c r="E98" s="181" t="s">
        <v>396</v>
      </c>
      <c r="F98" s="181" t="s">
        <v>396</v>
      </c>
      <c r="G98" s="181" t="s">
        <v>396</v>
      </c>
      <c r="H98" s="181" t="s">
        <v>396</v>
      </c>
      <c r="I98" s="181" t="s">
        <v>396</v>
      </c>
      <c r="J98" s="181" t="s">
        <v>396</v>
      </c>
      <c r="K98" s="181" t="s">
        <v>396</v>
      </c>
      <c r="L98" s="181" t="s">
        <v>396</v>
      </c>
      <c r="M98" s="181" t="s">
        <v>396</v>
      </c>
      <c r="N98" s="181" t="s">
        <v>396</v>
      </c>
      <c r="O98" s="181" t="s">
        <v>396</v>
      </c>
      <c r="P98" s="181" t="s">
        <v>396</v>
      </c>
      <c r="Q98" s="181" t="s">
        <v>396</v>
      </c>
      <c r="R98" s="181" t="s">
        <v>396</v>
      </c>
      <c r="S98" s="181" t="s">
        <v>396</v>
      </c>
      <c r="T98" s="181" t="s">
        <v>396</v>
      </c>
      <c r="U98" s="181" t="s">
        <v>396</v>
      </c>
      <c r="V98" s="181" t="s">
        <v>396</v>
      </c>
      <c r="W98" s="424" t="s">
        <v>396</v>
      </c>
      <c r="X98" s="238"/>
    </row>
    <row r="99" spans="1:24" ht="18" customHeight="1">
      <c r="A99" s="524"/>
      <c r="B99" s="61" t="s">
        <v>111</v>
      </c>
      <c r="C99" s="484"/>
      <c r="D99" s="181" t="s">
        <v>396</v>
      </c>
      <c r="E99" s="181" t="s">
        <v>396</v>
      </c>
      <c r="F99" s="181" t="s">
        <v>396</v>
      </c>
      <c r="G99" s="181" t="s">
        <v>396</v>
      </c>
      <c r="H99" s="181" t="s">
        <v>396</v>
      </c>
      <c r="I99" s="181" t="s">
        <v>396</v>
      </c>
      <c r="J99" s="181" t="s">
        <v>396</v>
      </c>
      <c r="K99" s="181" t="s">
        <v>396</v>
      </c>
      <c r="L99" s="181" t="s">
        <v>396</v>
      </c>
      <c r="M99" s="181" t="s">
        <v>396</v>
      </c>
      <c r="N99" s="181" t="s">
        <v>396</v>
      </c>
      <c r="O99" s="181" t="s">
        <v>396</v>
      </c>
      <c r="P99" s="181" t="s">
        <v>396</v>
      </c>
      <c r="Q99" s="181" t="s">
        <v>396</v>
      </c>
      <c r="R99" s="181" t="s">
        <v>396</v>
      </c>
      <c r="S99" s="181" t="s">
        <v>396</v>
      </c>
      <c r="T99" s="181" t="s">
        <v>396</v>
      </c>
      <c r="U99" s="181" t="s">
        <v>396</v>
      </c>
      <c r="V99" s="181" t="s">
        <v>396</v>
      </c>
      <c r="W99" s="424" t="s">
        <v>396</v>
      </c>
      <c r="X99" s="238"/>
    </row>
    <row r="100" spans="1:24" ht="18" customHeight="1" thickBot="1">
      <c r="A100" s="538"/>
      <c r="B100" s="473" t="s">
        <v>377</v>
      </c>
      <c r="C100" s="475"/>
      <c r="D100" s="42">
        <v>0</v>
      </c>
      <c r="E100" s="42"/>
      <c r="F100" s="42"/>
      <c r="G100" s="42"/>
      <c r="H100" s="42"/>
      <c r="I100" s="42"/>
      <c r="J100" s="42"/>
      <c r="K100" s="42"/>
      <c r="L100" s="527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48"/>
      <c r="X100" s="238"/>
    </row>
    <row r="101" spans="1:24" ht="18" customHeight="1">
      <c r="A101" s="523" t="s">
        <v>327</v>
      </c>
      <c r="B101" s="60" t="s">
        <v>218</v>
      </c>
      <c r="C101" s="476" t="s">
        <v>333</v>
      </c>
      <c r="D101" s="39">
        <v>14</v>
      </c>
      <c r="E101" s="39">
        <v>14</v>
      </c>
      <c r="F101" s="39"/>
      <c r="G101" s="39"/>
      <c r="H101" s="39">
        <v>14</v>
      </c>
      <c r="I101" s="39"/>
      <c r="J101" s="39"/>
      <c r="K101" s="39"/>
      <c r="L101" s="39"/>
      <c r="M101" s="39"/>
      <c r="N101" s="39">
        <v>14</v>
      </c>
      <c r="O101" s="39">
        <v>14</v>
      </c>
      <c r="P101" s="39"/>
      <c r="Q101" s="39"/>
      <c r="R101" s="39"/>
      <c r="S101" s="39">
        <v>14</v>
      </c>
      <c r="T101" s="39"/>
      <c r="U101" s="39"/>
      <c r="V101" s="39">
        <v>11</v>
      </c>
      <c r="W101" s="308">
        <v>2.6</v>
      </c>
      <c r="X101" s="238"/>
    </row>
    <row r="102" spans="1:24" ht="18" customHeight="1">
      <c r="A102" s="524"/>
      <c r="B102" s="61" t="s">
        <v>321</v>
      </c>
      <c r="C102" s="483"/>
      <c r="D102" s="20">
        <v>38</v>
      </c>
      <c r="E102" s="20">
        <v>16</v>
      </c>
      <c r="F102" s="20">
        <v>10</v>
      </c>
      <c r="G102" s="20">
        <v>12</v>
      </c>
      <c r="H102" s="20">
        <v>38</v>
      </c>
      <c r="I102" s="20"/>
      <c r="J102" s="20"/>
      <c r="K102" s="20"/>
      <c r="L102" s="20"/>
      <c r="M102" s="20"/>
      <c r="N102" s="20">
        <v>38</v>
      </c>
      <c r="O102" s="20">
        <v>38</v>
      </c>
      <c r="P102" s="20"/>
      <c r="Q102" s="20"/>
      <c r="R102" s="20"/>
      <c r="S102" s="20">
        <v>38</v>
      </c>
      <c r="T102" s="20"/>
      <c r="U102" s="20"/>
      <c r="V102" s="20">
        <v>38</v>
      </c>
      <c r="W102" s="307"/>
      <c r="X102" s="238"/>
    </row>
    <row r="103" spans="1:24" ht="18" customHeight="1">
      <c r="A103" s="524"/>
      <c r="B103" s="61" t="s">
        <v>304</v>
      </c>
      <c r="C103" s="483"/>
      <c r="D103" s="181" t="s">
        <v>396</v>
      </c>
      <c r="E103" s="181" t="s">
        <v>396</v>
      </c>
      <c r="F103" s="181" t="s">
        <v>396</v>
      </c>
      <c r="G103" s="181" t="s">
        <v>396</v>
      </c>
      <c r="H103" s="181" t="s">
        <v>396</v>
      </c>
      <c r="I103" s="181" t="s">
        <v>396</v>
      </c>
      <c r="J103" s="181" t="s">
        <v>396</v>
      </c>
      <c r="K103" s="181" t="s">
        <v>396</v>
      </c>
      <c r="L103" s="181" t="s">
        <v>396</v>
      </c>
      <c r="M103" s="181" t="s">
        <v>396</v>
      </c>
      <c r="N103" s="181" t="s">
        <v>396</v>
      </c>
      <c r="O103" s="181" t="s">
        <v>396</v>
      </c>
      <c r="P103" s="181" t="s">
        <v>396</v>
      </c>
      <c r="Q103" s="181" t="s">
        <v>396</v>
      </c>
      <c r="R103" s="181" t="s">
        <v>396</v>
      </c>
      <c r="S103" s="181" t="s">
        <v>396</v>
      </c>
      <c r="T103" s="181" t="s">
        <v>396</v>
      </c>
      <c r="U103" s="181" t="s">
        <v>396</v>
      </c>
      <c r="V103" s="181" t="s">
        <v>396</v>
      </c>
      <c r="W103" s="424" t="s">
        <v>396</v>
      </c>
      <c r="X103" s="238"/>
    </row>
    <row r="104" spans="1:24" ht="18" customHeight="1">
      <c r="A104" s="524"/>
      <c r="B104" s="61" t="s">
        <v>322</v>
      </c>
      <c r="C104" s="48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307"/>
      <c r="X104" s="238"/>
    </row>
    <row r="105" spans="1:24" ht="18" customHeight="1">
      <c r="A105" s="524"/>
      <c r="B105" s="61" t="s">
        <v>111</v>
      </c>
      <c r="C105" s="484"/>
      <c r="D105" s="181" t="s">
        <v>396</v>
      </c>
      <c r="E105" s="181" t="s">
        <v>396</v>
      </c>
      <c r="F105" s="181" t="s">
        <v>396</v>
      </c>
      <c r="G105" s="181" t="s">
        <v>396</v>
      </c>
      <c r="H105" s="181" t="s">
        <v>396</v>
      </c>
      <c r="I105" s="181" t="s">
        <v>396</v>
      </c>
      <c r="J105" s="181" t="s">
        <v>396</v>
      </c>
      <c r="K105" s="181" t="s">
        <v>396</v>
      </c>
      <c r="L105" s="181" t="s">
        <v>396</v>
      </c>
      <c r="M105" s="181" t="s">
        <v>396</v>
      </c>
      <c r="N105" s="181" t="s">
        <v>396</v>
      </c>
      <c r="O105" s="181" t="s">
        <v>396</v>
      </c>
      <c r="P105" s="181" t="s">
        <v>396</v>
      </c>
      <c r="Q105" s="181" t="s">
        <v>396</v>
      </c>
      <c r="R105" s="181" t="s">
        <v>396</v>
      </c>
      <c r="S105" s="181" t="s">
        <v>396</v>
      </c>
      <c r="T105" s="181" t="s">
        <v>396</v>
      </c>
      <c r="U105" s="181" t="s">
        <v>396</v>
      </c>
      <c r="V105" s="181" t="s">
        <v>396</v>
      </c>
      <c r="W105" s="424" t="s">
        <v>396</v>
      </c>
      <c r="X105" s="238"/>
    </row>
    <row r="106" spans="1:24" ht="18" customHeight="1" thickBot="1">
      <c r="A106" s="538"/>
      <c r="B106" s="473" t="s">
        <v>361</v>
      </c>
      <c r="C106" s="475"/>
      <c r="D106" s="42"/>
      <c r="E106" s="42"/>
      <c r="F106" s="42"/>
      <c r="G106" s="42"/>
      <c r="H106" s="42"/>
      <c r="I106" s="42"/>
      <c r="J106" s="42"/>
      <c r="K106" s="42"/>
      <c r="L106" s="527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48"/>
      <c r="X106" s="238"/>
    </row>
    <row r="107" spans="1:24" ht="18" customHeight="1">
      <c r="A107" s="523" t="s">
        <v>227</v>
      </c>
      <c r="B107" s="62" t="s">
        <v>244</v>
      </c>
      <c r="C107" s="476" t="s">
        <v>333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08"/>
      <c r="X107" s="238"/>
    </row>
    <row r="108" spans="1:24" ht="18" customHeight="1">
      <c r="A108" s="547"/>
      <c r="B108" s="64" t="s">
        <v>245</v>
      </c>
      <c r="C108" s="47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307"/>
      <c r="X108" s="238"/>
    </row>
    <row r="109" spans="1:24" ht="18" customHeight="1">
      <c r="A109" s="547"/>
      <c r="B109" s="64" t="s">
        <v>246</v>
      </c>
      <c r="C109" s="47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307"/>
      <c r="X109" s="238"/>
    </row>
    <row r="110" spans="1:24" ht="18" customHeight="1">
      <c r="A110" s="547"/>
      <c r="B110" s="64" t="s">
        <v>247</v>
      </c>
      <c r="C110" s="477"/>
      <c r="D110" s="20">
        <v>0.2</v>
      </c>
      <c r="E110" s="20"/>
      <c r="F110" s="20">
        <v>0.2</v>
      </c>
      <c r="G110" s="20"/>
      <c r="H110" s="20"/>
      <c r="I110" s="20">
        <v>0.2</v>
      </c>
      <c r="J110" s="20"/>
      <c r="K110" s="20"/>
      <c r="L110" s="20">
        <v>0.2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307"/>
      <c r="X110" s="238"/>
    </row>
    <row r="111" spans="1:24" ht="18" customHeight="1">
      <c r="A111" s="547"/>
      <c r="B111" s="64" t="s">
        <v>248</v>
      </c>
      <c r="C111" s="47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307"/>
      <c r="X111" s="238"/>
    </row>
    <row r="112" spans="1:24" ht="18" customHeight="1">
      <c r="A112" s="547"/>
      <c r="B112" s="63" t="s">
        <v>224</v>
      </c>
      <c r="C112" s="47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307"/>
      <c r="X112" s="238"/>
    </row>
    <row r="113" spans="1:24" ht="18" customHeight="1">
      <c r="A113" s="547"/>
      <c r="B113" s="61" t="s">
        <v>225</v>
      </c>
      <c r="C113" s="483"/>
      <c r="D113" s="50"/>
      <c r="E113" s="50"/>
      <c r="F113" s="50"/>
      <c r="G113" s="50"/>
      <c r="H113" s="50"/>
      <c r="I113" s="50"/>
      <c r="J113" s="174"/>
      <c r="K113" s="49"/>
      <c r="L113" s="173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309"/>
      <c r="X113" s="238"/>
    </row>
    <row r="114" spans="1:24" ht="18" customHeight="1">
      <c r="A114" s="524"/>
      <c r="B114" s="61" t="s">
        <v>249</v>
      </c>
      <c r="C114" s="48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307"/>
      <c r="X114" s="238"/>
    </row>
    <row r="115" spans="1:24" ht="18" customHeight="1">
      <c r="A115" s="524"/>
      <c r="B115" s="61" t="s">
        <v>111</v>
      </c>
      <c r="C115" s="484"/>
      <c r="D115" s="20">
        <f>SUM(D107:D114)</f>
        <v>0.2</v>
      </c>
      <c r="E115" s="20"/>
      <c r="F115" s="20">
        <f aca="true" t="shared" si="10" ref="F115:L115">SUM(F107:F114)</f>
        <v>0.2</v>
      </c>
      <c r="G115" s="20"/>
      <c r="H115" s="20"/>
      <c r="I115" s="20">
        <f t="shared" si="10"/>
        <v>0.2</v>
      </c>
      <c r="J115" s="20"/>
      <c r="K115" s="20"/>
      <c r="L115" s="20">
        <f t="shared" si="10"/>
        <v>0.2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307"/>
      <c r="X115" s="238"/>
    </row>
    <row r="116" spans="1:24" ht="18" customHeight="1" thickBot="1">
      <c r="A116" s="538"/>
      <c r="B116" s="473" t="s">
        <v>361</v>
      </c>
      <c r="C116" s="475"/>
      <c r="D116" s="42">
        <v>5.5</v>
      </c>
      <c r="E116" s="42"/>
      <c r="F116" s="42"/>
      <c r="G116" s="42"/>
      <c r="H116" s="42"/>
      <c r="I116" s="42"/>
      <c r="J116" s="131"/>
      <c r="K116" s="42"/>
      <c r="L116" s="515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4"/>
      <c r="X116" s="238"/>
    </row>
    <row r="117" spans="1:24" ht="18" customHeight="1">
      <c r="A117" s="523" t="s">
        <v>350</v>
      </c>
      <c r="B117" s="60" t="s">
        <v>351</v>
      </c>
      <c r="C117" s="476" t="s">
        <v>333</v>
      </c>
      <c r="D117" s="39">
        <v>14</v>
      </c>
      <c r="E117" s="467">
        <v>7</v>
      </c>
      <c r="F117" s="467">
        <v>7</v>
      </c>
      <c r="G117" s="467"/>
      <c r="H117" s="467">
        <v>8</v>
      </c>
      <c r="I117" s="467">
        <v>6</v>
      </c>
      <c r="J117" s="467"/>
      <c r="K117" s="467">
        <v>10</v>
      </c>
      <c r="L117" s="467">
        <v>4</v>
      </c>
      <c r="M117" s="467"/>
      <c r="N117" s="467">
        <v>10</v>
      </c>
      <c r="O117" s="467">
        <v>10</v>
      </c>
      <c r="P117" s="467"/>
      <c r="Q117" s="467"/>
      <c r="R117" s="467">
        <v>4</v>
      </c>
      <c r="S117" s="467">
        <v>14</v>
      </c>
      <c r="T117" s="467"/>
      <c r="U117" s="467"/>
      <c r="V117" s="467"/>
      <c r="W117" s="468">
        <v>14</v>
      </c>
      <c r="X117" s="238"/>
    </row>
    <row r="118" spans="1:24" ht="18" customHeight="1">
      <c r="A118" s="547"/>
      <c r="B118" s="61" t="s">
        <v>111</v>
      </c>
      <c r="C118" s="477"/>
      <c r="D118" s="20">
        <f>+D117</f>
        <v>14</v>
      </c>
      <c r="E118" s="181">
        <f aca="true" t="shared" si="11" ref="E118:W118">+E117</f>
        <v>7</v>
      </c>
      <c r="F118" s="181">
        <f t="shared" si="11"/>
        <v>7</v>
      </c>
      <c r="G118" s="181"/>
      <c r="H118" s="181">
        <f t="shared" si="11"/>
        <v>8</v>
      </c>
      <c r="I118" s="181">
        <f t="shared" si="11"/>
        <v>6</v>
      </c>
      <c r="J118" s="181"/>
      <c r="K118" s="20">
        <f t="shared" si="11"/>
        <v>10</v>
      </c>
      <c r="L118" s="20">
        <f t="shared" si="11"/>
        <v>4</v>
      </c>
      <c r="M118" s="20"/>
      <c r="N118" s="20">
        <f t="shared" si="11"/>
        <v>10</v>
      </c>
      <c r="O118" s="20">
        <f t="shared" si="11"/>
        <v>10</v>
      </c>
      <c r="P118" s="20"/>
      <c r="Q118" s="20"/>
      <c r="R118" s="20">
        <f t="shared" si="11"/>
        <v>4</v>
      </c>
      <c r="S118" s="20">
        <f t="shared" si="11"/>
        <v>14</v>
      </c>
      <c r="T118" s="20"/>
      <c r="U118" s="20"/>
      <c r="V118" s="20"/>
      <c r="W118" s="307">
        <f t="shared" si="11"/>
        <v>14</v>
      </c>
      <c r="X118" s="238"/>
    </row>
    <row r="119" spans="1:24" ht="18" customHeight="1" thickBot="1">
      <c r="A119" s="538"/>
      <c r="B119" s="473" t="s">
        <v>361</v>
      </c>
      <c r="C119" s="475"/>
      <c r="D119" s="42">
        <v>13</v>
      </c>
      <c r="E119" s="232">
        <v>6</v>
      </c>
      <c r="F119" s="232">
        <v>7</v>
      </c>
      <c r="G119" s="232"/>
      <c r="H119" s="232">
        <v>8</v>
      </c>
      <c r="I119" s="232">
        <v>5</v>
      </c>
      <c r="J119" s="232"/>
      <c r="K119" s="42">
        <v>10</v>
      </c>
      <c r="L119" s="608"/>
      <c r="M119" s="609"/>
      <c r="N119" s="609"/>
      <c r="O119" s="609"/>
      <c r="P119" s="609"/>
      <c r="Q119" s="609"/>
      <c r="R119" s="609"/>
      <c r="S119" s="609"/>
      <c r="T119" s="609"/>
      <c r="U119" s="609"/>
      <c r="V119" s="609"/>
      <c r="W119" s="610"/>
      <c r="X119" s="238"/>
    </row>
    <row r="120" spans="1:24" ht="30" customHeight="1">
      <c r="A120" s="260"/>
      <c r="B120" s="24"/>
      <c r="C120" s="261"/>
      <c r="D120" s="27"/>
      <c r="E120" s="28"/>
      <c r="F120" s="27"/>
      <c r="G120" s="27"/>
      <c r="H120" s="27"/>
      <c r="I120" s="27"/>
      <c r="J120" s="27"/>
      <c r="K120" s="27"/>
      <c r="L120" s="2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8"/>
    </row>
    <row r="121" spans="1:24" ht="30" customHeight="1">
      <c r="A121" s="260"/>
      <c r="B121" s="24"/>
      <c r="C121" s="261"/>
      <c r="D121" s="27"/>
      <c r="E121" s="28"/>
      <c r="F121" s="27"/>
      <c r="G121" s="27"/>
      <c r="H121" s="27"/>
      <c r="I121" s="27"/>
      <c r="J121" s="27"/>
      <c r="K121" s="27"/>
      <c r="L121" s="2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8"/>
    </row>
    <row r="122" spans="1:24" ht="30" customHeight="1">
      <c r="A122" s="260"/>
      <c r="B122" s="24"/>
      <c r="C122" s="261"/>
      <c r="D122" s="27"/>
      <c r="E122" s="28"/>
      <c r="F122" s="27"/>
      <c r="G122" s="27"/>
      <c r="H122" s="27"/>
      <c r="I122" s="27"/>
      <c r="J122" s="27"/>
      <c r="K122" s="27"/>
      <c r="L122" s="2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8"/>
    </row>
    <row r="123" spans="1:24" ht="30" customHeight="1">
      <c r="A123" s="260"/>
      <c r="B123" s="24"/>
      <c r="C123" s="261"/>
      <c r="D123" s="27"/>
      <c r="E123" s="28"/>
      <c r="F123" s="27"/>
      <c r="G123" s="27"/>
      <c r="H123" s="27"/>
      <c r="I123" s="27"/>
      <c r="J123" s="27"/>
      <c r="K123" s="27"/>
      <c r="L123" s="2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8"/>
    </row>
    <row r="124" spans="1:24" ht="30" customHeight="1">
      <c r="A124" s="260"/>
      <c r="B124" s="24"/>
      <c r="C124" s="261"/>
      <c r="D124" s="27"/>
      <c r="E124" s="28"/>
      <c r="F124" s="27"/>
      <c r="G124" s="27"/>
      <c r="H124" s="27"/>
      <c r="I124" s="27"/>
      <c r="J124" s="27"/>
      <c r="K124" s="27"/>
      <c r="L124" s="2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8"/>
    </row>
    <row r="125" spans="1:24" ht="30" customHeight="1">
      <c r="A125" s="260"/>
      <c r="B125" s="24"/>
      <c r="C125" s="261"/>
      <c r="D125" s="27"/>
      <c r="E125" s="28"/>
      <c r="F125" s="27"/>
      <c r="G125" s="27"/>
      <c r="H125" s="27"/>
      <c r="I125" s="27"/>
      <c r="J125" s="27"/>
      <c r="K125" s="27"/>
      <c r="L125" s="2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8"/>
    </row>
    <row r="126" spans="1:24" ht="30" customHeight="1">
      <c r="A126" s="260"/>
      <c r="B126" s="24"/>
      <c r="C126" s="261"/>
      <c r="D126" s="27"/>
      <c r="E126" s="28"/>
      <c r="F126" s="27"/>
      <c r="G126" s="27"/>
      <c r="H126" s="27"/>
      <c r="I126" s="27"/>
      <c r="J126" s="27"/>
      <c r="K126" s="27"/>
      <c r="L126" s="2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8"/>
    </row>
    <row r="127" spans="1:24" ht="30" customHeight="1">
      <c r="A127" s="260"/>
      <c r="B127" s="24"/>
      <c r="C127" s="261"/>
      <c r="D127" s="27"/>
      <c r="E127" s="28"/>
      <c r="F127" s="27"/>
      <c r="G127" s="27"/>
      <c r="H127" s="27"/>
      <c r="I127" s="27"/>
      <c r="J127" s="27"/>
      <c r="K127" s="27"/>
      <c r="L127" s="2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8"/>
    </row>
    <row r="128" spans="1:24" ht="30" customHeight="1">
      <c r="A128" s="260"/>
      <c r="B128" s="24"/>
      <c r="C128" s="261"/>
      <c r="D128" s="27"/>
      <c r="E128" s="28"/>
      <c r="F128" s="27"/>
      <c r="G128" s="27"/>
      <c r="H128" s="27"/>
      <c r="I128" s="27"/>
      <c r="J128" s="27"/>
      <c r="K128" s="27"/>
      <c r="L128" s="2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8"/>
    </row>
    <row r="129" spans="1:24" ht="30" customHeight="1">
      <c r="A129" s="260"/>
      <c r="B129" s="24"/>
      <c r="C129" s="261"/>
      <c r="D129" s="27"/>
      <c r="E129" s="28"/>
      <c r="F129" s="27"/>
      <c r="G129" s="27"/>
      <c r="H129" s="27"/>
      <c r="I129" s="27"/>
      <c r="J129" s="27"/>
      <c r="K129" s="27"/>
      <c r="L129" s="2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8"/>
    </row>
    <row r="130" spans="1:24" ht="30" customHeight="1">
      <c r="A130" s="260"/>
      <c r="B130" s="24"/>
      <c r="C130" s="261"/>
      <c r="D130" s="27"/>
      <c r="E130" s="28"/>
      <c r="F130" s="27"/>
      <c r="G130" s="27"/>
      <c r="H130" s="27"/>
      <c r="I130" s="27"/>
      <c r="J130" s="27"/>
      <c r="K130" s="27"/>
      <c r="L130" s="2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8"/>
    </row>
    <row r="131" spans="1:24" ht="30" customHeight="1">
      <c r="A131" s="260"/>
      <c r="B131" s="24"/>
      <c r="C131" s="261"/>
      <c r="D131" s="27"/>
      <c r="E131" s="28"/>
      <c r="F131" s="27"/>
      <c r="G131" s="27"/>
      <c r="H131" s="27"/>
      <c r="I131" s="27"/>
      <c r="J131" s="27"/>
      <c r="K131" s="27"/>
      <c r="L131" s="2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8"/>
    </row>
    <row r="132" spans="1:24" ht="30" customHeight="1">
      <c r="A132" s="260"/>
      <c r="B132" s="24"/>
      <c r="C132" s="261"/>
      <c r="D132" s="27"/>
      <c r="E132" s="28"/>
      <c r="F132" s="27"/>
      <c r="G132" s="27"/>
      <c r="H132" s="27"/>
      <c r="I132" s="27"/>
      <c r="J132" s="27"/>
      <c r="K132" s="27"/>
      <c r="L132" s="2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8"/>
    </row>
    <row r="133" spans="1:24" ht="30" customHeight="1">
      <c r="A133" s="260"/>
      <c r="B133" s="24"/>
      <c r="C133" s="261"/>
      <c r="D133" s="27"/>
      <c r="E133" s="28"/>
      <c r="F133" s="27"/>
      <c r="G133" s="27"/>
      <c r="H133" s="27"/>
      <c r="I133" s="27"/>
      <c r="J133" s="27"/>
      <c r="K133" s="27"/>
      <c r="L133" s="2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8"/>
    </row>
    <row r="134" spans="1:24" ht="30" customHeight="1">
      <c r="A134" s="260"/>
      <c r="B134" s="24"/>
      <c r="C134" s="261"/>
      <c r="D134" s="27"/>
      <c r="E134" s="28"/>
      <c r="F134" s="27"/>
      <c r="G134" s="27"/>
      <c r="H134" s="27"/>
      <c r="I134" s="27"/>
      <c r="J134" s="27"/>
      <c r="K134" s="27"/>
      <c r="L134" s="2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8"/>
    </row>
    <row r="135" spans="1:24" ht="30" customHeight="1">
      <c r="A135" s="260"/>
      <c r="B135" s="24"/>
      <c r="C135" s="261"/>
      <c r="D135" s="27"/>
      <c r="E135" s="28"/>
      <c r="F135" s="27"/>
      <c r="G135" s="27"/>
      <c r="H135" s="27"/>
      <c r="I135" s="27"/>
      <c r="J135" s="27"/>
      <c r="K135" s="27"/>
      <c r="L135" s="2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8"/>
    </row>
    <row r="136" spans="1:24" ht="30" customHeight="1">
      <c r="A136" s="260"/>
      <c r="B136" s="24"/>
      <c r="C136" s="261"/>
      <c r="D136" s="27"/>
      <c r="E136" s="28"/>
      <c r="F136" s="27"/>
      <c r="G136" s="27"/>
      <c r="H136" s="27"/>
      <c r="I136" s="27"/>
      <c r="J136" s="27"/>
      <c r="K136" s="27"/>
      <c r="L136" s="2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8"/>
    </row>
    <row r="137" spans="1:24" ht="30" customHeight="1">
      <c r="A137" s="260"/>
      <c r="B137" s="24"/>
      <c r="C137" s="261"/>
      <c r="D137" s="27"/>
      <c r="E137" s="28"/>
      <c r="F137" s="27"/>
      <c r="G137" s="27"/>
      <c r="H137" s="27"/>
      <c r="I137" s="27"/>
      <c r="J137" s="27"/>
      <c r="K137" s="27"/>
      <c r="L137" s="2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8"/>
    </row>
    <row r="138" spans="1:24" ht="30" customHeight="1">
      <c r="A138" s="260"/>
      <c r="B138" s="24"/>
      <c r="C138" s="261"/>
      <c r="D138" s="27"/>
      <c r="E138" s="28"/>
      <c r="F138" s="27"/>
      <c r="G138" s="27"/>
      <c r="H138" s="27"/>
      <c r="I138" s="27"/>
      <c r="J138" s="27"/>
      <c r="K138" s="27"/>
      <c r="L138" s="2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8"/>
    </row>
    <row r="139" spans="1:23" ht="30" customHeight="1">
      <c r="A139" s="260"/>
      <c r="B139" s="24"/>
      <c r="C139" s="261"/>
      <c r="D139" s="27"/>
      <c r="E139" s="28"/>
      <c r="F139" s="27"/>
      <c r="G139" s="27"/>
      <c r="H139" s="27"/>
      <c r="I139" s="27"/>
      <c r="J139" s="27"/>
      <c r="K139" s="27"/>
      <c r="L139" s="2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</row>
    <row r="140" spans="1:23" ht="30" customHeight="1">
      <c r="A140" s="260"/>
      <c r="B140" s="24"/>
      <c r="C140" s="261"/>
      <c r="D140" s="27"/>
      <c r="E140" s="28"/>
      <c r="F140" s="27"/>
      <c r="G140" s="27"/>
      <c r="H140" s="27"/>
      <c r="I140" s="27"/>
      <c r="J140" s="27"/>
      <c r="K140" s="27"/>
      <c r="L140" s="2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</row>
    <row r="141" spans="1:23" ht="30" customHeight="1">
      <c r="A141" s="260"/>
      <c r="B141" s="24"/>
      <c r="C141" s="261"/>
      <c r="D141" s="27"/>
      <c r="E141" s="28"/>
      <c r="F141" s="27"/>
      <c r="G141" s="27"/>
      <c r="H141" s="27"/>
      <c r="I141" s="27"/>
      <c r="J141" s="27"/>
      <c r="K141" s="27"/>
      <c r="L141" s="2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</row>
    <row r="142" spans="1:23" ht="17.25">
      <c r="A142" s="260"/>
      <c r="B142" s="24"/>
      <c r="C142" s="261"/>
      <c r="D142" s="27"/>
      <c r="E142" s="28"/>
      <c r="F142" s="27"/>
      <c r="G142" s="27"/>
      <c r="H142" s="27"/>
      <c r="I142" s="27"/>
      <c r="J142" s="27"/>
      <c r="K142" s="27"/>
      <c r="L142" s="2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</row>
    <row r="143" spans="1:23" ht="17.25">
      <c r="A143" s="260"/>
      <c r="B143" s="24"/>
      <c r="C143" s="261"/>
      <c r="D143" s="27"/>
      <c r="E143" s="28"/>
      <c r="F143" s="27"/>
      <c r="G143" s="27"/>
      <c r="H143" s="27"/>
      <c r="I143" s="27"/>
      <c r="J143" s="27"/>
      <c r="K143" s="27"/>
      <c r="L143" s="2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</row>
    <row r="144" ht="14.25">
      <c r="A144" s="193" t="s">
        <v>102</v>
      </c>
    </row>
    <row r="145" ht="14.25">
      <c r="A145" s="193" t="s">
        <v>103</v>
      </c>
    </row>
  </sheetData>
  <sheetProtection/>
  <mergeCells count="92">
    <mergeCell ref="A117:A119"/>
    <mergeCell ref="C117:C118"/>
    <mergeCell ref="B119:C119"/>
    <mergeCell ref="L119:W119"/>
    <mergeCell ref="B31:B32"/>
    <mergeCell ref="L32:W32"/>
    <mergeCell ref="L85:W85"/>
    <mergeCell ref="B85:C85"/>
    <mergeCell ref="B54:C54"/>
    <mergeCell ref="L54:W54"/>
    <mergeCell ref="C65:C74"/>
    <mergeCell ref="B64:C64"/>
    <mergeCell ref="L64:W64"/>
    <mergeCell ref="B36:C36"/>
    <mergeCell ref="L116:W116"/>
    <mergeCell ref="A81:A85"/>
    <mergeCell ref="C86:C93"/>
    <mergeCell ref="B94:C94"/>
    <mergeCell ref="B116:C116"/>
    <mergeCell ref="A101:A106"/>
    <mergeCell ref="A11:B12"/>
    <mergeCell ref="L12:W12"/>
    <mergeCell ref="A13:B14"/>
    <mergeCell ref="L14:W14"/>
    <mergeCell ref="A15:B16"/>
    <mergeCell ref="L16:W16"/>
    <mergeCell ref="A17:B18"/>
    <mergeCell ref="A86:A94"/>
    <mergeCell ref="C76:C79"/>
    <mergeCell ref="B80:C80"/>
    <mergeCell ref="C81:C84"/>
    <mergeCell ref="A50:A54"/>
    <mergeCell ref="C50:C53"/>
    <mergeCell ref="A55:A64"/>
    <mergeCell ref="A37:A41"/>
    <mergeCell ref="C37:C40"/>
    <mergeCell ref="B41:C41"/>
    <mergeCell ref="L41:W41"/>
    <mergeCell ref="A107:A116"/>
    <mergeCell ref="C107:C115"/>
    <mergeCell ref="L80:W80"/>
    <mergeCell ref="C55:C63"/>
    <mergeCell ref="L94:W94"/>
    <mergeCell ref="A76:A80"/>
    <mergeCell ref="A47:A49"/>
    <mergeCell ref="C47:C48"/>
    <mergeCell ref="L36:W36"/>
    <mergeCell ref="L18:W18"/>
    <mergeCell ref="B49:C49"/>
    <mergeCell ref="L49:W49"/>
    <mergeCell ref="A33:A36"/>
    <mergeCell ref="C33:C35"/>
    <mergeCell ref="A42:A46"/>
    <mergeCell ref="C42:C45"/>
    <mergeCell ref="B46:C46"/>
    <mergeCell ref="L46:W46"/>
    <mergeCell ref="L2:N2"/>
    <mergeCell ref="O2:R2"/>
    <mergeCell ref="S2:T3"/>
    <mergeCell ref="O3:Q4"/>
    <mergeCell ref="R6:R9"/>
    <mergeCell ref="L75:W75"/>
    <mergeCell ref="L4:L8"/>
    <mergeCell ref="M4:N4"/>
    <mergeCell ref="M6:M8"/>
    <mergeCell ref="N6:N9"/>
    <mergeCell ref="B25:B26"/>
    <mergeCell ref="L26:W26"/>
    <mergeCell ref="E2:G3"/>
    <mergeCell ref="A95:A100"/>
    <mergeCell ref="L100:W100"/>
    <mergeCell ref="C95:C99"/>
    <mergeCell ref="B100:C100"/>
    <mergeCell ref="A2:A10"/>
    <mergeCell ref="U2:W2"/>
    <mergeCell ref="H2:J2"/>
    <mergeCell ref="B19:B20"/>
    <mergeCell ref="L20:W20"/>
    <mergeCell ref="B21:B22"/>
    <mergeCell ref="L22:W22"/>
    <mergeCell ref="B23:B24"/>
    <mergeCell ref="L24:W24"/>
    <mergeCell ref="A65:A75"/>
    <mergeCell ref="B75:C75"/>
    <mergeCell ref="C101:C105"/>
    <mergeCell ref="B106:C106"/>
    <mergeCell ref="L106:W106"/>
    <mergeCell ref="B27:B28"/>
    <mergeCell ref="L28:W28"/>
    <mergeCell ref="B29:B30"/>
    <mergeCell ref="L30:W30"/>
    <mergeCell ref="A19:A32"/>
  </mergeCells>
  <printOptions horizontalCentered="1"/>
  <pageMargins left="0.5905511811023623" right="0.5905511811023623" top="0.5905511811023623" bottom="0.3937007874015748" header="0.31496062992125984" footer="0.5118110236220472"/>
  <pageSetup firstPageNumber="70" useFirstPageNumber="1" fitToHeight="3" fitToWidth="2" horizontalDpi="600" verticalDpi="600" orientation="portrait" pageOrder="overThenDown" paperSize="9" scale="85" r:id="rId1"/>
  <headerFooter scaleWithDoc="0" alignWithMargins="0">
    <oddFooter>&amp;C&amp;"ＭＳ Ｐゴシック,標準"&amp;11- &amp;P -</oddFooter>
  </headerFooter>
  <rowBreaks count="2" manualBreakCount="2">
    <brk id="46" max="22" man="1"/>
    <brk id="85" max="22" man="1"/>
  </rowBreaks>
  <colBreaks count="1" manualBreakCount="1">
    <brk id="11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38"/>
  <sheetViews>
    <sheetView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" sqref="A1"/>
    </sheetView>
  </sheetViews>
  <sheetFormatPr defaultColWidth="10.59765625" defaultRowHeight="15"/>
  <cols>
    <col min="1" max="1" width="5" style="193" customWidth="1"/>
    <col min="2" max="2" width="15.3984375" style="193" customWidth="1"/>
    <col min="3" max="3" width="14" style="193" customWidth="1"/>
    <col min="4" max="4" width="10.19921875" style="193" customWidth="1"/>
    <col min="5" max="22" width="7.3984375" style="193" customWidth="1"/>
    <col min="23" max="23" width="20.69921875" style="193" customWidth="1"/>
    <col min="24" max="29" width="12.59765625" style="193" customWidth="1"/>
    <col min="30" max="39" width="4.59765625" style="193" customWidth="1"/>
    <col min="40" max="16384" width="10.59765625" style="193" customWidth="1"/>
  </cols>
  <sheetData>
    <row r="1" spans="1:19" s="207" customFormat="1" ht="30" customHeight="1" thickBot="1">
      <c r="A1" s="205" t="s">
        <v>139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 t="s">
        <v>0</v>
      </c>
      <c r="S1" s="206"/>
    </row>
    <row r="2" spans="1:22" ht="23.25" customHeight="1">
      <c r="A2" s="561" t="s">
        <v>105</v>
      </c>
      <c r="B2" s="54"/>
      <c r="C2" s="54"/>
      <c r="D2" s="54"/>
      <c r="E2" s="555" t="s">
        <v>149</v>
      </c>
      <c r="F2" s="556"/>
      <c r="G2" s="557"/>
      <c r="H2" s="614" t="s">
        <v>143</v>
      </c>
      <c r="I2" s="615"/>
      <c r="J2" s="615"/>
      <c r="K2" s="614" t="s">
        <v>70</v>
      </c>
      <c r="L2" s="615"/>
      <c r="M2" s="615"/>
      <c r="N2" s="614" t="s">
        <v>91</v>
      </c>
      <c r="O2" s="615"/>
      <c r="P2" s="615"/>
      <c r="Q2" s="615"/>
      <c r="R2" s="623" t="s">
        <v>138</v>
      </c>
      <c r="S2" s="624"/>
      <c r="T2" s="616" t="s">
        <v>55</v>
      </c>
      <c r="U2" s="617"/>
      <c r="V2" s="618"/>
    </row>
    <row r="3" spans="1:22" ht="23.25" customHeight="1">
      <c r="A3" s="562"/>
      <c r="B3" s="55"/>
      <c r="C3" s="55"/>
      <c r="D3" s="55" t="s">
        <v>18</v>
      </c>
      <c r="E3" s="558"/>
      <c r="F3" s="559"/>
      <c r="G3" s="560"/>
      <c r="H3" s="93"/>
      <c r="I3" s="93"/>
      <c r="J3" s="93"/>
      <c r="K3" s="197"/>
      <c r="L3" s="89"/>
      <c r="M3" s="469"/>
      <c r="N3" s="629"/>
      <c r="O3" s="630"/>
      <c r="P3" s="630"/>
      <c r="Q3" s="93" t="s">
        <v>21</v>
      </c>
      <c r="R3" s="625"/>
      <c r="S3" s="625"/>
      <c r="T3" s="90" t="s">
        <v>144</v>
      </c>
      <c r="U3" s="68"/>
      <c r="V3" s="91"/>
    </row>
    <row r="4" spans="1:22" ht="23.25" customHeight="1">
      <c r="A4" s="562"/>
      <c r="B4" s="55"/>
      <c r="C4" s="55"/>
      <c r="D4" s="55" t="s">
        <v>0</v>
      </c>
      <c r="E4" s="92"/>
      <c r="F4" s="55"/>
      <c r="G4" s="90"/>
      <c r="H4" s="93" t="s">
        <v>19</v>
      </c>
      <c r="I4" s="93" t="s">
        <v>20</v>
      </c>
      <c r="J4" s="93" t="s">
        <v>21</v>
      </c>
      <c r="K4" s="580" t="s">
        <v>73</v>
      </c>
      <c r="L4" s="582" t="s">
        <v>71</v>
      </c>
      <c r="M4" s="620"/>
      <c r="N4" s="582" t="s">
        <v>399</v>
      </c>
      <c r="O4" s="627"/>
      <c r="P4" s="628"/>
      <c r="Q4" s="93" t="s">
        <v>31</v>
      </c>
      <c r="R4" s="93" t="s">
        <v>22</v>
      </c>
      <c r="S4" s="93" t="s">
        <v>23</v>
      </c>
      <c r="T4" s="93" t="s">
        <v>93</v>
      </c>
      <c r="U4" s="94" t="s">
        <v>94</v>
      </c>
      <c r="V4" s="95" t="s">
        <v>53</v>
      </c>
    </row>
    <row r="5" spans="1:22" ht="23.25" customHeight="1">
      <c r="A5" s="562"/>
      <c r="B5" s="55"/>
      <c r="C5" s="55"/>
      <c r="D5" s="55" t="s">
        <v>25</v>
      </c>
      <c r="E5" s="92" t="s">
        <v>26</v>
      </c>
      <c r="F5" s="55" t="s">
        <v>27</v>
      </c>
      <c r="G5" s="88" t="s">
        <v>28</v>
      </c>
      <c r="H5" s="93" t="s">
        <v>29</v>
      </c>
      <c r="I5" s="93" t="s">
        <v>30</v>
      </c>
      <c r="J5" s="93" t="s">
        <v>31</v>
      </c>
      <c r="K5" s="581"/>
      <c r="L5" s="96"/>
      <c r="M5" s="470"/>
      <c r="N5" s="96"/>
      <c r="O5" s="471"/>
      <c r="P5" s="470"/>
      <c r="Q5" s="93" t="s">
        <v>34</v>
      </c>
      <c r="R5" s="93" t="s">
        <v>145</v>
      </c>
      <c r="S5" s="93" t="s">
        <v>68</v>
      </c>
      <c r="T5" s="93" t="s">
        <v>95</v>
      </c>
      <c r="U5" s="94" t="s">
        <v>96</v>
      </c>
      <c r="V5" s="95"/>
    </row>
    <row r="6" spans="1:22" ht="23.25" customHeight="1">
      <c r="A6" s="562"/>
      <c r="B6" s="55" t="s">
        <v>4</v>
      </c>
      <c r="C6" s="55" t="s">
        <v>122</v>
      </c>
      <c r="D6" s="55" t="s">
        <v>0</v>
      </c>
      <c r="E6" s="92"/>
      <c r="F6" s="55" t="s">
        <v>32</v>
      </c>
      <c r="G6" s="88" t="s">
        <v>32</v>
      </c>
      <c r="H6" s="93" t="s">
        <v>33</v>
      </c>
      <c r="I6" s="93" t="s">
        <v>20</v>
      </c>
      <c r="J6" s="93" t="s">
        <v>34</v>
      </c>
      <c r="K6" s="581"/>
      <c r="L6" s="580" t="s">
        <v>72</v>
      </c>
      <c r="M6" s="580" t="s">
        <v>74</v>
      </c>
      <c r="N6" s="93" t="s">
        <v>24</v>
      </c>
      <c r="O6" s="93" t="s">
        <v>51</v>
      </c>
      <c r="P6" s="93" t="s">
        <v>1</v>
      </c>
      <c r="Q6" s="580" t="s">
        <v>69</v>
      </c>
      <c r="R6" s="93" t="s">
        <v>97</v>
      </c>
      <c r="S6" s="93" t="s">
        <v>97</v>
      </c>
      <c r="T6" s="93" t="s">
        <v>98</v>
      </c>
      <c r="U6" s="94" t="s">
        <v>99</v>
      </c>
      <c r="V6" s="95" t="s">
        <v>54</v>
      </c>
    </row>
    <row r="7" spans="1:22" ht="23.25" customHeight="1">
      <c r="A7" s="562"/>
      <c r="B7" s="55"/>
      <c r="C7" s="55"/>
      <c r="D7" s="55" t="s">
        <v>0</v>
      </c>
      <c r="E7" s="92"/>
      <c r="F7" s="55" t="s">
        <v>28</v>
      </c>
      <c r="G7" s="88" t="s">
        <v>35</v>
      </c>
      <c r="H7" s="93" t="s">
        <v>36</v>
      </c>
      <c r="I7" s="93" t="s">
        <v>37</v>
      </c>
      <c r="J7" s="93"/>
      <c r="K7" s="581"/>
      <c r="L7" s="619"/>
      <c r="M7" s="581"/>
      <c r="N7" s="93" t="s">
        <v>38</v>
      </c>
      <c r="O7" s="93" t="s">
        <v>123</v>
      </c>
      <c r="P7" s="93" t="s">
        <v>39</v>
      </c>
      <c r="Q7" s="581"/>
      <c r="R7" s="93" t="s">
        <v>67</v>
      </c>
      <c r="S7" s="93" t="s">
        <v>67</v>
      </c>
      <c r="T7" s="93"/>
      <c r="U7" s="94" t="s">
        <v>100</v>
      </c>
      <c r="V7" s="95"/>
    </row>
    <row r="8" spans="1:22" ht="23.25" customHeight="1">
      <c r="A8" s="562"/>
      <c r="B8" s="55"/>
      <c r="C8" s="55"/>
      <c r="D8" s="55" t="s">
        <v>0</v>
      </c>
      <c r="E8" s="92" t="s">
        <v>40</v>
      </c>
      <c r="F8" s="55" t="s">
        <v>40</v>
      </c>
      <c r="G8" s="88" t="s">
        <v>40</v>
      </c>
      <c r="H8" s="93"/>
      <c r="I8" s="93"/>
      <c r="J8" s="93"/>
      <c r="K8" s="581"/>
      <c r="L8" s="619"/>
      <c r="M8" s="581"/>
      <c r="N8" s="93" t="s">
        <v>41</v>
      </c>
      <c r="O8" s="93" t="s">
        <v>124</v>
      </c>
      <c r="P8" s="93" t="s">
        <v>41</v>
      </c>
      <c r="Q8" s="581"/>
      <c r="R8" s="93" t="s">
        <v>0</v>
      </c>
      <c r="S8" s="93"/>
      <c r="T8" s="93"/>
      <c r="U8" s="94"/>
      <c r="V8" s="95"/>
    </row>
    <row r="9" spans="1:22" ht="23.25" customHeight="1">
      <c r="A9" s="562"/>
      <c r="B9" s="55"/>
      <c r="C9" s="55"/>
      <c r="D9" s="55" t="s">
        <v>146</v>
      </c>
      <c r="E9" s="92"/>
      <c r="F9" s="55"/>
      <c r="G9" s="88"/>
      <c r="H9" s="93"/>
      <c r="I9" s="93"/>
      <c r="J9" s="93"/>
      <c r="K9" s="93"/>
      <c r="L9" s="93"/>
      <c r="M9" s="581"/>
      <c r="N9" s="93"/>
      <c r="O9" s="93" t="s">
        <v>52</v>
      </c>
      <c r="P9" s="93"/>
      <c r="Q9" s="581"/>
      <c r="R9" s="93"/>
      <c r="S9" s="93"/>
      <c r="T9" s="93"/>
      <c r="U9" s="94"/>
      <c r="V9" s="95"/>
    </row>
    <row r="10" spans="1:22" ht="23.25" customHeight="1" thickBot="1">
      <c r="A10" s="563"/>
      <c r="B10" s="56"/>
      <c r="C10" s="57"/>
      <c r="D10" s="100" t="s">
        <v>42</v>
      </c>
      <c r="E10" s="101" t="s">
        <v>43</v>
      </c>
      <c r="F10" s="100" t="s">
        <v>43</v>
      </c>
      <c r="G10" s="102" t="s">
        <v>43</v>
      </c>
      <c r="H10" s="196" t="s">
        <v>43</v>
      </c>
      <c r="I10" s="196" t="s">
        <v>43</v>
      </c>
      <c r="J10" s="196" t="s">
        <v>43</v>
      </c>
      <c r="K10" s="196" t="s">
        <v>43</v>
      </c>
      <c r="L10" s="196" t="s">
        <v>101</v>
      </c>
      <c r="M10" s="196" t="s">
        <v>43</v>
      </c>
      <c r="N10" s="196" t="s">
        <v>43</v>
      </c>
      <c r="O10" s="196" t="s">
        <v>101</v>
      </c>
      <c r="P10" s="196" t="s">
        <v>43</v>
      </c>
      <c r="Q10" s="196" t="s">
        <v>43</v>
      </c>
      <c r="R10" s="196" t="s">
        <v>43</v>
      </c>
      <c r="S10" s="196" t="s">
        <v>43</v>
      </c>
      <c r="T10" s="196" t="s">
        <v>43</v>
      </c>
      <c r="U10" s="196" t="s">
        <v>43</v>
      </c>
      <c r="V10" s="314" t="s">
        <v>43</v>
      </c>
    </row>
    <row r="11" spans="1:22" ht="23.25" customHeight="1">
      <c r="A11" s="539" t="s">
        <v>237</v>
      </c>
      <c r="B11" s="540"/>
      <c r="C11" s="123" t="s">
        <v>332</v>
      </c>
      <c r="D11" s="198" t="s">
        <v>396</v>
      </c>
      <c r="E11" s="198" t="s">
        <v>396</v>
      </c>
      <c r="F11" s="198" t="s">
        <v>396</v>
      </c>
      <c r="G11" s="198" t="s">
        <v>396</v>
      </c>
      <c r="H11" s="198" t="s">
        <v>396</v>
      </c>
      <c r="I11" s="198" t="s">
        <v>396</v>
      </c>
      <c r="J11" s="198" t="s">
        <v>396</v>
      </c>
      <c r="K11" s="198" t="s">
        <v>396</v>
      </c>
      <c r="L11" s="198" t="s">
        <v>396</v>
      </c>
      <c r="M11" s="198" t="s">
        <v>396</v>
      </c>
      <c r="N11" s="198" t="s">
        <v>396</v>
      </c>
      <c r="O11" s="198" t="s">
        <v>396</v>
      </c>
      <c r="P11" s="198" t="s">
        <v>396</v>
      </c>
      <c r="Q11" s="198" t="s">
        <v>396</v>
      </c>
      <c r="R11" s="198" t="s">
        <v>396</v>
      </c>
      <c r="S11" s="198" t="s">
        <v>396</v>
      </c>
      <c r="T11" s="198" t="s">
        <v>396</v>
      </c>
      <c r="U11" s="198" t="s">
        <v>396</v>
      </c>
      <c r="V11" s="199" t="s">
        <v>396</v>
      </c>
    </row>
    <row r="12" spans="1:22" ht="23.25" customHeight="1" thickBot="1">
      <c r="A12" s="541"/>
      <c r="B12" s="542"/>
      <c r="C12" s="125" t="s">
        <v>377</v>
      </c>
      <c r="D12" s="200">
        <f>SUM(D18+D21+D24)</f>
        <v>1</v>
      </c>
      <c r="E12" s="200">
        <f>SUM(E18+E21+E24)</f>
        <v>1</v>
      </c>
      <c r="F12" s="200"/>
      <c r="G12" s="200"/>
      <c r="H12" s="200"/>
      <c r="I12" s="200">
        <f>SUM(I18+I21+I24)</f>
        <v>1</v>
      </c>
      <c r="J12" s="200"/>
      <c r="K12" s="533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2"/>
    </row>
    <row r="13" spans="1:23" s="280" customFormat="1" ht="15.75" customHeight="1">
      <c r="A13" s="523" t="s">
        <v>379</v>
      </c>
      <c r="B13" s="60" t="s">
        <v>184</v>
      </c>
      <c r="C13" s="476" t="s">
        <v>333</v>
      </c>
      <c r="D13" s="448" t="s">
        <v>397</v>
      </c>
      <c r="E13" s="448" t="s">
        <v>397</v>
      </c>
      <c r="F13" s="448" t="s">
        <v>397</v>
      </c>
      <c r="G13" s="455" t="s">
        <v>397</v>
      </c>
      <c r="H13" s="456" t="s">
        <v>397</v>
      </c>
      <c r="I13" s="448" t="s">
        <v>397</v>
      </c>
      <c r="J13" s="457" t="s">
        <v>397</v>
      </c>
      <c r="K13" s="458" t="s">
        <v>397</v>
      </c>
      <c r="L13" s="395" t="s">
        <v>397</v>
      </c>
      <c r="M13" s="395" t="s">
        <v>397</v>
      </c>
      <c r="N13" s="448" t="s">
        <v>397</v>
      </c>
      <c r="O13" s="448" t="s">
        <v>397</v>
      </c>
      <c r="P13" s="448" t="s">
        <v>397</v>
      </c>
      <c r="Q13" s="448" t="s">
        <v>397</v>
      </c>
      <c r="R13" s="448" t="s">
        <v>397</v>
      </c>
      <c r="S13" s="448" t="s">
        <v>397</v>
      </c>
      <c r="T13" s="448" t="s">
        <v>397</v>
      </c>
      <c r="U13" s="448" t="s">
        <v>397</v>
      </c>
      <c r="V13" s="457" t="s">
        <v>397</v>
      </c>
      <c r="W13" s="322"/>
    </row>
    <row r="14" spans="1:23" s="280" customFormat="1" ht="15.75" customHeight="1">
      <c r="A14" s="544"/>
      <c r="B14" s="61" t="s">
        <v>111</v>
      </c>
      <c r="C14" s="546"/>
      <c r="D14" s="392" t="s">
        <v>397</v>
      </c>
      <c r="E14" s="452" t="s">
        <v>397</v>
      </c>
      <c r="F14" s="392" t="s">
        <v>397</v>
      </c>
      <c r="G14" s="392" t="s">
        <v>397</v>
      </c>
      <c r="H14" s="452" t="s">
        <v>397</v>
      </c>
      <c r="I14" s="392" t="s">
        <v>397</v>
      </c>
      <c r="J14" s="459" t="s">
        <v>397</v>
      </c>
      <c r="K14" s="460" t="s">
        <v>397</v>
      </c>
      <c r="L14" s="392" t="s">
        <v>397</v>
      </c>
      <c r="M14" s="392" t="s">
        <v>397</v>
      </c>
      <c r="N14" s="461" t="s">
        <v>397</v>
      </c>
      <c r="O14" s="462" t="s">
        <v>397</v>
      </c>
      <c r="P14" s="392" t="s">
        <v>397</v>
      </c>
      <c r="Q14" s="392" t="s">
        <v>397</v>
      </c>
      <c r="R14" s="392" t="s">
        <v>397</v>
      </c>
      <c r="S14" s="392" t="s">
        <v>397</v>
      </c>
      <c r="T14" s="462" t="s">
        <v>397</v>
      </c>
      <c r="U14" s="453" t="s">
        <v>397</v>
      </c>
      <c r="V14" s="454" t="s">
        <v>397</v>
      </c>
      <c r="W14" s="322"/>
    </row>
    <row r="15" spans="1:23" s="280" customFormat="1" ht="15.75" customHeight="1" thickBot="1">
      <c r="A15" s="545"/>
      <c r="B15" s="473" t="s">
        <v>361</v>
      </c>
      <c r="C15" s="543"/>
      <c r="D15" s="66"/>
      <c r="E15" s="66"/>
      <c r="F15" s="66"/>
      <c r="G15" s="66"/>
      <c r="H15" s="323"/>
      <c r="I15" s="66"/>
      <c r="J15" s="324"/>
      <c r="K15" s="626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13"/>
      <c r="W15" s="322"/>
    </row>
    <row r="16" spans="1:22" ht="15.75" customHeight="1">
      <c r="A16" s="523" t="s">
        <v>205</v>
      </c>
      <c r="B16" s="60" t="s">
        <v>206</v>
      </c>
      <c r="C16" s="476" t="s">
        <v>333</v>
      </c>
      <c r="D16" s="448" t="s">
        <v>396</v>
      </c>
      <c r="E16" s="448" t="s">
        <v>396</v>
      </c>
      <c r="F16" s="448" t="s">
        <v>396</v>
      </c>
      <c r="G16" s="455" t="s">
        <v>396</v>
      </c>
      <c r="H16" s="450" t="s">
        <v>396</v>
      </c>
      <c r="I16" s="450" t="s">
        <v>396</v>
      </c>
      <c r="J16" s="450" t="s">
        <v>396</v>
      </c>
      <c r="K16" s="395" t="s">
        <v>396</v>
      </c>
      <c r="L16" s="395" t="s">
        <v>396</v>
      </c>
      <c r="M16" s="395" t="s">
        <v>396</v>
      </c>
      <c r="N16" s="450" t="s">
        <v>396</v>
      </c>
      <c r="O16" s="450" t="s">
        <v>396</v>
      </c>
      <c r="P16" s="450" t="s">
        <v>396</v>
      </c>
      <c r="Q16" s="450" t="s">
        <v>396</v>
      </c>
      <c r="R16" s="450" t="s">
        <v>396</v>
      </c>
      <c r="S16" s="450" t="s">
        <v>396</v>
      </c>
      <c r="T16" s="450" t="s">
        <v>396</v>
      </c>
      <c r="U16" s="450" t="s">
        <v>396</v>
      </c>
      <c r="V16" s="451" t="s">
        <v>396</v>
      </c>
    </row>
    <row r="17" spans="1:22" ht="15.75" customHeight="1">
      <c r="A17" s="524"/>
      <c r="B17" s="61" t="s">
        <v>111</v>
      </c>
      <c r="C17" s="484"/>
      <c r="D17" s="392" t="s">
        <v>396</v>
      </c>
      <c r="E17" s="452" t="s">
        <v>396</v>
      </c>
      <c r="F17" s="392" t="s">
        <v>396</v>
      </c>
      <c r="G17" s="392" t="s">
        <v>396</v>
      </c>
      <c r="H17" s="392" t="s">
        <v>396</v>
      </c>
      <c r="I17" s="392" t="s">
        <v>396</v>
      </c>
      <c r="J17" s="392" t="s">
        <v>396</v>
      </c>
      <c r="K17" s="392" t="s">
        <v>396</v>
      </c>
      <c r="L17" s="392" t="s">
        <v>396</v>
      </c>
      <c r="M17" s="392" t="s">
        <v>396</v>
      </c>
      <c r="N17" s="392" t="s">
        <v>396</v>
      </c>
      <c r="O17" s="392" t="s">
        <v>396</v>
      </c>
      <c r="P17" s="392" t="s">
        <v>396</v>
      </c>
      <c r="Q17" s="392" t="s">
        <v>396</v>
      </c>
      <c r="R17" s="392" t="s">
        <v>396</v>
      </c>
      <c r="S17" s="392" t="s">
        <v>396</v>
      </c>
      <c r="T17" s="392" t="s">
        <v>396</v>
      </c>
      <c r="U17" s="453" t="s">
        <v>396</v>
      </c>
      <c r="V17" s="454" t="s">
        <v>396</v>
      </c>
    </row>
    <row r="18" spans="1:22" ht="15.75" customHeight="1" thickBot="1">
      <c r="A18" s="538"/>
      <c r="B18" s="473" t="s">
        <v>361</v>
      </c>
      <c r="C18" s="475"/>
      <c r="D18" s="66"/>
      <c r="E18" s="66"/>
      <c r="F18" s="66"/>
      <c r="G18" s="66"/>
      <c r="H18" s="66"/>
      <c r="I18" s="66"/>
      <c r="J18" s="66"/>
      <c r="K18" s="608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13"/>
    </row>
    <row r="19" spans="1:22" ht="15.75" customHeight="1">
      <c r="A19" s="523" t="s">
        <v>190</v>
      </c>
      <c r="B19" s="60" t="s">
        <v>191</v>
      </c>
      <c r="C19" s="476" t="s">
        <v>376</v>
      </c>
      <c r="D19" s="448" t="s">
        <v>396</v>
      </c>
      <c r="E19" s="448" t="s">
        <v>396</v>
      </c>
      <c r="F19" s="448" t="s">
        <v>396</v>
      </c>
      <c r="G19" s="455" t="s">
        <v>396</v>
      </c>
      <c r="H19" s="450" t="s">
        <v>396</v>
      </c>
      <c r="I19" s="450" t="s">
        <v>396</v>
      </c>
      <c r="J19" s="450" t="s">
        <v>396</v>
      </c>
      <c r="K19" s="395" t="s">
        <v>396</v>
      </c>
      <c r="L19" s="395" t="s">
        <v>396</v>
      </c>
      <c r="M19" s="395" t="s">
        <v>396</v>
      </c>
      <c r="N19" s="450" t="s">
        <v>396</v>
      </c>
      <c r="O19" s="450" t="s">
        <v>396</v>
      </c>
      <c r="P19" s="450" t="s">
        <v>396</v>
      </c>
      <c r="Q19" s="450" t="s">
        <v>396</v>
      </c>
      <c r="R19" s="450" t="s">
        <v>396</v>
      </c>
      <c r="S19" s="450" t="s">
        <v>396</v>
      </c>
      <c r="T19" s="450" t="s">
        <v>396</v>
      </c>
      <c r="U19" s="450" t="s">
        <v>396</v>
      </c>
      <c r="V19" s="451" t="s">
        <v>396</v>
      </c>
    </row>
    <row r="20" spans="1:22" ht="15.75" customHeight="1">
      <c r="A20" s="524"/>
      <c r="B20" s="61" t="s">
        <v>111</v>
      </c>
      <c r="C20" s="484"/>
      <c r="D20" s="392" t="s">
        <v>396</v>
      </c>
      <c r="E20" s="452" t="s">
        <v>396</v>
      </c>
      <c r="F20" s="392" t="s">
        <v>396</v>
      </c>
      <c r="G20" s="392" t="s">
        <v>396</v>
      </c>
      <c r="H20" s="392" t="s">
        <v>396</v>
      </c>
      <c r="I20" s="392" t="s">
        <v>396</v>
      </c>
      <c r="J20" s="392" t="s">
        <v>396</v>
      </c>
      <c r="K20" s="392" t="s">
        <v>396</v>
      </c>
      <c r="L20" s="392" t="s">
        <v>396</v>
      </c>
      <c r="M20" s="392" t="s">
        <v>396</v>
      </c>
      <c r="N20" s="392" t="s">
        <v>396</v>
      </c>
      <c r="O20" s="392" t="s">
        <v>396</v>
      </c>
      <c r="P20" s="392" t="s">
        <v>396</v>
      </c>
      <c r="Q20" s="392" t="s">
        <v>396</v>
      </c>
      <c r="R20" s="392" t="s">
        <v>396</v>
      </c>
      <c r="S20" s="392" t="s">
        <v>396</v>
      </c>
      <c r="T20" s="392" t="s">
        <v>396</v>
      </c>
      <c r="U20" s="453" t="s">
        <v>396</v>
      </c>
      <c r="V20" s="454" t="s">
        <v>396</v>
      </c>
    </row>
    <row r="21" spans="1:22" ht="15.75" customHeight="1" thickBot="1">
      <c r="A21" s="538"/>
      <c r="B21" s="473" t="s">
        <v>377</v>
      </c>
      <c r="C21" s="475"/>
      <c r="D21" s="66">
        <v>1</v>
      </c>
      <c r="E21" s="66">
        <v>1</v>
      </c>
      <c r="F21" s="66"/>
      <c r="G21" s="66"/>
      <c r="H21" s="66"/>
      <c r="I21" s="66">
        <v>1</v>
      </c>
      <c r="J21" s="66"/>
      <c r="K21" s="608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613"/>
    </row>
    <row r="22" spans="1:22" ht="15.75" customHeight="1">
      <c r="A22" s="479" t="s">
        <v>217</v>
      </c>
      <c r="B22" s="63" t="s">
        <v>242</v>
      </c>
      <c r="C22" s="476" t="s">
        <v>332</v>
      </c>
      <c r="D22" s="447" t="s">
        <v>396</v>
      </c>
      <c r="E22" s="448" t="s">
        <v>396</v>
      </c>
      <c r="F22" s="448" t="s">
        <v>396</v>
      </c>
      <c r="G22" s="449" t="s">
        <v>396</v>
      </c>
      <c r="H22" s="450" t="s">
        <v>396</v>
      </c>
      <c r="I22" s="450" t="s">
        <v>396</v>
      </c>
      <c r="J22" s="450" t="s">
        <v>396</v>
      </c>
      <c r="K22" s="450" t="s">
        <v>396</v>
      </c>
      <c r="L22" s="450" t="s">
        <v>396</v>
      </c>
      <c r="M22" s="450" t="s">
        <v>396</v>
      </c>
      <c r="N22" s="450" t="s">
        <v>396</v>
      </c>
      <c r="O22" s="450" t="s">
        <v>396</v>
      </c>
      <c r="P22" s="450" t="s">
        <v>396</v>
      </c>
      <c r="Q22" s="450" t="s">
        <v>396</v>
      </c>
      <c r="R22" s="450" t="s">
        <v>396</v>
      </c>
      <c r="S22" s="450" t="s">
        <v>396</v>
      </c>
      <c r="T22" s="450" t="s">
        <v>396</v>
      </c>
      <c r="U22" s="450" t="s">
        <v>396</v>
      </c>
      <c r="V22" s="451" t="s">
        <v>396</v>
      </c>
    </row>
    <row r="23" spans="1:22" ht="15.75" customHeight="1">
      <c r="A23" s="480"/>
      <c r="B23" s="61" t="s">
        <v>111</v>
      </c>
      <c r="C23" s="484"/>
      <c r="D23" s="392" t="s">
        <v>396</v>
      </c>
      <c r="E23" s="452" t="s">
        <v>396</v>
      </c>
      <c r="F23" s="392" t="s">
        <v>396</v>
      </c>
      <c r="G23" s="392" t="s">
        <v>396</v>
      </c>
      <c r="H23" s="392" t="s">
        <v>396</v>
      </c>
      <c r="I23" s="392" t="s">
        <v>396</v>
      </c>
      <c r="J23" s="392" t="s">
        <v>396</v>
      </c>
      <c r="K23" s="392" t="s">
        <v>396</v>
      </c>
      <c r="L23" s="392" t="s">
        <v>396</v>
      </c>
      <c r="M23" s="392" t="s">
        <v>396</v>
      </c>
      <c r="N23" s="392" t="s">
        <v>396</v>
      </c>
      <c r="O23" s="392" t="s">
        <v>396</v>
      </c>
      <c r="P23" s="392" t="s">
        <v>396</v>
      </c>
      <c r="Q23" s="392" t="s">
        <v>396</v>
      </c>
      <c r="R23" s="392" t="s">
        <v>396</v>
      </c>
      <c r="S23" s="392" t="s">
        <v>396</v>
      </c>
      <c r="T23" s="392" t="s">
        <v>396</v>
      </c>
      <c r="U23" s="453" t="s">
        <v>396</v>
      </c>
      <c r="V23" s="454" t="s">
        <v>396</v>
      </c>
    </row>
    <row r="24" spans="1:22" ht="15.75" customHeight="1" thickBot="1">
      <c r="A24" s="481"/>
      <c r="B24" s="473" t="s">
        <v>361</v>
      </c>
      <c r="C24" s="475"/>
      <c r="D24" s="66"/>
      <c r="E24" s="66"/>
      <c r="F24" s="66"/>
      <c r="G24" s="66"/>
      <c r="H24" s="66"/>
      <c r="I24" s="66"/>
      <c r="J24" s="66"/>
      <c r="K24" s="608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13"/>
    </row>
    <row r="25" ht="30" customHeight="1"/>
    <row r="26" spans="1:22" ht="30" customHeight="1">
      <c r="A26" s="260"/>
      <c r="B26" s="24"/>
      <c r="C26" s="261"/>
      <c r="D26" s="27"/>
      <c r="E26" s="27"/>
      <c r="F26" s="27"/>
      <c r="G26" s="27"/>
      <c r="H26" s="27"/>
      <c r="I26" s="27"/>
      <c r="J26" s="27"/>
      <c r="K26" s="28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</row>
    <row r="27" spans="1:22" ht="30" customHeight="1">
      <c r="A27" s="260"/>
      <c r="B27" s="24"/>
      <c r="C27" s="261"/>
      <c r="D27" s="27"/>
      <c r="E27" s="27"/>
      <c r="F27" s="27"/>
      <c r="G27" s="27"/>
      <c r="H27" s="27"/>
      <c r="I27" s="27"/>
      <c r="J27" s="27"/>
      <c r="K27" s="28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</row>
    <row r="28" spans="1:22" ht="30" customHeight="1">
      <c r="A28" s="260"/>
      <c r="B28" s="24"/>
      <c r="C28" s="261"/>
      <c r="D28" s="27"/>
      <c r="E28" s="27"/>
      <c r="F28" s="27"/>
      <c r="G28" s="27"/>
      <c r="H28" s="27"/>
      <c r="I28" s="27"/>
      <c r="J28" s="27"/>
      <c r="K28" s="28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</row>
    <row r="29" spans="1:22" ht="30" customHeight="1">
      <c r="A29" s="260"/>
      <c r="B29" s="24"/>
      <c r="C29" s="261"/>
      <c r="D29" s="27"/>
      <c r="E29" s="27"/>
      <c r="F29" s="27"/>
      <c r="G29" s="27"/>
      <c r="H29" s="27"/>
      <c r="I29" s="27"/>
      <c r="J29" s="27"/>
      <c r="K29" s="28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</row>
    <row r="30" spans="1:22" ht="30" customHeight="1">
      <c r="A30" s="260"/>
      <c r="B30" s="24"/>
      <c r="C30" s="261"/>
      <c r="D30" s="27"/>
      <c r="E30" s="27"/>
      <c r="F30" s="27"/>
      <c r="G30" s="27"/>
      <c r="H30" s="27"/>
      <c r="I30" s="27"/>
      <c r="J30" s="27"/>
      <c r="K30" s="28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</row>
    <row r="31" spans="1:22" ht="30" customHeight="1">
      <c r="A31" s="260"/>
      <c r="B31" s="24"/>
      <c r="C31" s="261"/>
      <c r="D31" s="27"/>
      <c r="E31" s="27"/>
      <c r="F31" s="27"/>
      <c r="G31" s="27"/>
      <c r="H31" s="27"/>
      <c r="I31" s="27"/>
      <c r="J31" s="27"/>
      <c r="K31" s="2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</row>
    <row r="32" spans="1:22" ht="30" customHeight="1">
      <c r="A32" s="260"/>
      <c r="B32" s="24"/>
      <c r="C32" s="261"/>
      <c r="D32" s="27"/>
      <c r="E32" s="27"/>
      <c r="F32" s="27"/>
      <c r="G32" s="27"/>
      <c r="H32" s="27"/>
      <c r="I32" s="27"/>
      <c r="J32" s="27"/>
      <c r="K32" s="28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</row>
    <row r="33" spans="1:22" ht="30" customHeight="1">
      <c r="A33" s="260"/>
      <c r="B33" s="24"/>
      <c r="C33" s="261"/>
      <c r="D33" s="27"/>
      <c r="E33" s="27"/>
      <c r="F33" s="27"/>
      <c r="G33" s="27"/>
      <c r="H33" s="27"/>
      <c r="I33" s="27"/>
      <c r="J33" s="27"/>
      <c r="K33" s="28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</row>
    <row r="34" spans="1:22" ht="30" customHeight="1">
      <c r="A34" s="260"/>
      <c r="B34" s="24"/>
      <c r="C34" s="261"/>
      <c r="D34" s="27"/>
      <c r="E34" s="27"/>
      <c r="F34" s="27"/>
      <c r="G34" s="27"/>
      <c r="H34" s="27"/>
      <c r="I34" s="27"/>
      <c r="J34" s="27"/>
      <c r="K34" s="28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</row>
    <row r="35" spans="1:22" ht="30" customHeight="1">
      <c r="A35" s="260"/>
      <c r="B35" s="24"/>
      <c r="C35" s="261"/>
      <c r="D35" s="27"/>
      <c r="E35" s="27"/>
      <c r="F35" s="27"/>
      <c r="G35" s="27"/>
      <c r="H35" s="27"/>
      <c r="I35" s="27"/>
      <c r="J35" s="27"/>
      <c r="K35" s="28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</row>
    <row r="36" spans="1:22" ht="17.25">
      <c r="A36" s="260"/>
      <c r="B36" s="24"/>
      <c r="C36" s="261"/>
      <c r="D36" s="27"/>
      <c r="E36" s="27"/>
      <c r="F36" s="27"/>
      <c r="G36" s="27"/>
      <c r="H36" s="27"/>
      <c r="I36" s="27"/>
      <c r="J36" s="27"/>
      <c r="K36" s="28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</row>
    <row r="37" spans="1:22" ht="17.25">
      <c r="A37" s="260"/>
      <c r="B37" s="24"/>
      <c r="C37" s="261"/>
      <c r="D37" s="27"/>
      <c r="E37" s="27"/>
      <c r="F37" s="27"/>
      <c r="G37" s="27"/>
      <c r="H37" s="27"/>
      <c r="I37" s="27"/>
      <c r="J37" s="27"/>
      <c r="K37" s="28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</row>
    <row r="38" spans="1:22" ht="17.25">
      <c r="A38" s="260"/>
      <c r="B38" s="24"/>
      <c r="C38" s="261"/>
      <c r="D38" s="27"/>
      <c r="E38" s="27"/>
      <c r="F38" s="27"/>
      <c r="G38" s="27"/>
      <c r="H38" s="27"/>
      <c r="I38" s="27"/>
      <c r="J38" s="27"/>
      <c r="K38" s="28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</row>
  </sheetData>
  <sheetProtection/>
  <mergeCells count="32">
    <mergeCell ref="R2:S3"/>
    <mergeCell ref="K15:V15"/>
    <mergeCell ref="Q6:Q9"/>
    <mergeCell ref="N4:P4"/>
    <mergeCell ref="N3:P3"/>
    <mergeCell ref="N2:Q2"/>
    <mergeCell ref="K4:K8"/>
    <mergeCell ref="M6:M9"/>
    <mergeCell ref="H2:J2"/>
    <mergeCell ref="A2:A10"/>
    <mergeCell ref="T2:V2"/>
    <mergeCell ref="A16:A18"/>
    <mergeCell ref="L6:L8"/>
    <mergeCell ref="K2:M2"/>
    <mergeCell ref="L4:M4"/>
    <mergeCell ref="E2:G3"/>
    <mergeCell ref="K18:V18"/>
    <mergeCell ref="K12:V12"/>
    <mergeCell ref="A11:B12"/>
    <mergeCell ref="C22:C23"/>
    <mergeCell ref="A13:A15"/>
    <mergeCell ref="B21:C21"/>
    <mergeCell ref="B18:C18"/>
    <mergeCell ref="C16:C17"/>
    <mergeCell ref="A22:A24"/>
    <mergeCell ref="C13:C14"/>
    <mergeCell ref="B15:C15"/>
    <mergeCell ref="K24:V24"/>
    <mergeCell ref="B24:C24"/>
    <mergeCell ref="K21:V21"/>
    <mergeCell ref="A19:A21"/>
    <mergeCell ref="C19:C20"/>
  </mergeCells>
  <printOptions horizontalCentered="1"/>
  <pageMargins left="0.5905511811023623" right="0.5905511811023623" top="0.5905511811023623" bottom="0.3937007874015748" header="0.31496062992125984" footer="0.5118110236220472"/>
  <pageSetup firstPageNumber="76" useFirstPageNumber="1" fitToHeight="2" fitToWidth="2" horizontalDpi="600" verticalDpi="600" orientation="portrait" pageOrder="overThenDown" paperSize="9" scale="90" r:id="rId1"/>
  <headerFooter scaleWithDoc="0" alignWithMargins="0">
    <oddFooter>&amp;C&amp;"ＭＳ Ｐゴシック,標準"&amp;11- &amp;P -</oddFooter>
  </headerFooter>
  <colBreaks count="1" manualBreakCount="1">
    <brk id="10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" sqref="A1"/>
    </sheetView>
  </sheetViews>
  <sheetFormatPr defaultColWidth="8.796875" defaultRowHeight="15"/>
  <cols>
    <col min="1" max="1" width="4" style="0" customWidth="1"/>
    <col min="2" max="2" width="16.3984375" style="0" customWidth="1"/>
    <col min="3" max="3" width="12" style="217" customWidth="1"/>
    <col min="4" max="4" width="9.09765625" style="222" customWidth="1"/>
    <col min="5" max="5" width="8.5" style="0" customWidth="1"/>
    <col min="6" max="6" width="10.19921875" style="222" customWidth="1"/>
    <col min="7" max="7" width="8.5" style="0" customWidth="1"/>
    <col min="8" max="8" width="9.09765625" style="222" customWidth="1"/>
    <col min="9" max="9" width="8.5" style="0" customWidth="1"/>
  </cols>
  <sheetData>
    <row r="1" spans="1:8" s="211" customFormat="1" ht="30" customHeight="1" thickBot="1">
      <c r="A1" s="210" t="s">
        <v>152</v>
      </c>
      <c r="C1" s="213"/>
      <c r="D1" s="218"/>
      <c r="F1" s="218"/>
      <c r="H1" s="218"/>
    </row>
    <row r="2" spans="1:9" ht="30.75" customHeight="1">
      <c r="A2" s="633"/>
      <c r="B2" s="634"/>
      <c r="C2" s="214" t="s">
        <v>153</v>
      </c>
      <c r="D2" s="631" t="s">
        <v>140</v>
      </c>
      <c r="E2" s="644"/>
      <c r="F2" s="631" t="s">
        <v>141</v>
      </c>
      <c r="G2" s="644"/>
      <c r="H2" s="631" t="s">
        <v>120</v>
      </c>
      <c r="I2" s="632"/>
    </row>
    <row r="3" spans="1:9" ht="23.25" customHeight="1" thickBot="1">
      <c r="A3" s="635"/>
      <c r="B3" s="636"/>
      <c r="C3" s="215" t="s">
        <v>159</v>
      </c>
      <c r="D3" s="219" t="s">
        <v>160</v>
      </c>
      <c r="E3" s="112" t="s">
        <v>155</v>
      </c>
      <c r="F3" s="219" t="s">
        <v>154</v>
      </c>
      <c r="G3" s="112" t="s">
        <v>155</v>
      </c>
      <c r="H3" s="219" t="s">
        <v>154</v>
      </c>
      <c r="I3" s="113" t="s">
        <v>155</v>
      </c>
    </row>
    <row r="4" spans="1:9" ht="45.75" customHeight="1">
      <c r="A4" s="642" t="s">
        <v>156</v>
      </c>
      <c r="B4" s="643"/>
      <c r="C4" s="266">
        <f>C5+C11</f>
        <v>411.86</v>
      </c>
      <c r="D4" s="267">
        <f>D5+D11</f>
        <v>13.95</v>
      </c>
      <c r="E4" s="269">
        <f>ROUND(D4/$C4*100,1)</f>
        <v>3.4</v>
      </c>
      <c r="F4" s="267">
        <f>F5+F11</f>
        <v>338</v>
      </c>
      <c r="G4" s="269">
        <f>ROUND(F4/$C4*100,1)</f>
        <v>82.1</v>
      </c>
      <c r="H4" s="267">
        <f>H5+H11</f>
        <v>59.910000000000004</v>
      </c>
      <c r="I4" s="270">
        <f>ROUND(H4/$C4*100,1)</f>
        <v>14.5</v>
      </c>
    </row>
    <row r="5" spans="1:9" ht="45.75" customHeight="1">
      <c r="A5" s="637" t="s">
        <v>158</v>
      </c>
      <c r="B5" s="638"/>
      <c r="C5" s="216">
        <f>SUM(C6:C10)</f>
        <v>406.86</v>
      </c>
      <c r="D5" s="220">
        <f>SUM(D6:D10)</f>
        <v>13.95</v>
      </c>
      <c r="E5" s="269">
        <f>ROUND(D5/$C5*100,1)</f>
        <v>3.4</v>
      </c>
      <c r="F5" s="220">
        <f>SUM(F6:F10)</f>
        <v>333</v>
      </c>
      <c r="G5" s="269">
        <f>ROUND(F5/$C5*100,1)</f>
        <v>81.8</v>
      </c>
      <c r="H5" s="220">
        <f>SUM(H6:H10)</f>
        <v>59.910000000000004</v>
      </c>
      <c r="I5" s="270">
        <f aca="true" t="shared" si="0" ref="I5:I10">ROUND(H5/$C5*100,1)</f>
        <v>14.7</v>
      </c>
    </row>
    <row r="6" spans="1:9" ht="45.75" customHeight="1">
      <c r="A6" s="639"/>
      <c r="B6" s="109" t="s">
        <v>161</v>
      </c>
      <c r="C6" s="216">
        <v>16.02</v>
      </c>
      <c r="D6" s="220"/>
      <c r="E6" s="269"/>
      <c r="F6" s="220">
        <v>16.02</v>
      </c>
      <c r="G6" s="269">
        <f>ROUND(F6/$C6*100,1)</f>
        <v>100</v>
      </c>
      <c r="H6" s="220"/>
      <c r="I6" s="270"/>
    </row>
    <row r="7" spans="1:9" ht="45.75" customHeight="1">
      <c r="A7" s="640"/>
      <c r="B7" s="109" t="s">
        <v>162</v>
      </c>
      <c r="C7" s="216">
        <v>217.86</v>
      </c>
      <c r="D7" s="220">
        <v>13.95</v>
      </c>
      <c r="E7" s="269">
        <f>ROUND(D7/$C7*100,1)</f>
        <v>6.4</v>
      </c>
      <c r="F7" s="220">
        <v>179.73</v>
      </c>
      <c r="G7" s="269">
        <f aca="true" t="shared" si="1" ref="G7:G14">ROUND(F7/$C7*100,1)</f>
        <v>82.5</v>
      </c>
      <c r="H7" s="220">
        <v>24.18</v>
      </c>
      <c r="I7" s="270">
        <f t="shared" si="0"/>
        <v>11.1</v>
      </c>
    </row>
    <row r="8" spans="1:9" ht="45.75" customHeight="1">
      <c r="A8" s="640"/>
      <c r="B8" s="109" t="s">
        <v>163</v>
      </c>
      <c r="C8" s="216">
        <v>154.17</v>
      </c>
      <c r="D8" s="220"/>
      <c r="E8" s="269"/>
      <c r="F8" s="220">
        <v>123</v>
      </c>
      <c r="G8" s="269">
        <f t="shared" si="1"/>
        <v>79.8</v>
      </c>
      <c r="H8" s="220">
        <v>31.17</v>
      </c>
      <c r="I8" s="270">
        <f t="shared" si="0"/>
        <v>20.2</v>
      </c>
    </row>
    <row r="9" spans="1:9" ht="45.75" customHeight="1">
      <c r="A9" s="640"/>
      <c r="B9" s="165" t="s">
        <v>308</v>
      </c>
      <c r="C9" s="216">
        <v>1.77</v>
      </c>
      <c r="D9" s="220"/>
      <c r="E9" s="269"/>
      <c r="F9" s="220">
        <v>1.77</v>
      </c>
      <c r="G9" s="269">
        <f t="shared" si="1"/>
        <v>100</v>
      </c>
      <c r="H9" s="220"/>
      <c r="I9" s="270"/>
    </row>
    <row r="10" spans="1:9" ht="45.75" customHeight="1">
      <c r="A10" s="640"/>
      <c r="B10" s="165" t="s">
        <v>50</v>
      </c>
      <c r="C10" s="216">
        <v>17.04</v>
      </c>
      <c r="D10" s="220"/>
      <c r="E10" s="269"/>
      <c r="F10" s="220">
        <v>12.48</v>
      </c>
      <c r="G10" s="269">
        <f t="shared" si="1"/>
        <v>73.2</v>
      </c>
      <c r="H10" s="220">
        <v>4.56</v>
      </c>
      <c r="I10" s="270">
        <f t="shared" si="0"/>
        <v>26.8</v>
      </c>
    </row>
    <row r="11" spans="1:9" ht="45.75" customHeight="1">
      <c r="A11" s="637" t="s">
        <v>157</v>
      </c>
      <c r="B11" s="638"/>
      <c r="C11" s="216">
        <f>SUM(C12:C14)</f>
        <v>5</v>
      </c>
      <c r="D11" s="220"/>
      <c r="E11" s="269"/>
      <c r="F11" s="220">
        <f>SUM(F12:F14)</f>
        <v>5</v>
      </c>
      <c r="G11" s="269">
        <f t="shared" si="1"/>
        <v>100</v>
      </c>
      <c r="H11" s="220"/>
      <c r="I11" s="270"/>
    </row>
    <row r="12" spans="1:9" ht="45.75" customHeight="1">
      <c r="A12" s="639"/>
      <c r="B12" s="109" t="s">
        <v>164</v>
      </c>
      <c r="C12" s="216"/>
      <c r="D12" s="220"/>
      <c r="E12" s="269"/>
      <c r="F12" s="220"/>
      <c r="G12" s="269"/>
      <c r="H12" s="220"/>
      <c r="I12" s="270"/>
    </row>
    <row r="13" spans="1:9" ht="45.75" customHeight="1">
      <c r="A13" s="640"/>
      <c r="B13" s="109" t="s">
        <v>165</v>
      </c>
      <c r="C13" s="216"/>
      <c r="D13" s="220"/>
      <c r="E13" s="269"/>
      <c r="F13" s="220"/>
      <c r="G13" s="269"/>
      <c r="H13" s="220"/>
      <c r="I13" s="270"/>
    </row>
    <row r="14" spans="1:9" ht="45.75" customHeight="1" thickBot="1">
      <c r="A14" s="641"/>
      <c r="B14" s="110" t="s">
        <v>166</v>
      </c>
      <c r="C14" s="268">
        <v>5</v>
      </c>
      <c r="D14" s="221"/>
      <c r="E14" s="271"/>
      <c r="F14" s="221">
        <v>5</v>
      </c>
      <c r="G14" s="271">
        <f t="shared" si="1"/>
        <v>100</v>
      </c>
      <c r="H14" s="221"/>
      <c r="I14" s="272"/>
    </row>
    <row r="15" ht="14.25">
      <c r="A15" t="s">
        <v>374</v>
      </c>
    </row>
  </sheetData>
  <sheetProtection/>
  <mergeCells count="9">
    <mergeCell ref="H2:I2"/>
    <mergeCell ref="A2:B3"/>
    <mergeCell ref="A5:B5"/>
    <mergeCell ref="A11:B11"/>
    <mergeCell ref="A6:A10"/>
    <mergeCell ref="A12:A14"/>
    <mergeCell ref="A4:B4"/>
    <mergeCell ref="D2:E2"/>
    <mergeCell ref="F2:G2"/>
  </mergeCells>
  <printOptions horizontalCentered="1"/>
  <pageMargins left="0.5905511811023623" right="0.5905511811023623" top="0.5905511811023623" bottom="0.3937007874015748" header="0.31496062992125984" footer="0.5118110236220472"/>
  <pageSetup firstPageNumber="79" useFirstPageNumber="1" horizontalDpi="600" verticalDpi="600" orientation="portrait" pageOrder="overThenDown" paperSize="9" scale="95" r:id="rId1"/>
  <headerFooter scaleWithDoc="0" alignWithMargins="0">
    <oddFooter>&amp;C&amp;"ＭＳ Ｐゴシック,標準"&amp;11-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5" style="0" customWidth="1"/>
    <col min="2" max="2" width="22.3984375" style="0" customWidth="1"/>
    <col min="3" max="9" width="12.09765625" style="0" customWidth="1"/>
  </cols>
  <sheetData>
    <row r="1" spans="1:10" s="211" customFormat="1" ht="30" customHeight="1" thickBot="1">
      <c r="A1" s="205" t="s">
        <v>167</v>
      </c>
      <c r="B1" s="212"/>
      <c r="C1" s="212"/>
      <c r="D1" s="212"/>
      <c r="E1" s="212"/>
      <c r="F1" s="212"/>
      <c r="G1" s="212"/>
      <c r="H1" s="212"/>
      <c r="I1" s="212"/>
      <c r="J1" s="207"/>
    </row>
    <row r="2" spans="1:10" ht="18" customHeight="1">
      <c r="A2" s="648" t="s">
        <v>105</v>
      </c>
      <c r="B2" s="645" t="s">
        <v>4</v>
      </c>
      <c r="C2" s="115" t="s">
        <v>169</v>
      </c>
      <c r="D2" s="114" t="s">
        <v>45</v>
      </c>
      <c r="E2" s="115" t="s">
        <v>47</v>
      </c>
      <c r="F2" s="114" t="s">
        <v>59</v>
      </c>
      <c r="G2" s="115" t="s">
        <v>61</v>
      </c>
      <c r="H2" s="114" t="s">
        <v>49</v>
      </c>
      <c r="I2" s="116" t="s">
        <v>50</v>
      </c>
      <c r="J2" s="1"/>
    </row>
    <row r="3" spans="1:10" ht="18" customHeight="1">
      <c r="A3" s="649"/>
      <c r="B3" s="646"/>
      <c r="C3" s="59" t="s">
        <v>58</v>
      </c>
      <c r="D3" s="12" t="s">
        <v>46</v>
      </c>
      <c r="E3" s="10" t="s">
        <v>48</v>
      </c>
      <c r="F3" s="12" t="s">
        <v>125</v>
      </c>
      <c r="G3" s="10" t="s">
        <v>60</v>
      </c>
      <c r="H3" s="12"/>
      <c r="I3" s="58"/>
      <c r="J3" s="1"/>
    </row>
    <row r="4" spans="1:10" ht="18" customHeight="1" thickBot="1">
      <c r="A4" s="650"/>
      <c r="B4" s="647"/>
      <c r="C4" s="86" t="s">
        <v>170</v>
      </c>
      <c r="D4" s="86" t="s">
        <v>170</v>
      </c>
      <c r="E4" s="86" t="s">
        <v>170</v>
      </c>
      <c r="F4" s="86" t="s">
        <v>170</v>
      </c>
      <c r="G4" s="86" t="s">
        <v>170</v>
      </c>
      <c r="H4" s="86" t="s">
        <v>170</v>
      </c>
      <c r="I4" s="117" t="s">
        <v>170</v>
      </c>
      <c r="J4" s="1"/>
    </row>
    <row r="5" spans="1:10" ht="21.75" customHeight="1" thickBot="1">
      <c r="A5" s="651" t="s">
        <v>293</v>
      </c>
      <c r="B5" s="652"/>
      <c r="C5" s="149">
        <f aca="true" t="shared" si="0" ref="C5:H5">SUM(C6:C8)</f>
        <v>183</v>
      </c>
      <c r="D5" s="149">
        <f t="shared" si="0"/>
        <v>99</v>
      </c>
      <c r="E5" s="149">
        <f t="shared" si="0"/>
        <v>155</v>
      </c>
      <c r="F5" s="149"/>
      <c r="G5" s="149">
        <f t="shared" si="0"/>
        <v>12</v>
      </c>
      <c r="H5" s="149">
        <f t="shared" si="0"/>
        <v>7</v>
      </c>
      <c r="I5" s="150"/>
      <c r="J5" s="1"/>
    </row>
    <row r="6" spans="1:10" ht="21.75" customHeight="1">
      <c r="A6" s="660" t="s">
        <v>294</v>
      </c>
      <c r="B6" s="661"/>
      <c r="C6" s="151">
        <f>+C9+C10+C11</f>
        <v>13</v>
      </c>
      <c r="D6" s="151"/>
      <c r="E6" s="151">
        <f>+E9+E10+E11</f>
        <v>13</v>
      </c>
      <c r="F6" s="151"/>
      <c r="G6" s="151"/>
      <c r="H6" s="151"/>
      <c r="I6" s="152"/>
      <c r="J6" s="1"/>
    </row>
    <row r="7" spans="1:10" ht="21.75" customHeight="1">
      <c r="A7" s="665" t="s">
        <v>296</v>
      </c>
      <c r="B7" s="666"/>
      <c r="C7" s="153">
        <f>+C12+C13</f>
        <v>102</v>
      </c>
      <c r="D7" s="153">
        <f>+D12+D13</f>
        <v>31</v>
      </c>
      <c r="E7" s="153">
        <f>+E12+E13</f>
        <v>78</v>
      </c>
      <c r="F7" s="153"/>
      <c r="G7" s="153">
        <f>+G12+G13</f>
        <v>5</v>
      </c>
      <c r="H7" s="153"/>
      <c r="I7" s="154"/>
      <c r="J7" s="1"/>
    </row>
    <row r="8" spans="1:10" ht="21.75" customHeight="1" thickBot="1">
      <c r="A8" s="656" t="s">
        <v>295</v>
      </c>
      <c r="B8" s="657"/>
      <c r="C8" s="155">
        <f aca="true" t="shared" si="1" ref="C8:H8">+C14+C15</f>
        <v>68</v>
      </c>
      <c r="D8" s="155">
        <f t="shared" si="1"/>
        <v>68</v>
      </c>
      <c r="E8" s="155">
        <f t="shared" si="1"/>
        <v>64</v>
      </c>
      <c r="F8" s="155"/>
      <c r="G8" s="155">
        <f t="shared" si="1"/>
        <v>7</v>
      </c>
      <c r="H8" s="155">
        <f t="shared" si="1"/>
        <v>7</v>
      </c>
      <c r="I8" s="156"/>
      <c r="J8" s="1"/>
    </row>
    <row r="9" spans="1:10" ht="21.75" customHeight="1">
      <c r="A9" s="662" t="s">
        <v>105</v>
      </c>
      <c r="B9" s="141" t="s">
        <v>297</v>
      </c>
      <c r="C9" s="151">
        <v>10</v>
      </c>
      <c r="D9" s="151"/>
      <c r="E9" s="151">
        <v>10</v>
      </c>
      <c r="F9" s="151"/>
      <c r="G9" s="151"/>
      <c r="H9" s="151"/>
      <c r="I9" s="152"/>
      <c r="J9" s="1"/>
    </row>
    <row r="10" spans="1:10" ht="21.75" customHeight="1">
      <c r="A10" s="663"/>
      <c r="B10" s="139" t="s">
        <v>298</v>
      </c>
      <c r="C10" s="153">
        <v>3</v>
      </c>
      <c r="D10" s="153"/>
      <c r="E10" s="153">
        <v>3</v>
      </c>
      <c r="F10" s="153"/>
      <c r="G10" s="153"/>
      <c r="H10" s="153"/>
      <c r="I10" s="154"/>
      <c r="J10" s="1"/>
    </row>
    <row r="11" spans="1:10" ht="21.75" customHeight="1">
      <c r="A11" s="663"/>
      <c r="B11" s="139" t="s">
        <v>299</v>
      </c>
      <c r="C11" s="153"/>
      <c r="D11" s="153"/>
      <c r="E11" s="153"/>
      <c r="F11" s="153"/>
      <c r="G11" s="153"/>
      <c r="H11" s="153"/>
      <c r="I11" s="154"/>
      <c r="J11" s="1"/>
    </row>
    <row r="12" spans="1:10" ht="21.75" customHeight="1">
      <c r="A12" s="663"/>
      <c r="B12" s="139" t="s">
        <v>296</v>
      </c>
      <c r="C12" s="153">
        <v>102</v>
      </c>
      <c r="D12" s="153">
        <v>31</v>
      </c>
      <c r="E12" s="153">
        <v>78</v>
      </c>
      <c r="F12" s="153"/>
      <c r="G12" s="153">
        <v>5</v>
      </c>
      <c r="H12" s="153"/>
      <c r="I12" s="154"/>
      <c r="J12" s="1"/>
    </row>
    <row r="13" spans="1:10" ht="21.75" customHeight="1">
      <c r="A13" s="663"/>
      <c r="B13" s="139" t="s">
        <v>300</v>
      </c>
      <c r="C13" s="153"/>
      <c r="D13" s="153"/>
      <c r="E13" s="153"/>
      <c r="F13" s="153"/>
      <c r="G13" s="153"/>
      <c r="H13" s="153"/>
      <c r="I13" s="154"/>
      <c r="J13" s="1"/>
    </row>
    <row r="14" spans="1:10" ht="21.75" customHeight="1">
      <c r="A14" s="663"/>
      <c r="B14" s="139" t="s">
        <v>301</v>
      </c>
      <c r="C14" s="153">
        <v>58</v>
      </c>
      <c r="D14" s="153">
        <v>58</v>
      </c>
      <c r="E14" s="153">
        <v>54</v>
      </c>
      <c r="F14" s="153"/>
      <c r="G14" s="153">
        <v>7</v>
      </c>
      <c r="H14" s="153">
        <v>7</v>
      </c>
      <c r="I14" s="154"/>
      <c r="J14" s="1"/>
    </row>
    <row r="15" spans="1:10" ht="21.75" customHeight="1" thickBot="1">
      <c r="A15" s="664"/>
      <c r="B15" s="140" t="s">
        <v>292</v>
      </c>
      <c r="C15" s="155">
        <v>10</v>
      </c>
      <c r="D15" s="155">
        <v>10</v>
      </c>
      <c r="E15" s="155">
        <v>10</v>
      </c>
      <c r="F15" s="155"/>
      <c r="G15" s="155"/>
      <c r="H15" s="155"/>
      <c r="I15" s="156"/>
      <c r="J15" s="1"/>
    </row>
    <row r="16" spans="1:10" ht="21.75" customHeight="1">
      <c r="A16" s="653" t="s">
        <v>254</v>
      </c>
      <c r="B16" s="60" t="s">
        <v>329</v>
      </c>
      <c r="C16" s="157"/>
      <c r="D16" s="157"/>
      <c r="E16" s="157"/>
      <c r="F16" s="157"/>
      <c r="G16" s="157"/>
      <c r="H16" s="157"/>
      <c r="I16" s="158"/>
      <c r="J16" s="1" t="s">
        <v>255</v>
      </c>
    </row>
    <row r="17" spans="1:10" ht="21.75" customHeight="1">
      <c r="A17" s="654"/>
      <c r="B17" s="61" t="s">
        <v>330</v>
      </c>
      <c r="C17" s="153"/>
      <c r="D17" s="153"/>
      <c r="E17" s="153"/>
      <c r="F17" s="153"/>
      <c r="G17" s="153"/>
      <c r="H17" s="153"/>
      <c r="I17" s="154"/>
      <c r="J17" s="1" t="s">
        <v>255</v>
      </c>
    </row>
    <row r="18" spans="1:10" ht="21.75" customHeight="1" thickBot="1">
      <c r="A18" s="655"/>
      <c r="B18" s="36" t="s">
        <v>108</v>
      </c>
      <c r="C18" s="159"/>
      <c r="D18" s="159"/>
      <c r="E18" s="159"/>
      <c r="F18" s="159"/>
      <c r="G18" s="159"/>
      <c r="H18" s="159"/>
      <c r="I18" s="160"/>
      <c r="J18" s="1" t="s">
        <v>256</v>
      </c>
    </row>
    <row r="19" spans="1:10" ht="21.75" customHeight="1">
      <c r="A19" s="653" t="s">
        <v>112</v>
      </c>
      <c r="B19" s="40" t="s">
        <v>257</v>
      </c>
      <c r="C19" s="177"/>
      <c r="D19" s="177"/>
      <c r="E19" s="177"/>
      <c r="F19" s="177"/>
      <c r="G19" s="177"/>
      <c r="H19" s="177"/>
      <c r="I19" s="178"/>
      <c r="J19" s="1" t="s">
        <v>255</v>
      </c>
    </row>
    <row r="20" spans="1:10" ht="21.75" customHeight="1">
      <c r="A20" s="654"/>
      <c r="B20" s="35" t="s">
        <v>258</v>
      </c>
      <c r="C20" s="181">
        <v>2</v>
      </c>
      <c r="D20" s="181"/>
      <c r="E20" s="181">
        <v>2</v>
      </c>
      <c r="F20" s="181"/>
      <c r="G20" s="181"/>
      <c r="H20" s="181"/>
      <c r="I20" s="182"/>
      <c r="J20" s="1" t="s">
        <v>255</v>
      </c>
    </row>
    <row r="21" spans="1:10" ht="21.75" customHeight="1">
      <c r="A21" s="654"/>
      <c r="B21" s="35" t="s">
        <v>259</v>
      </c>
      <c r="C21" s="181">
        <v>5</v>
      </c>
      <c r="D21" s="181"/>
      <c r="E21" s="181">
        <v>5</v>
      </c>
      <c r="F21" s="181"/>
      <c r="G21" s="181"/>
      <c r="H21" s="181"/>
      <c r="I21" s="182"/>
      <c r="J21" s="1" t="s">
        <v>255</v>
      </c>
    </row>
    <row r="22" spans="1:10" ht="21.75" customHeight="1" thickBot="1">
      <c r="A22" s="655"/>
      <c r="B22" s="36" t="s">
        <v>108</v>
      </c>
      <c r="C22" s="187">
        <v>7</v>
      </c>
      <c r="D22" s="187"/>
      <c r="E22" s="187">
        <v>7</v>
      </c>
      <c r="F22" s="187"/>
      <c r="G22" s="187"/>
      <c r="H22" s="187"/>
      <c r="I22" s="188"/>
      <c r="J22" s="1" t="s">
        <v>256</v>
      </c>
    </row>
    <row r="23" spans="1:10" ht="21.75" customHeight="1">
      <c r="A23" s="653" t="s">
        <v>116</v>
      </c>
      <c r="B23" s="40" t="s">
        <v>323</v>
      </c>
      <c r="C23" s="177"/>
      <c r="D23" s="177"/>
      <c r="E23" s="177"/>
      <c r="F23" s="177"/>
      <c r="G23" s="177"/>
      <c r="H23" s="177"/>
      <c r="I23" s="178"/>
      <c r="J23" s="1" t="s">
        <v>44</v>
      </c>
    </row>
    <row r="24" spans="1:10" ht="21.75" customHeight="1">
      <c r="A24" s="658"/>
      <c r="B24" s="35" t="s">
        <v>324</v>
      </c>
      <c r="C24" s="181">
        <v>3</v>
      </c>
      <c r="D24" s="181"/>
      <c r="E24" s="181">
        <v>3</v>
      </c>
      <c r="F24" s="181"/>
      <c r="G24" s="181"/>
      <c r="H24" s="181"/>
      <c r="I24" s="182"/>
      <c r="J24" s="1" t="s">
        <v>44</v>
      </c>
    </row>
    <row r="25" spans="1:10" ht="21.75" customHeight="1">
      <c r="A25" s="658"/>
      <c r="B25" s="35" t="s">
        <v>325</v>
      </c>
      <c r="C25" s="181"/>
      <c r="D25" s="181"/>
      <c r="E25" s="181"/>
      <c r="F25" s="181"/>
      <c r="G25" s="181"/>
      <c r="H25" s="181"/>
      <c r="I25" s="182"/>
      <c r="J25" s="1" t="s">
        <v>44</v>
      </c>
    </row>
    <row r="26" spans="1:10" ht="21.75" customHeight="1" thickBot="1">
      <c r="A26" s="659"/>
      <c r="B26" s="36" t="s">
        <v>108</v>
      </c>
      <c r="C26" s="187">
        <v>3</v>
      </c>
      <c r="D26" s="187"/>
      <c r="E26" s="187">
        <v>3</v>
      </c>
      <c r="F26" s="187"/>
      <c r="G26" s="187"/>
      <c r="H26" s="187"/>
      <c r="I26" s="188"/>
      <c r="J26" s="1" t="s">
        <v>64</v>
      </c>
    </row>
    <row r="27" spans="1:10" ht="21.75" customHeight="1">
      <c r="A27" s="653" t="s">
        <v>260</v>
      </c>
      <c r="B27" s="40" t="s">
        <v>261</v>
      </c>
      <c r="C27" s="157"/>
      <c r="D27" s="157"/>
      <c r="E27" s="157"/>
      <c r="F27" s="157"/>
      <c r="G27" s="157"/>
      <c r="H27" s="157"/>
      <c r="I27" s="158"/>
      <c r="J27" s="1" t="s">
        <v>255</v>
      </c>
    </row>
    <row r="28" spans="1:10" ht="21.75" customHeight="1" thickBot="1">
      <c r="A28" s="655"/>
      <c r="B28" s="36" t="s">
        <v>108</v>
      </c>
      <c r="C28" s="159"/>
      <c r="D28" s="159"/>
      <c r="E28" s="159"/>
      <c r="F28" s="159"/>
      <c r="G28" s="159"/>
      <c r="H28" s="159"/>
      <c r="I28" s="160"/>
      <c r="J28" s="1" t="s">
        <v>256</v>
      </c>
    </row>
    <row r="29" spans="1:10" ht="21.75" customHeight="1">
      <c r="A29" s="653" t="s">
        <v>262</v>
      </c>
      <c r="B29" s="40" t="s">
        <v>263</v>
      </c>
      <c r="C29" s="151">
        <v>1</v>
      </c>
      <c r="D29" s="157"/>
      <c r="E29" s="157">
        <v>1</v>
      </c>
      <c r="F29" s="157"/>
      <c r="G29" s="157"/>
      <c r="H29" s="157"/>
      <c r="I29" s="158"/>
      <c r="J29" s="1" t="s">
        <v>255</v>
      </c>
    </row>
    <row r="30" spans="1:10" ht="21.75" customHeight="1">
      <c r="A30" s="654"/>
      <c r="B30" s="35" t="s">
        <v>264</v>
      </c>
      <c r="C30" s="161" t="s">
        <v>372</v>
      </c>
      <c r="D30" s="153"/>
      <c r="E30" s="153"/>
      <c r="F30" s="153"/>
      <c r="G30" s="153"/>
      <c r="H30" s="153"/>
      <c r="I30" s="154"/>
      <c r="J30" s="1" t="s">
        <v>255</v>
      </c>
    </row>
    <row r="31" spans="1:10" ht="21.75" customHeight="1">
      <c r="A31" s="654"/>
      <c r="B31" s="35" t="s">
        <v>265</v>
      </c>
      <c r="C31" s="161">
        <v>2</v>
      </c>
      <c r="D31" s="153"/>
      <c r="E31" s="153">
        <v>2</v>
      </c>
      <c r="F31" s="153"/>
      <c r="G31" s="153"/>
      <c r="H31" s="153"/>
      <c r="I31" s="154"/>
      <c r="J31" s="1" t="s">
        <v>255</v>
      </c>
    </row>
    <row r="32" spans="1:10" ht="21.75" customHeight="1" thickBot="1">
      <c r="A32" s="655"/>
      <c r="B32" s="36" t="s">
        <v>108</v>
      </c>
      <c r="C32" s="159">
        <v>3</v>
      </c>
      <c r="D32" s="159"/>
      <c r="E32" s="159">
        <v>3</v>
      </c>
      <c r="F32" s="159"/>
      <c r="G32" s="159"/>
      <c r="H32" s="159"/>
      <c r="I32" s="160"/>
      <c r="J32" s="1" t="s">
        <v>256</v>
      </c>
    </row>
    <row r="33" spans="1:10" ht="21.75" customHeight="1">
      <c r="A33" s="653" t="s">
        <v>266</v>
      </c>
      <c r="B33" s="40" t="s">
        <v>268</v>
      </c>
      <c r="C33" s="157"/>
      <c r="D33" s="157"/>
      <c r="E33" s="157"/>
      <c r="F33" s="157"/>
      <c r="G33" s="157"/>
      <c r="H33" s="157"/>
      <c r="I33" s="158"/>
      <c r="J33" s="1" t="s">
        <v>44</v>
      </c>
    </row>
    <row r="34" spans="1:10" ht="21.75" customHeight="1">
      <c r="A34" s="654"/>
      <c r="B34" s="142" t="s">
        <v>269</v>
      </c>
      <c r="C34" s="153"/>
      <c r="D34" s="153"/>
      <c r="E34" s="153"/>
      <c r="F34" s="153"/>
      <c r="G34" s="153"/>
      <c r="H34" s="153"/>
      <c r="I34" s="154"/>
      <c r="J34" s="1"/>
    </row>
    <row r="35" spans="1:10" ht="21.75" customHeight="1">
      <c r="A35" s="654"/>
      <c r="B35" s="142" t="s">
        <v>270</v>
      </c>
      <c r="C35" s="153"/>
      <c r="D35" s="153"/>
      <c r="E35" s="153"/>
      <c r="F35" s="153"/>
      <c r="G35" s="153"/>
      <c r="H35" s="153"/>
      <c r="I35" s="154"/>
      <c r="J35" s="1"/>
    </row>
    <row r="36" spans="1:10" ht="21.75" customHeight="1">
      <c r="A36" s="654"/>
      <c r="B36" s="142" t="s">
        <v>271</v>
      </c>
      <c r="C36" s="153"/>
      <c r="D36" s="153"/>
      <c r="E36" s="153"/>
      <c r="F36" s="153"/>
      <c r="G36" s="153"/>
      <c r="H36" s="153"/>
      <c r="I36" s="154"/>
      <c r="J36" s="1"/>
    </row>
    <row r="37" spans="1:10" ht="21.75" customHeight="1">
      <c r="A37" s="654"/>
      <c r="B37" s="142" t="s">
        <v>272</v>
      </c>
      <c r="C37" s="153"/>
      <c r="D37" s="153"/>
      <c r="E37" s="153"/>
      <c r="F37" s="153"/>
      <c r="G37" s="153"/>
      <c r="H37" s="153"/>
      <c r="I37" s="154"/>
      <c r="J37" s="1"/>
    </row>
    <row r="38" spans="1:10" ht="21.75" customHeight="1">
      <c r="A38" s="654"/>
      <c r="B38" s="142" t="s">
        <v>273</v>
      </c>
      <c r="C38" s="153"/>
      <c r="D38" s="153"/>
      <c r="E38" s="153"/>
      <c r="F38" s="153"/>
      <c r="G38" s="153"/>
      <c r="H38" s="153"/>
      <c r="I38" s="154"/>
      <c r="J38" s="1"/>
    </row>
    <row r="39" spans="1:10" ht="21.75" customHeight="1">
      <c r="A39" s="654"/>
      <c r="B39" s="142" t="s">
        <v>274</v>
      </c>
      <c r="C39" s="153"/>
      <c r="D39" s="153"/>
      <c r="E39" s="153"/>
      <c r="F39" s="153"/>
      <c r="G39" s="153"/>
      <c r="H39" s="153"/>
      <c r="I39" s="154"/>
      <c r="J39" s="1"/>
    </row>
    <row r="40" spans="1:10" ht="21.75" customHeight="1">
      <c r="A40" s="654"/>
      <c r="B40" s="35" t="s">
        <v>275</v>
      </c>
      <c r="C40" s="153"/>
      <c r="D40" s="153"/>
      <c r="E40" s="153"/>
      <c r="F40" s="153"/>
      <c r="G40" s="153"/>
      <c r="H40" s="153"/>
      <c r="I40" s="154"/>
      <c r="J40" s="1" t="s">
        <v>63</v>
      </c>
    </row>
    <row r="41" spans="1:10" ht="21.75" customHeight="1" thickBot="1">
      <c r="A41" s="655"/>
      <c r="B41" s="36" t="s">
        <v>108</v>
      </c>
      <c r="C41" s="159"/>
      <c r="D41" s="159"/>
      <c r="E41" s="159"/>
      <c r="F41" s="159"/>
      <c r="G41" s="159"/>
      <c r="H41" s="159"/>
      <c r="I41" s="160"/>
      <c r="J41" s="1" t="s">
        <v>64</v>
      </c>
    </row>
    <row r="42" spans="1:10" ht="21.75" customHeight="1">
      <c r="A42" s="505" t="s">
        <v>267</v>
      </c>
      <c r="B42" s="34" t="s">
        <v>276</v>
      </c>
      <c r="C42" s="162"/>
      <c r="D42" s="163"/>
      <c r="E42" s="162"/>
      <c r="F42" s="157"/>
      <c r="G42" s="157"/>
      <c r="H42" s="157"/>
      <c r="I42" s="158"/>
      <c r="J42" s="1" t="s">
        <v>113</v>
      </c>
    </row>
    <row r="43" spans="1:10" ht="21.75" customHeight="1">
      <c r="A43" s="506"/>
      <c r="B43" s="143" t="s">
        <v>277</v>
      </c>
      <c r="C43" s="153"/>
      <c r="D43" s="153"/>
      <c r="E43" s="153"/>
      <c r="F43" s="153"/>
      <c r="G43" s="153"/>
      <c r="H43" s="153"/>
      <c r="I43" s="154"/>
      <c r="J43" s="1"/>
    </row>
    <row r="44" spans="1:10" ht="21.75" customHeight="1">
      <c r="A44" s="506"/>
      <c r="B44" s="143" t="s">
        <v>278</v>
      </c>
      <c r="C44" s="153"/>
      <c r="D44" s="153"/>
      <c r="E44" s="153"/>
      <c r="F44" s="153"/>
      <c r="G44" s="153"/>
      <c r="H44" s="153"/>
      <c r="I44" s="154"/>
      <c r="J44" s="1"/>
    </row>
    <row r="45" spans="1:10" ht="21.75" customHeight="1">
      <c r="A45" s="506"/>
      <c r="B45" s="143" t="s">
        <v>279</v>
      </c>
      <c r="C45" s="153"/>
      <c r="D45" s="153"/>
      <c r="E45" s="153"/>
      <c r="F45" s="153"/>
      <c r="G45" s="153"/>
      <c r="H45" s="153"/>
      <c r="I45" s="154"/>
      <c r="J45" s="1"/>
    </row>
    <row r="46" spans="1:10" ht="21.75" customHeight="1">
      <c r="A46" s="506"/>
      <c r="B46" s="143" t="s">
        <v>280</v>
      </c>
      <c r="C46" s="153"/>
      <c r="D46" s="153"/>
      <c r="E46" s="153"/>
      <c r="F46" s="153"/>
      <c r="G46" s="153"/>
      <c r="H46" s="153"/>
      <c r="I46" s="154"/>
      <c r="J46" s="1"/>
    </row>
    <row r="47" spans="1:10" ht="21.75" customHeight="1">
      <c r="A47" s="506"/>
      <c r="B47" s="143" t="s">
        <v>281</v>
      </c>
      <c r="C47" s="153"/>
      <c r="D47" s="153"/>
      <c r="E47" s="153"/>
      <c r="F47" s="153"/>
      <c r="G47" s="153"/>
      <c r="H47" s="153"/>
      <c r="I47" s="154"/>
      <c r="J47" s="1"/>
    </row>
    <row r="48" spans="1:10" ht="21.75" customHeight="1">
      <c r="A48" s="506"/>
      <c r="B48" s="143" t="s">
        <v>282</v>
      </c>
      <c r="C48" s="153"/>
      <c r="D48" s="153"/>
      <c r="E48" s="153"/>
      <c r="F48" s="153"/>
      <c r="G48" s="153"/>
      <c r="H48" s="153"/>
      <c r="I48" s="154"/>
      <c r="J48" s="1"/>
    </row>
    <row r="49" spans="1:10" ht="21.75" customHeight="1">
      <c r="A49" s="506"/>
      <c r="B49" s="35" t="s">
        <v>283</v>
      </c>
      <c r="C49" s="164"/>
      <c r="D49" s="153"/>
      <c r="E49" s="164"/>
      <c r="F49" s="153"/>
      <c r="G49" s="153"/>
      <c r="H49" s="153"/>
      <c r="I49" s="154"/>
      <c r="J49" s="1" t="s">
        <v>150</v>
      </c>
    </row>
    <row r="50" spans="1:10" ht="21.75" customHeight="1">
      <c r="A50" s="506"/>
      <c r="B50" s="35" t="s">
        <v>284</v>
      </c>
      <c r="C50" s="153"/>
      <c r="D50" s="153"/>
      <c r="E50" s="153"/>
      <c r="F50" s="153"/>
      <c r="G50" s="153"/>
      <c r="H50" s="153"/>
      <c r="I50" s="154"/>
      <c r="J50" s="1" t="s">
        <v>150</v>
      </c>
    </row>
    <row r="51" spans="1:10" ht="21.75" customHeight="1" thickBot="1">
      <c r="A51" s="507"/>
      <c r="B51" s="36" t="s">
        <v>108</v>
      </c>
      <c r="C51" s="159"/>
      <c r="D51" s="159"/>
      <c r="E51" s="159"/>
      <c r="F51" s="159"/>
      <c r="G51" s="159"/>
      <c r="H51" s="159"/>
      <c r="I51" s="160"/>
      <c r="J51" s="1" t="s">
        <v>114</v>
      </c>
    </row>
    <row r="52" spans="1:10" ht="21.75" customHeight="1">
      <c r="A52" s="653" t="s">
        <v>107</v>
      </c>
      <c r="B52" s="34" t="s">
        <v>182</v>
      </c>
      <c r="C52" s="157"/>
      <c r="D52" s="157"/>
      <c r="E52" s="157"/>
      <c r="F52" s="157"/>
      <c r="G52" s="157"/>
      <c r="H52" s="157"/>
      <c r="I52" s="158"/>
      <c r="J52" s="1" t="s">
        <v>113</v>
      </c>
    </row>
    <row r="53" spans="1:10" ht="21.75" customHeight="1">
      <c r="A53" s="654"/>
      <c r="B53" s="35" t="s">
        <v>118</v>
      </c>
      <c r="C53" s="153"/>
      <c r="D53" s="153"/>
      <c r="E53" s="153"/>
      <c r="F53" s="153"/>
      <c r="G53" s="153"/>
      <c r="H53" s="153"/>
      <c r="I53" s="154"/>
      <c r="J53" s="1"/>
    </row>
    <row r="54" spans="1:10" ht="21.75" customHeight="1">
      <c r="A54" s="654"/>
      <c r="B54" s="35" t="s">
        <v>285</v>
      </c>
      <c r="C54" s="153"/>
      <c r="D54" s="153"/>
      <c r="E54" s="153"/>
      <c r="F54" s="153"/>
      <c r="G54" s="153"/>
      <c r="H54" s="153"/>
      <c r="I54" s="154"/>
      <c r="J54" s="1" t="s">
        <v>44</v>
      </c>
    </row>
    <row r="55" spans="1:10" ht="21.75" customHeight="1" thickBot="1">
      <c r="A55" s="655"/>
      <c r="B55" s="36" t="s">
        <v>65</v>
      </c>
      <c r="C55" s="159"/>
      <c r="D55" s="159"/>
      <c r="E55" s="159"/>
      <c r="F55" s="159"/>
      <c r="G55" s="159"/>
      <c r="H55" s="159"/>
      <c r="I55" s="160"/>
      <c r="J55" s="1" t="s">
        <v>114</v>
      </c>
    </row>
    <row r="56" spans="1:10" ht="21.75" customHeight="1">
      <c r="A56" s="653" t="s">
        <v>119</v>
      </c>
      <c r="B56" s="60" t="s">
        <v>337</v>
      </c>
      <c r="C56" s="179">
        <v>22</v>
      </c>
      <c r="D56" s="179">
        <v>17</v>
      </c>
      <c r="E56" s="179">
        <v>10</v>
      </c>
      <c r="F56" s="179"/>
      <c r="G56" s="179">
        <v>5</v>
      </c>
      <c r="H56" s="179"/>
      <c r="I56" s="180"/>
      <c r="J56" s="1" t="s">
        <v>44</v>
      </c>
    </row>
    <row r="57" spans="1:10" ht="21.75" customHeight="1">
      <c r="A57" s="658"/>
      <c r="B57" s="35" t="s">
        <v>338</v>
      </c>
      <c r="C57" s="181"/>
      <c r="D57" s="181"/>
      <c r="E57" s="181"/>
      <c r="F57" s="181"/>
      <c r="G57" s="181"/>
      <c r="H57" s="181"/>
      <c r="I57" s="182"/>
      <c r="J57" s="1" t="s">
        <v>44</v>
      </c>
    </row>
    <row r="58" spans="1:10" ht="21.75" customHeight="1">
      <c r="A58" s="658"/>
      <c r="B58" s="35" t="s">
        <v>339</v>
      </c>
      <c r="C58" s="181"/>
      <c r="D58" s="181"/>
      <c r="E58" s="181"/>
      <c r="F58" s="181"/>
      <c r="G58" s="181"/>
      <c r="H58" s="181"/>
      <c r="I58" s="182"/>
      <c r="J58" s="1" t="s">
        <v>44</v>
      </c>
    </row>
    <row r="59" spans="1:10" ht="21.75" customHeight="1" thickBot="1">
      <c r="A59" s="659"/>
      <c r="B59" s="36" t="s">
        <v>341</v>
      </c>
      <c r="C59" s="187">
        <v>22</v>
      </c>
      <c r="D59" s="187">
        <v>17</v>
      </c>
      <c r="E59" s="187">
        <v>10</v>
      </c>
      <c r="F59" s="187"/>
      <c r="G59" s="187">
        <v>5</v>
      </c>
      <c r="H59" s="187"/>
      <c r="I59" s="188"/>
      <c r="J59" s="1" t="s">
        <v>64</v>
      </c>
    </row>
    <row r="60" spans="1:10" s="1" customFormat="1" ht="21.75" customHeight="1">
      <c r="A60" s="653" t="s">
        <v>320</v>
      </c>
      <c r="B60" s="60" t="s">
        <v>362</v>
      </c>
      <c r="C60" s="179">
        <v>61</v>
      </c>
      <c r="D60" s="179">
        <v>6</v>
      </c>
      <c r="E60" s="179">
        <v>55</v>
      </c>
      <c r="F60" s="179"/>
      <c r="G60" s="179"/>
      <c r="H60" s="179"/>
      <c r="I60" s="180"/>
      <c r="J60" s="1" t="s">
        <v>44</v>
      </c>
    </row>
    <row r="61" spans="1:9" s="1" customFormat="1" ht="21.75" customHeight="1">
      <c r="A61" s="654"/>
      <c r="B61" s="63" t="s">
        <v>319</v>
      </c>
      <c r="C61" s="181">
        <v>1</v>
      </c>
      <c r="D61" s="181"/>
      <c r="E61" s="181">
        <v>1</v>
      </c>
      <c r="F61" s="181"/>
      <c r="G61" s="181"/>
      <c r="H61" s="181"/>
      <c r="I61" s="182"/>
    </row>
    <row r="62" spans="1:9" s="1" customFormat="1" ht="21.75" customHeight="1">
      <c r="A62" s="654"/>
      <c r="B62" s="63" t="s">
        <v>363</v>
      </c>
      <c r="C62" s="181"/>
      <c r="D62" s="181"/>
      <c r="E62" s="181"/>
      <c r="F62" s="181"/>
      <c r="G62" s="181"/>
      <c r="H62" s="181"/>
      <c r="I62" s="182"/>
    </row>
    <row r="63" spans="1:9" s="1" customFormat="1" ht="21.75" customHeight="1">
      <c r="A63" s="654"/>
      <c r="B63" s="61" t="s">
        <v>364</v>
      </c>
      <c r="C63" s="181"/>
      <c r="D63" s="181"/>
      <c r="E63" s="181"/>
      <c r="F63" s="181"/>
      <c r="G63" s="181"/>
      <c r="H63" s="181"/>
      <c r="I63" s="182"/>
    </row>
    <row r="64" spans="1:9" s="1" customFormat="1" ht="21.75" customHeight="1">
      <c r="A64" s="654"/>
      <c r="B64" s="61" t="s">
        <v>365</v>
      </c>
      <c r="C64" s="181"/>
      <c r="D64" s="181"/>
      <c r="E64" s="181"/>
      <c r="F64" s="181"/>
      <c r="G64" s="181"/>
      <c r="H64" s="181"/>
      <c r="I64" s="182"/>
    </row>
    <row r="65" spans="1:9" s="1" customFormat="1" ht="21.75" customHeight="1">
      <c r="A65" s="654"/>
      <c r="B65" s="61" t="s">
        <v>366</v>
      </c>
      <c r="C65" s="181"/>
      <c r="D65" s="181"/>
      <c r="E65" s="181"/>
      <c r="F65" s="181"/>
      <c r="G65" s="181"/>
      <c r="H65" s="181"/>
      <c r="I65" s="182"/>
    </row>
    <row r="66" spans="1:10" s="1" customFormat="1" ht="21.75" customHeight="1">
      <c r="A66" s="654"/>
      <c r="B66" s="61" t="s">
        <v>367</v>
      </c>
      <c r="C66" s="183">
        <v>18</v>
      </c>
      <c r="D66" s="183">
        <v>8</v>
      </c>
      <c r="E66" s="183">
        <v>12</v>
      </c>
      <c r="F66" s="183"/>
      <c r="G66" s="183"/>
      <c r="H66" s="183"/>
      <c r="I66" s="184"/>
      <c r="J66" s="1" t="s">
        <v>44</v>
      </c>
    </row>
    <row r="67" spans="1:10" s="1" customFormat="1" ht="21.75" customHeight="1" thickBot="1">
      <c r="A67" s="655"/>
      <c r="B67" s="30" t="s">
        <v>65</v>
      </c>
      <c r="C67" s="185">
        <v>80</v>
      </c>
      <c r="D67" s="185">
        <v>14</v>
      </c>
      <c r="E67" s="185">
        <v>68</v>
      </c>
      <c r="F67" s="185"/>
      <c r="G67" s="185"/>
      <c r="H67" s="185"/>
      <c r="I67" s="186"/>
      <c r="J67" s="1" t="s">
        <v>64</v>
      </c>
    </row>
    <row r="68" spans="1:10" ht="21.75" customHeight="1">
      <c r="A68" s="669" t="s">
        <v>286</v>
      </c>
      <c r="B68" s="65" t="s">
        <v>287</v>
      </c>
      <c r="C68" s="157"/>
      <c r="D68" s="157"/>
      <c r="E68" s="157"/>
      <c r="F68" s="157"/>
      <c r="G68" s="157"/>
      <c r="H68" s="157"/>
      <c r="I68" s="158"/>
      <c r="J68" s="1" t="s">
        <v>117</v>
      </c>
    </row>
    <row r="69" spans="1:10" ht="21.75" customHeight="1">
      <c r="A69" s="670"/>
      <c r="B69" s="38" t="s">
        <v>288</v>
      </c>
      <c r="C69" s="153"/>
      <c r="D69" s="153"/>
      <c r="E69" s="153"/>
      <c r="F69" s="153"/>
      <c r="G69" s="153"/>
      <c r="H69" s="153"/>
      <c r="I69" s="154"/>
      <c r="J69" s="1"/>
    </row>
    <row r="70" spans="1:10" ht="21.75" customHeight="1">
      <c r="A70" s="670"/>
      <c r="B70" s="38" t="s">
        <v>289</v>
      </c>
      <c r="C70" s="153"/>
      <c r="D70" s="153"/>
      <c r="E70" s="153"/>
      <c r="F70" s="153"/>
      <c r="G70" s="153"/>
      <c r="H70" s="153"/>
      <c r="I70" s="154"/>
      <c r="J70" s="1" t="s">
        <v>117</v>
      </c>
    </row>
    <row r="71" spans="1:10" ht="21.75" customHeight="1">
      <c r="A71" s="670"/>
      <c r="B71" s="38" t="s">
        <v>290</v>
      </c>
      <c r="C71" s="153"/>
      <c r="D71" s="153"/>
      <c r="E71" s="153"/>
      <c r="F71" s="153"/>
      <c r="G71" s="153"/>
      <c r="H71" s="153"/>
      <c r="I71" s="154"/>
      <c r="J71" s="1" t="s">
        <v>117</v>
      </c>
    </row>
    <row r="72" spans="1:10" ht="21.75" customHeight="1" thickBot="1">
      <c r="A72" s="671"/>
      <c r="B72" s="30" t="s">
        <v>65</v>
      </c>
      <c r="C72" s="159"/>
      <c r="D72" s="159"/>
      <c r="E72" s="159"/>
      <c r="F72" s="159"/>
      <c r="G72" s="159"/>
      <c r="H72" s="159"/>
      <c r="I72" s="160"/>
      <c r="J72" s="1" t="s">
        <v>114</v>
      </c>
    </row>
    <row r="73" spans="1:10" ht="21.75" customHeight="1">
      <c r="A73" s="653" t="s">
        <v>291</v>
      </c>
      <c r="B73" s="40" t="s">
        <v>368</v>
      </c>
      <c r="C73" s="179">
        <v>15</v>
      </c>
      <c r="D73" s="179">
        <v>15</v>
      </c>
      <c r="E73" s="179">
        <v>11</v>
      </c>
      <c r="F73" s="179"/>
      <c r="G73" s="179"/>
      <c r="H73" s="179"/>
      <c r="I73" s="180"/>
      <c r="J73" s="1" t="s">
        <v>44</v>
      </c>
    </row>
    <row r="74" spans="1:10" ht="21.75" customHeight="1">
      <c r="A74" s="658"/>
      <c r="B74" s="35" t="s">
        <v>369</v>
      </c>
      <c r="C74" s="181">
        <v>36</v>
      </c>
      <c r="D74" s="181">
        <v>36</v>
      </c>
      <c r="E74" s="181">
        <v>36</v>
      </c>
      <c r="F74" s="181"/>
      <c r="G74" s="181"/>
      <c r="H74" s="181"/>
      <c r="I74" s="182"/>
      <c r="J74" s="1" t="s">
        <v>44</v>
      </c>
    </row>
    <row r="75" spans="1:10" ht="21.75" customHeight="1">
      <c r="A75" s="658"/>
      <c r="B75" s="35" t="s">
        <v>370</v>
      </c>
      <c r="C75" s="181">
        <v>7</v>
      </c>
      <c r="D75" s="181">
        <v>7</v>
      </c>
      <c r="E75" s="181">
        <v>7</v>
      </c>
      <c r="F75" s="181"/>
      <c r="G75" s="181">
        <v>7</v>
      </c>
      <c r="H75" s="181">
        <v>7</v>
      </c>
      <c r="I75" s="182"/>
      <c r="J75" s="1"/>
    </row>
    <row r="76" spans="1:10" ht="21.75" customHeight="1">
      <c r="A76" s="658"/>
      <c r="B76" s="35" t="s">
        <v>371</v>
      </c>
      <c r="C76" s="181"/>
      <c r="D76" s="181"/>
      <c r="E76" s="181"/>
      <c r="F76" s="181"/>
      <c r="G76" s="181"/>
      <c r="H76" s="181"/>
      <c r="I76" s="182"/>
      <c r="J76" s="1" t="s">
        <v>44</v>
      </c>
    </row>
    <row r="77" spans="1:10" ht="21.75" customHeight="1" thickBot="1">
      <c r="A77" s="659"/>
      <c r="B77" s="36" t="s">
        <v>340</v>
      </c>
      <c r="C77" s="187">
        <v>58</v>
      </c>
      <c r="D77" s="187">
        <v>58</v>
      </c>
      <c r="E77" s="187">
        <v>54</v>
      </c>
      <c r="F77" s="187"/>
      <c r="G77" s="187">
        <f>SUM(G73:G76)</f>
        <v>7</v>
      </c>
      <c r="H77" s="187">
        <f>SUM(H73:H76)</f>
        <v>7</v>
      </c>
      <c r="I77" s="188"/>
      <c r="J77" s="1" t="s">
        <v>256</v>
      </c>
    </row>
    <row r="78" spans="1:10" s="1" customFormat="1" ht="21.75" customHeight="1">
      <c r="A78" s="653" t="s">
        <v>121</v>
      </c>
      <c r="B78" s="201" t="s">
        <v>342</v>
      </c>
      <c r="C78" s="179"/>
      <c r="D78" s="179"/>
      <c r="E78" s="179"/>
      <c r="F78" s="179"/>
      <c r="G78" s="179"/>
      <c r="H78" s="179"/>
      <c r="I78" s="180"/>
      <c r="J78" s="1" t="s">
        <v>44</v>
      </c>
    </row>
    <row r="79" spans="1:9" s="1" customFormat="1" ht="21.75" customHeight="1">
      <c r="A79" s="654"/>
      <c r="B79" s="202" t="s">
        <v>343</v>
      </c>
      <c r="C79" s="181"/>
      <c r="D79" s="181"/>
      <c r="E79" s="181"/>
      <c r="F79" s="181"/>
      <c r="G79" s="181"/>
      <c r="H79" s="181"/>
      <c r="I79" s="182"/>
    </row>
    <row r="80" spans="1:9" s="1" customFormat="1" ht="21.75" customHeight="1">
      <c r="A80" s="654"/>
      <c r="B80" s="202" t="s">
        <v>344</v>
      </c>
      <c r="C80" s="181"/>
      <c r="D80" s="181"/>
      <c r="E80" s="181"/>
      <c r="F80" s="181"/>
      <c r="G80" s="181"/>
      <c r="H80" s="181"/>
      <c r="I80" s="182"/>
    </row>
    <row r="81" spans="1:9" s="1" customFormat="1" ht="21.75" customHeight="1">
      <c r="A81" s="654"/>
      <c r="B81" s="203" t="s">
        <v>345</v>
      </c>
      <c r="C81" s="181"/>
      <c r="D81" s="181"/>
      <c r="E81" s="181"/>
      <c r="F81" s="181"/>
      <c r="G81" s="181"/>
      <c r="H81" s="181"/>
      <c r="I81" s="182"/>
    </row>
    <row r="82" spans="1:9" s="1" customFormat="1" ht="21.75" customHeight="1">
      <c r="A82" s="654"/>
      <c r="B82" s="204" t="s">
        <v>346</v>
      </c>
      <c r="C82" s="181"/>
      <c r="D82" s="181"/>
      <c r="E82" s="181"/>
      <c r="F82" s="181"/>
      <c r="G82" s="181"/>
      <c r="H82" s="181"/>
      <c r="I82" s="182"/>
    </row>
    <row r="83" spans="1:9" s="1" customFormat="1" ht="21.75" customHeight="1">
      <c r="A83" s="654"/>
      <c r="B83" s="204" t="s">
        <v>347</v>
      </c>
      <c r="C83" s="181"/>
      <c r="D83" s="181"/>
      <c r="E83" s="181"/>
      <c r="F83" s="181"/>
      <c r="G83" s="181"/>
      <c r="H83" s="181"/>
      <c r="I83" s="182"/>
    </row>
    <row r="84" spans="1:10" s="1" customFormat="1" ht="21.75" customHeight="1">
      <c r="A84" s="654"/>
      <c r="B84" s="204" t="s">
        <v>348</v>
      </c>
      <c r="C84" s="183"/>
      <c r="D84" s="183"/>
      <c r="E84" s="183"/>
      <c r="F84" s="183"/>
      <c r="G84" s="183"/>
      <c r="H84" s="183"/>
      <c r="I84" s="184"/>
      <c r="J84" s="1" t="s">
        <v>44</v>
      </c>
    </row>
    <row r="85" spans="1:10" s="1" customFormat="1" ht="21.75" customHeight="1">
      <c r="A85" s="654"/>
      <c r="B85" s="204" t="s">
        <v>349</v>
      </c>
      <c r="C85" s="181"/>
      <c r="D85" s="181"/>
      <c r="E85" s="181"/>
      <c r="F85" s="181"/>
      <c r="G85" s="181"/>
      <c r="H85" s="181"/>
      <c r="I85" s="182"/>
      <c r="J85" s="1" t="s">
        <v>44</v>
      </c>
    </row>
    <row r="86" spans="1:10" s="1" customFormat="1" ht="21.75" customHeight="1" thickBot="1">
      <c r="A86" s="655"/>
      <c r="B86" s="30" t="s">
        <v>65</v>
      </c>
      <c r="C86" s="187"/>
      <c r="D86" s="187"/>
      <c r="E86" s="187"/>
      <c r="F86" s="187"/>
      <c r="G86" s="187"/>
      <c r="H86" s="187"/>
      <c r="I86" s="188"/>
      <c r="J86" s="1" t="s">
        <v>44</v>
      </c>
    </row>
    <row r="87" spans="1:10" s="1" customFormat="1" ht="21.75" customHeight="1">
      <c r="A87" s="667" t="s">
        <v>352</v>
      </c>
      <c r="B87" s="60" t="s">
        <v>351</v>
      </c>
      <c r="C87" s="177">
        <v>10</v>
      </c>
      <c r="D87" s="177">
        <v>10</v>
      </c>
      <c r="E87" s="177">
        <v>10</v>
      </c>
      <c r="F87" s="177"/>
      <c r="G87" s="177"/>
      <c r="H87" s="177"/>
      <c r="I87" s="178"/>
      <c r="J87" s="1" t="s">
        <v>353</v>
      </c>
    </row>
    <row r="88" spans="1:10" s="1" customFormat="1" ht="21.75" customHeight="1" thickBot="1">
      <c r="A88" s="668"/>
      <c r="B88" s="223" t="s">
        <v>373</v>
      </c>
      <c r="C88" s="262">
        <v>10</v>
      </c>
      <c r="D88" s="263">
        <v>10</v>
      </c>
      <c r="E88" s="264">
        <v>10</v>
      </c>
      <c r="F88" s="187"/>
      <c r="G88" s="187"/>
      <c r="H88" s="187"/>
      <c r="I88" s="188"/>
      <c r="J88" s="1" t="s">
        <v>354</v>
      </c>
    </row>
    <row r="89" spans="1:10" ht="14.25" customHeight="1">
      <c r="A89" s="120" t="s">
        <v>310</v>
      </c>
      <c r="B89" s="32"/>
      <c r="C89" s="118"/>
      <c r="D89" s="118"/>
      <c r="E89" s="118"/>
      <c r="F89" s="118"/>
      <c r="G89" s="118"/>
      <c r="H89" s="118"/>
      <c r="I89" s="118"/>
      <c r="J89" s="118"/>
    </row>
    <row r="90" spans="1:10" ht="14.25" customHeight="1">
      <c r="A90" s="119" t="s">
        <v>311</v>
      </c>
      <c r="B90" s="32"/>
      <c r="C90" s="33"/>
      <c r="D90" s="33"/>
      <c r="E90" s="33"/>
      <c r="F90" s="33"/>
      <c r="G90" s="33"/>
      <c r="H90" s="33"/>
      <c r="I90" s="33"/>
      <c r="J90" s="33"/>
    </row>
    <row r="91" spans="1:10" ht="17.25" customHeight="1">
      <c r="A91" s="26"/>
      <c r="B91" s="32"/>
      <c r="C91" s="33"/>
      <c r="D91" s="33"/>
      <c r="E91" s="33"/>
      <c r="F91" s="33"/>
      <c r="G91" s="33"/>
      <c r="H91" s="33"/>
      <c r="I91" s="33"/>
      <c r="J91" s="1"/>
    </row>
    <row r="92" spans="1:10" ht="17.25" customHeight="1">
      <c r="A92" s="26"/>
      <c r="B92" s="32"/>
      <c r="C92" s="33"/>
      <c r="D92" s="33"/>
      <c r="E92" s="33"/>
      <c r="F92" s="33"/>
      <c r="G92" s="33"/>
      <c r="H92" s="33"/>
      <c r="I92" s="33"/>
      <c r="J92" s="1"/>
    </row>
    <row r="93" spans="1:10" ht="17.25" customHeight="1">
      <c r="A93" s="26"/>
      <c r="B93" s="32"/>
      <c r="C93" s="33"/>
      <c r="D93" s="33"/>
      <c r="E93" s="33"/>
      <c r="F93" s="33"/>
      <c r="G93" s="33"/>
      <c r="H93" s="33"/>
      <c r="I93" s="33"/>
      <c r="J93" s="1"/>
    </row>
    <row r="94" spans="1:10" ht="17.25" customHeight="1">
      <c r="A94" s="26"/>
      <c r="B94" s="32"/>
      <c r="C94" s="33"/>
      <c r="D94" s="33"/>
      <c r="E94" s="33"/>
      <c r="F94" s="33"/>
      <c r="G94" s="33"/>
      <c r="H94" s="33"/>
      <c r="I94" s="33"/>
      <c r="J94" s="1"/>
    </row>
    <row r="95" spans="1:10" ht="17.25" customHeight="1">
      <c r="A95" s="26"/>
      <c r="B95" s="32"/>
      <c r="C95" s="33"/>
      <c r="D95" s="33"/>
      <c r="E95" s="33"/>
      <c r="F95" s="33"/>
      <c r="G95" s="33"/>
      <c r="H95" s="33"/>
      <c r="I95" s="33"/>
      <c r="J95" s="1"/>
    </row>
    <row r="96" spans="1:10" ht="17.25" customHeight="1">
      <c r="A96" s="26"/>
      <c r="B96" s="32"/>
      <c r="C96" s="33"/>
      <c r="D96" s="33"/>
      <c r="E96" s="33"/>
      <c r="F96" s="33"/>
      <c r="G96" s="33"/>
      <c r="H96" s="33"/>
      <c r="I96" s="33"/>
      <c r="J96" s="1"/>
    </row>
    <row r="97" spans="1:10" ht="17.25" customHeight="1">
      <c r="A97" s="26"/>
      <c r="B97" s="32"/>
      <c r="C97" s="33"/>
      <c r="D97" s="33"/>
      <c r="E97" s="33"/>
      <c r="F97" s="33"/>
      <c r="G97" s="33"/>
      <c r="H97" s="33"/>
      <c r="I97" s="33"/>
      <c r="J97" s="1"/>
    </row>
    <row r="98" spans="1:10" ht="17.25" customHeight="1">
      <c r="A98" s="26"/>
      <c r="B98" s="32"/>
      <c r="C98" s="33"/>
      <c r="D98" s="33"/>
      <c r="E98" s="33"/>
      <c r="F98" s="33"/>
      <c r="G98" s="33"/>
      <c r="H98" s="33"/>
      <c r="I98" s="33"/>
      <c r="J98" s="1"/>
    </row>
    <row r="99" spans="1:10" ht="17.25" customHeight="1">
      <c r="A99" s="26"/>
      <c r="B99" s="32"/>
      <c r="C99" s="33"/>
      <c r="D99" s="33"/>
      <c r="E99" s="33"/>
      <c r="F99" s="33"/>
      <c r="G99" s="33"/>
      <c r="H99" s="33"/>
      <c r="I99" s="33"/>
      <c r="J99" s="1"/>
    </row>
    <row r="100" spans="1:10" ht="17.25" customHeight="1">
      <c r="A100" s="26"/>
      <c r="B100" s="32"/>
      <c r="C100" s="33"/>
      <c r="D100" s="33"/>
      <c r="E100" s="33"/>
      <c r="F100" s="33"/>
      <c r="G100" s="33"/>
      <c r="H100" s="33"/>
      <c r="I100" s="33"/>
      <c r="J100" s="1"/>
    </row>
    <row r="101" spans="1:10" ht="17.25" customHeight="1">
      <c r="A101" s="26"/>
      <c r="B101" s="32"/>
      <c r="C101" s="33"/>
      <c r="D101" s="33"/>
      <c r="E101" s="33"/>
      <c r="F101" s="33"/>
      <c r="G101" s="33"/>
      <c r="H101" s="33"/>
      <c r="I101" s="33"/>
      <c r="J101" s="1"/>
    </row>
    <row r="102" spans="1:10" ht="17.25" customHeight="1">
      <c r="A102" s="26"/>
      <c r="B102" s="32"/>
      <c r="C102" s="33"/>
      <c r="D102" s="33"/>
      <c r="E102" s="33"/>
      <c r="F102" s="33"/>
      <c r="G102" s="33"/>
      <c r="H102" s="33"/>
      <c r="I102" s="33"/>
      <c r="J102" s="1"/>
    </row>
    <row r="103" spans="1:10" ht="17.25" customHeight="1">
      <c r="A103" s="26"/>
      <c r="B103" s="32"/>
      <c r="C103" s="33"/>
      <c r="D103" s="33"/>
      <c r="E103" s="33"/>
      <c r="F103" s="33"/>
      <c r="G103" s="33"/>
      <c r="H103" s="33"/>
      <c r="I103" s="33"/>
      <c r="J103" s="1"/>
    </row>
    <row r="104" spans="1:10" ht="17.25" customHeight="1">
      <c r="A104" s="26"/>
      <c r="B104" s="32"/>
      <c r="C104" s="33"/>
      <c r="D104" s="33"/>
      <c r="E104" s="33"/>
      <c r="F104" s="33"/>
      <c r="G104" s="33"/>
      <c r="H104" s="33"/>
      <c r="I104" s="33"/>
      <c r="J104" s="1"/>
    </row>
    <row r="105" spans="1:10" ht="17.25" customHeight="1">
      <c r="A105" s="26"/>
      <c r="B105" s="32"/>
      <c r="C105" s="33"/>
      <c r="D105" s="33"/>
      <c r="E105" s="33"/>
      <c r="F105" s="33"/>
      <c r="G105" s="33"/>
      <c r="H105" s="33"/>
      <c r="I105" s="33"/>
      <c r="J105" s="1"/>
    </row>
    <row r="106" spans="1:10" ht="17.25" customHeight="1">
      <c r="A106" s="26"/>
      <c r="B106" s="32"/>
      <c r="C106" s="33"/>
      <c r="D106" s="33"/>
      <c r="E106" s="33"/>
      <c r="F106" s="33"/>
      <c r="G106" s="33"/>
      <c r="H106" s="33"/>
      <c r="I106" s="33"/>
      <c r="J106" s="1"/>
    </row>
    <row r="107" spans="1:10" ht="17.25" customHeight="1">
      <c r="A107" s="26"/>
      <c r="B107" s="32"/>
      <c r="C107" s="33"/>
      <c r="D107" s="33"/>
      <c r="E107" s="33"/>
      <c r="F107" s="33"/>
      <c r="G107" s="33"/>
      <c r="H107" s="33"/>
      <c r="I107" s="33"/>
      <c r="J107" s="1"/>
    </row>
    <row r="108" spans="1:10" ht="17.25" customHeight="1">
      <c r="A108" s="26"/>
      <c r="B108" s="32"/>
      <c r="C108" s="33"/>
      <c r="D108" s="33"/>
      <c r="E108" s="33"/>
      <c r="F108" s="33"/>
      <c r="G108" s="33"/>
      <c r="H108" s="33"/>
      <c r="I108" s="33"/>
      <c r="J108" s="1"/>
    </row>
    <row r="109" spans="1:10" ht="17.25" customHeight="1">
      <c r="A109" s="26"/>
      <c r="B109" s="32"/>
      <c r="C109" s="33"/>
      <c r="D109" s="33"/>
      <c r="E109" s="33"/>
      <c r="F109" s="33"/>
      <c r="G109" s="33"/>
      <c r="H109" s="33"/>
      <c r="I109" s="33"/>
      <c r="J109" s="1"/>
    </row>
    <row r="110" spans="1:10" ht="17.25" customHeight="1">
      <c r="A110" s="26"/>
      <c r="B110" s="32"/>
      <c r="C110" s="33"/>
      <c r="D110" s="33"/>
      <c r="E110" s="33"/>
      <c r="F110" s="33"/>
      <c r="G110" s="33"/>
      <c r="H110" s="33"/>
      <c r="I110" s="33"/>
      <c r="J110" s="1"/>
    </row>
    <row r="111" spans="1:10" ht="17.25" customHeight="1">
      <c r="A111" s="26"/>
      <c r="B111" s="32"/>
      <c r="C111" s="33"/>
      <c r="D111" s="33"/>
      <c r="E111" s="33"/>
      <c r="F111" s="33"/>
      <c r="G111" s="33"/>
      <c r="H111" s="33"/>
      <c r="I111" s="33"/>
      <c r="J111" s="1"/>
    </row>
    <row r="112" spans="1:10" ht="17.25" customHeight="1">
      <c r="A112" s="26"/>
      <c r="B112" s="32"/>
      <c r="C112" s="33"/>
      <c r="D112" s="33"/>
      <c r="E112" s="33"/>
      <c r="F112" s="33"/>
      <c r="G112" s="33"/>
      <c r="H112" s="33"/>
      <c r="I112" s="33"/>
      <c r="J112" s="1"/>
    </row>
    <row r="113" spans="1:10" ht="17.25" customHeight="1">
      <c r="A113" s="26"/>
      <c r="B113" s="32"/>
      <c r="C113" s="33"/>
      <c r="D113" s="33"/>
      <c r="E113" s="33"/>
      <c r="F113" s="33"/>
      <c r="G113" s="33"/>
      <c r="H113" s="33"/>
      <c r="I113" s="33"/>
      <c r="J113" s="1"/>
    </row>
    <row r="114" spans="1:10" ht="17.25" customHeight="1">
      <c r="A114" s="26"/>
      <c r="B114" s="32"/>
      <c r="C114" s="33"/>
      <c r="D114" s="33"/>
      <c r="E114" s="33"/>
      <c r="F114" s="33"/>
      <c r="G114" s="33"/>
      <c r="H114" s="33"/>
      <c r="I114" s="33"/>
      <c r="J114" s="1"/>
    </row>
    <row r="115" spans="1:10" ht="17.25" customHeight="1">
      <c r="A115" s="26"/>
      <c r="B115" s="32"/>
      <c r="C115" s="33"/>
      <c r="D115" s="33"/>
      <c r="E115" s="33"/>
      <c r="F115" s="33"/>
      <c r="G115" s="33"/>
      <c r="H115" s="33"/>
      <c r="I115" s="33"/>
      <c r="J115" s="1"/>
    </row>
    <row r="116" spans="1:10" ht="17.25" customHeight="1">
      <c r="A116" s="26"/>
      <c r="B116" s="32"/>
      <c r="C116" s="33"/>
      <c r="D116" s="33"/>
      <c r="E116" s="33"/>
      <c r="F116" s="33"/>
      <c r="G116" s="33"/>
      <c r="H116" s="33"/>
      <c r="I116" s="33"/>
      <c r="J116" s="1"/>
    </row>
    <row r="117" spans="1:10" ht="17.25" customHeight="1">
      <c r="A117" s="26"/>
      <c r="B117" s="32"/>
      <c r="C117" s="33"/>
      <c r="D117" s="33"/>
      <c r="E117" s="33"/>
      <c r="F117" s="33"/>
      <c r="G117" s="33"/>
      <c r="H117" s="33"/>
      <c r="I117" s="33"/>
      <c r="J117" s="1"/>
    </row>
    <row r="118" spans="1:10" ht="17.25" customHeight="1">
      <c r="A118" s="26"/>
      <c r="B118" s="32"/>
      <c r="C118" s="33"/>
      <c r="D118" s="33"/>
      <c r="E118" s="33"/>
      <c r="F118" s="33"/>
      <c r="G118" s="33"/>
      <c r="H118" s="33"/>
      <c r="I118" s="33"/>
      <c r="J118" s="1"/>
    </row>
    <row r="119" spans="1:10" ht="17.25" customHeight="1">
      <c r="A119" s="26"/>
      <c r="B119" s="32"/>
      <c r="C119" s="33"/>
      <c r="D119" s="33"/>
      <c r="E119" s="33"/>
      <c r="F119" s="33"/>
      <c r="G119" s="33"/>
      <c r="H119" s="33"/>
      <c r="I119" s="33"/>
      <c r="J119" s="1"/>
    </row>
    <row r="120" spans="1:10" ht="17.25" customHeight="1">
      <c r="A120" s="26"/>
      <c r="B120" s="32"/>
      <c r="C120" s="33"/>
      <c r="D120" s="33"/>
      <c r="E120" s="33"/>
      <c r="F120" s="33"/>
      <c r="G120" s="33"/>
      <c r="H120" s="33"/>
      <c r="I120" s="33"/>
      <c r="J120" s="1"/>
    </row>
    <row r="121" spans="1:10" ht="17.25" customHeight="1">
      <c r="A121" s="26"/>
      <c r="B121" s="32"/>
      <c r="C121" s="33"/>
      <c r="D121" s="33"/>
      <c r="E121" s="33"/>
      <c r="F121" s="33"/>
      <c r="G121" s="33"/>
      <c r="H121" s="33"/>
      <c r="I121" s="33"/>
      <c r="J121" s="1"/>
    </row>
    <row r="122" spans="1:10" ht="17.25" customHeight="1">
      <c r="A122" s="26"/>
      <c r="B122" s="32"/>
      <c r="C122" s="33"/>
      <c r="D122" s="33"/>
      <c r="E122" s="33"/>
      <c r="F122" s="33"/>
      <c r="G122" s="33"/>
      <c r="H122" s="33"/>
      <c r="I122" s="33"/>
      <c r="J122" s="1"/>
    </row>
    <row r="123" spans="1:10" ht="17.25" customHeight="1">
      <c r="A123" s="26"/>
      <c r="B123" s="32"/>
      <c r="C123" s="33"/>
      <c r="D123" s="33"/>
      <c r="E123" s="33"/>
      <c r="F123" s="33"/>
      <c r="G123" s="33"/>
      <c r="H123" s="33"/>
      <c r="I123" s="33"/>
      <c r="J123" s="1"/>
    </row>
    <row r="124" spans="1:10" ht="17.25" customHeight="1">
      <c r="A124" s="26"/>
      <c r="B124" s="32"/>
      <c r="C124" s="33"/>
      <c r="D124" s="33"/>
      <c r="E124" s="33"/>
      <c r="F124" s="33"/>
      <c r="G124" s="33"/>
      <c r="H124" s="33"/>
      <c r="I124" s="33"/>
      <c r="J124" s="1"/>
    </row>
    <row r="125" spans="1:10" ht="17.25" customHeight="1">
      <c r="A125" s="26"/>
      <c r="B125" s="32"/>
      <c r="C125" s="33"/>
      <c r="D125" s="33"/>
      <c r="E125" s="33"/>
      <c r="F125" s="33"/>
      <c r="G125" s="33"/>
      <c r="H125" s="33"/>
      <c r="I125" s="33"/>
      <c r="J125" s="1"/>
    </row>
    <row r="126" spans="1:10" ht="17.25" customHeight="1">
      <c r="A126" s="26"/>
      <c r="B126" s="32"/>
      <c r="C126" s="33"/>
      <c r="D126" s="33"/>
      <c r="E126" s="33"/>
      <c r="F126" s="33"/>
      <c r="G126" s="33"/>
      <c r="H126" s="33"/>
      <c r="I126" s="33"/>
      <c r="J126" s="1"/>
    </row>
    <row r="127" spans="1:10" ht="17.25" customHeight="1">
      <c r="A127" s="26"/>
      <c r="B127" s="32"/>
      <c r="C127" s="33"/>
      <c r="D127" s="33"/>
      <c r="E127" s="33"/>
      <c r="F127" s="33"/>
      <c r="G127" s="33"/>
      <c r="H127" s="33"/>
      <c r="I127" s="33"/>
      <c r="J127" s="1"/>
    </row>
    <row r="128" spans="1:10" ht="17.25" customHeight="1">
      <c r="A128" s="26"/>
      <c r="B128" s="32"/>
      <c r="C128" s="33"/>
      <c r="D128" s="33"/>
      <c r="E128" s="33"/>
      <c r="F128" s="33"/>
      <c r="G128" s="33"/>
      <c r="H128" s="33"/>
      <c r="I128" s="33"/>
      <c r="J128" s="1"/>
    </row>
    <row r="129" spans="1:10" ht="17.25" customHeight="1">
      <c r="A129" s="26"/>
      <c r="B129" s="32"/>
      <c r="C129" s="33"/>
      <c r="D129" s="33"/>
      <c r="E129" s="33"/>
      <c r="F129" s="33"/>
      <c r="G129" s="33"/>
      <c r="H129" s="33"/>
      <c r="I129" s="33"/>
      <c r="J129" s="1"/>
    </row>
    <row r="130" spans="1:10" ht="17.25" customHeight="1">
      <c r="A130" s="26"/>
      <c r="B130" s="32"/>
      <c r="C130" s="33"/>
      <c r="D130" s="33"/>
      <c r="E130" s="33"/>
      <c r="F130" s="33"/>
      <c r="G130" s="33"/>
      <c r="H130" s="33"/>
      <c r="I130" s="33"/>
      <c r="J130" s="1"/>
    </row>
    <row r="131" spans="1:10" ht="17.25" customHeight="1">
      <c r="A131" s="26"/>
      <c r="B131" s="32"/>
      <c r="C131" s="33"/>
      <c r="D131" s="33"/>
      <c r="E131" s="33"/>
      <c r="F131" s="33"/>
      <c r="G131" s="33"/>
      <c r="H131" s="33"/>
      <c r="I131" s="33"/>
      <c r="J131" s="1"/>
    </row>
    <row r="132" spans="1:10" ht="17.25" customHeight="1">
      <c r="A132" s="26"/>
      <c r="B132" s="32"/>
      <c r="C132" s="33"/>
      <c r="D132" s="33"/>
      <c r="E132" s="33"/>
      <c r="F132" s="33"/>
      <c r="G132" s="33"/>
      <c r="H132" s="33"/>
      <c r="I132" s="33"/>
      <c r="J132" s="1"/>
    </row>
    <row r="133" spans="1:10" ht="17.25" customHeight="1">
      <c r="A133" s="26"/>
      <c r="B133" s="32"/>
      <c r="C133" s="33"/>
      <c r="D133" s="33"/>
      <c r="E133" s="33"/>
      <c r="F133" s="33"/>
      <c r="G133" s="33"/>
      <c r="H133" s="33"/>
      <c r="I133" s="33"/>
      <c r="J133" s="1"/>
    </row>
    <row r="134" spans="1:10" ht="17.25" customHeight="1">
      <c r="A134" s="26"/>
      <c r="B134" s="32"/>
      <c r="C134" s="33"/>
      <c r="D134" s="33"/>
      <c r="E134" s="33"/>
      <c r="F134" s="33"/>
      <c r="G134" s="33"/>
      <c r="H134" s="33"/>
      <c r="I134" s="33"/>
      <c r="J134" s="1"/>
    </row>
    <row r="135" spans="1:10" ht="17.25" customHeight="1">
      <c r="A135" s="26"/>
      <c r="B135" s="32"/>
      <c r="C135" s="33"/>
      <c r="D135" s="33"/>
      <c r="E135" s="33"/>
      <c r="F135" s="33"/>
      <c r="G135" s="33"/>
      <c r="H135" s="33"/>
      <c r="I135" s="33"/>
      <c r="J135" s="1"/>
    </row>
    <row r="136" spans="1:10" ht="17.25" customHeight="1">
      <c r="A136" s="26"/>
      <c r="B136" s="32"/>
      <c r="C136" s="33"/>
      <c r="D136" s="33"/>
      <c r="E136" s="33"/>
      <c r="F136" s="33"/>
      <c r="G136" s="33"/>
      <c r="H136" s="33"/>
      <c r="I136" s="33"/>
      <c r="J136" s="1"/>
    </row>
    <row r="137" spans="1:10" ht="17.25" customHeight="1">
      <c r="A137" s="26"/>
      <c r="B137" s="32"/>
      <c r="C137" s="33"/>
      <c r="D137" s="33"/>
      <c r="E137" s="33"/>
      <c r="F137" s="33"/>
      <c r="G137" s="33"/>
      <c r="H137" s="33"/>
      <c r="I137" s="33"/>
      <c r="J137" s="1"/>
    </row>
    <row r="138" spans="1:10" ht="17.25" customHeight="1">
      <c r="A138" s="26"/>
      <c r="B138" s="32"/>
      <c r="C138" s="33"/>
      <c r="D138" s="33"/>
      <c r="E138" s="33"/>
      <c r="F138" s="33"/>
      <c r="G138" s="33"/>
      <c r="H138" s="33"/>
      <c r="I138" s="33"/>
      <c r="J138" s="1"/>
    </row>
    <row r="139" spans="1:10" ht="17.25" customHeight="1">
      <c r="A139" s="26"/>
      <c r="B139" s="32"/>
      <c r="C139" s="33"/>
      <c r="D139" s="33"/>
      <c r="E139" s="33"/>
      <c r="F139" s="33"/>
      <c r="G139" s="33"/>
      <c r="H139" s="33"/>
      <c r="I139" s="33"/>
      <c r="J139" s="1"/>
    </row>
    <row r="140" spans="1:10" ht="17.25" customHeight="1">
      <c r="A140" s="26"/>
      <c r="B140" s="32"/>
      <c r="C140" s="33"/>
      <c r="D140" s="33"/>
      <c r="E140" s="33"/>
      <c r="F140" s="33"/>
      <c r="G140" s="33"/>
      <c r="H140" s="33"/>
      <c r="I140" s="33"/>
      <c r="J140" s="1"/>
    </row>
    <row r="141" spans="1:10" ht="17.25" customHeight="1">
      <c r="A141" s="26"/>
      <c r="B141" s="32"/>
      <c r="C141" s="33"/>
      <c r="D141" s="33"/>
      <c r="E141" s="33"/>
      <c r="F141" s="33"/>
      <c r="G141" s="33"/>
      <c r="H141" s="33"/>
      <c r="I141" s="33"/>
      <c r="J141" s="1"/>
    </row>
    <row r="142" spans="1:9" ht="14.25">
      <c r="A142" s="21" t="s">
        <v>110</v>
      </c>
      <c r="B142" s="21"/>
      <c r="C142" s="21"/>
      <c r="D142" s="21"/>
      <c r="E142" s="21"/>
      <c r="F142" s="21"/>
      <c r="G142" s="21"/>
      <c r="H142" s="21"/>
      <c r="I142" s="21"/>
    </row>
    <row r="143" spans="1:9" ht="14.25">
      <c r="A143" s="21" t="s">
        <v>109</v>
      </c>
      <c r="B143" s="21"/>
      <c r="C143" s="21"/>
      <c r="D143" s="21"/>
      <c r="E143" s="21"/>
      <c r="F143" s="21"/>
      <c r="G143" s="21"/>
      <c r="H143" s="21"/>
      <c r="I143" s="21"/>
    </row>
    <row r="144" spans="1:9" ht="14.25">
      <c r="A144" s="21"/>
      <c r="B144" s="21"/>
      <c r="C144" s="21"/>
      <c r="D144" s="21"/>
      <c r="E144" s="21"/>
      <c r="F144" s="21"/>
      <c r="G144" s="21"/>
      <c r="H144" s="21"/>
      <c r="I144" s="21"/>
    </row>
  </sheetData>
  <sheetProtection/>
  <mergeCells count="21">
    <mergeCell ref="A52:A55"/>
    <mergeCell ref="A9:A15"/>
    <mergeCell ref="A42:A51"/>
    <mergeCell ref="A7:B7"/>
    <mergeCell ref="A87:A88"/>
    <mergeCell ref="A68:A72"/>
    <mergeCell ref="A23:A26"/>
    <mergeCell ref="A56:A59"/>
    <mergeCell ref="A27:A28"/>
    <mergeCell ref="A78:A86"/>
    <mergeCell ref="A60:A67"/>
    <mergeCell ref="B2:B4"/>
    <mergeCell ref="A2:A4"/>
    <mergeCell ref="A5:B5"/>
    <mergeCell ref="A19:A22"/>
    <mergeCell ref="A8:B8"/>
    <mergeCell ref="A73:A77"/>
    <mergeCell ref="A33:A41"/>
    <mergeCell ref="A6:B6"/>
    <mergeCell ref="A16:A18"/>
    <mergeCell ref="A29:A32"/>
  </mergeCells>
  <printOptions horizontalCentered="1"/>
  <pageMargins left="0.5905511811023623" right="0.5905511811023623" top="0.5905511811023623" bottom="0.3937007874015748" header="0.31496062992125984" footer="0.5118110236220472"/>
  <pageSetup firstPageNumber="80" useFirstPageNumber="1" fitToHeight="6" horizontalDpi="600" verticalDpi="600" orientation="portrait" pageOrder="overThenDown" paperSize="9" scale="70" r:id="rId1"/>
  <headerFooter scaleWithDoc="0" alignWithMargins="0">
    <oddFooter>&amp;C&amp;"ＭＳ Ｐゴシック,標準"&amp;11- &amp;P -</oddFooter>
  </headerFooter>
  <rowBreaks count="1" manualBreakCount="1">
    <brk id="5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"/>
  <sheetViews>
    <sheetView showGridLines="0" view="pageBreakPreview" zoomScale="75" zoomScaleNormal="75" zoomScaleSheetLayoutView="75" zoomScalePageLayoutView="0" workbookViewId="0" topLeftCell="A1">
      <selection activeCell="A1" sqref="A1:E1"/>
    </sheetView>
  </sheetViews>
  <sheetFormatPr defaultColWidth="8.796875" defaultRowHeight="15"/>
  <cols>
    <col min="1" max="1" width="6.59765625" style="0" customWidth="1"/>
    <col min="2" max="2" width="10.3984375" style="0" customWidth="1"/>
    <col min="3" max="3" width="10.59765625" style="1" customWidth="1"/>
    <col min="4" max="6" width="8.19921875" style="1" customWidth="1"/>
    <col min="7" max="7" width="7.19921875" style="1" customWidth="1"/>
    <col min="8" max="12" width="6.8984375" style="322" customWidth="1"/>
    <col min="13" max="13" width="7.8984375" style="322" customWidth="1"/>
    <col min="14" max="14" width="6.8984375" style="322" customWidth="1"/>
    <col min="15" max="20" width="7.19921875" style="1" customWidth="1"/>
    <col min="21" max="21" width="8.09765625" style="1" customWidth="1"/>
    <col min="22" max="25" width="7.59765625" style="1" customWidth="1"/>
    <col min="26" max="27" width="9.5" style="1" customWidth="1"/>
  </cols>
  <sheetData>
    <row r="1" spans="1:30" ht="19.5" customHeight="1" thickBot="1">
      <c r="A1" s="676" t="s">
        <v>168</v>
      </c>
      <c r="B1" s="676"/>
      <c r="C1" s="676"/>
      <c r="D1" s="676"/>
      <c r="E1" s="676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2"/>
      <c r="AB1" s="192"/>
      <c r="AC1" s="192"/>
      <c r="AD1" s="192"/>
    </row>
    <row r="2" spans="1:30" ht="34.5" customHeight="1">
      <c r="A2" s="677" t="s">
        <v>151</v>
      </c>
      <c r="B2" s="679" t="s">
        <v>380</v>
      </c>
      <c r="C2" s="682" t="s">
        <v>359</v>
      </c>
      <c r="D2" s="683"/>
      <c r="E2" s="683"/>
      <c r="F2" s="683"/>
      <c r="G2" s="683"/>
      <c r="H2" s="683"/>
      <c r="I2" s="683"/>
      <c r="J2" s="683"/>
      <c r="K2" s="683"/>
      <c r="L2" s="683"/>
      <c r="M2" s="684"/>
      <c r="N2" s="694" t="s">
        <v>360</v>
      </c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4"/>
      <c r="AA2" s="192" t="s">
        <v>62</v>
      </c>
      <c r="AB2" s="192" t="s">
        <v>62</v>
      </c>
      <c r="AC2" s="192" t="s">
        <v>62</v>
      </c>
      <c r="AD2" s="192" t="s">
        <v>62</v>
      </c>
    </row>
    <row r="3" spans="1:30" ht="34.5" customHeight="1">
      <c r="A3" s="678"/>
      <c r="B3" s="680"/>
      <c r="C3" s="685" t="s">
        <v>171</v>
      </c>
      <c r="D3" s="686"/>
      <c r="E3" s="687"/>
      <c r="F3" s="688" t="s">
        <v>174</v>
      </c>
      <c r="G3" s="699" t="s">
        <v>142</v>
      </c>
      <c r="H3" s="700"/>
      <c r="I3" s="700"/>
      <c r="J3" s="700"/>
      <c r="K3" s="700"/>
      <c r="L3" s="700"/>
      <c r="M3" s="701"/>
      <c r="N3" s="326" t="s">
        <v>175</v>
      </c>
      <c r="O3" s="327"/>
      <c r="P3" s="327"/>
      <c r="Q3" s="328"/>
      <c r="R3" s="688" t="s">
        <v>181</v>
      </c>
      <c r="S3" s="688" t="s">
        <v>176</v>
      </c>
      <c r="T3" s="329" t="s">
        <v>76</v>
      </c>
      <c r="U3" s="330"/>
      <c r="V3" s="330"/>
      <c r="W3" s="330"/>
      <c r="X3" s="261"/>
      <c r="Y3" s="695" t="s">
        <v>381</v>
      </c>
      <c r="Z3" s="331" t="s">
        <v>75</v>
      </c>
      <c r="AA3" s="192"/>
      <c r="AB3" s="192"/>
      <c r="AC3" s="192"/>
      <c r="AD3" s="192"/>
    </row>
    <row r="4" spans="1:30" ht="34.5" customHeight="1">
      <c r="A4" s="678"/>
      <c r="B4" s="680"/>
      <c r="C4" s="332"/>
      <c r="D4" s="325" t="s">
        <v>172</v>
      </c>
      <c r="E4" s="325" t="s">
        <v>173</v>
      </c>
      <c r="F4" s="689"/>
      <c r="G4" s="674" t="s">
        <v>382</v>
      </c>
      <c r="H4" s="674" t="s">
        <v>383</v>
      </c>
      <c r="I4" s="674" t="s">
        <v>384</v>
      </c>
      <c r="J4" s="674" t="s">
        <v>385</v>
      </c>
      <c r="K4" s="674" t="s">
        <v>386</v>
      </c>
      <c r="L4" s="674" t="s">
        <v>387</v>
      </c>
      <c r="M4" s="692" t="s">
        <v>50</v>
      </c>
      <c r="N4" s="333"/>
      <c r="O4" s="672" t="s">
        <v>56</v>
      </c>
      <c r="P4" s="672" t="s">
        <v>80</v>
      </c>
      <c r="Q4" s="697" t="s">
        <v>81</v>
      </c>
      <c r="R4" s="689"/>
      <c r="S4" s="689"/>
      <c r="T4" s="334"/>
      <c r="U4" s="335" t="s">
        <v>140</v>
      </c>
      <c r="V4" s="335" t="s">
        <v>141</v>
      </c>
      <c r="W4" s="335" t="s">
        <v>120</v>
      </c>
      <c r="X4" s="336" t="s">
        <v>115</v>
      </c>
      <c r="Y4" s="696"/>
      <c r="Z4" s="337"/>
      <c r="AA4" s="192"/>
      <c r="AB4" s="192"/>
      <c r="AC4" s="192"/>
      <c r="AD4" s="192"/>
    </row>
    <row r="5" spans="1:30" ht="19.5" customHeight="1" thickBot="1">
      <c r="A5" s="678"/>
      <c r="B5" s="681"/>
      <c r="C5" s="329" t="s">
        <v>388</v>
      </c>
      <c r="D5" s="329" t="s">
        <v>388</v>
      </c>
      <c r="E5" s="329" t="s">
        <v>388</v>
      </c>
      <c r="F5" s="329" t="s">
        <v>388</v>
      </c>
      <c r="G5" s="675"/>
      <c r="H5" s="675"/>
      <c r="I5" s="691"/>
      <c r="J5" s="691"/>
      <c r="K5" s="675"/>
      <c r="L5" s="675"/>
      <c r="M5" s="693"/>
      <c r="N5" s="338" t="s">
        <v>388</v>
      </c>
      <c r="O5" s="673"/>
      <c r="P5" s="673"/>
      <c r="Q5" s="698"/>
      <c r="R5" s="690"/>
      <c r="S5" s="329" t="s">
        <v>388</v>
      </c>
      <c r="T5" s="329" t="s">
        <v>389</v>
      </c>
      <c r="U5" s="329" t="s">
        <v>389</v>
      </c>
      <c r="V5" s="329" t="s">
        <v>389</v>
      </c>
      <c r="W5" s="329" t="s">
        <v>389</v>
      </c>
      <c r="X5" s="329" t="s">
        <v>389</v>
      </c>
      <c r="Y5" s="329" t="s">
        <v>389</v>
      </c>
      <c r="Z5" s="95" t="s">
        <v>390</v>
      </c>
      <c r="AA5" s="192"/>
      <c r="AB5" s="192"/>
      <c r="AC5" s="192"/>
      <c r="AD5" s="192"/>
    </row>
    <row r="6" spans="1:30" ht="43.5" customHeight="1" thickBot="1">
      <c r="A6" s="339" t="s">
        <v>391</v>
      </c>
      <c r="B6" s="340">
        <v>30</v>
      </c>
      <c r="C6" s="341">
        <v>172.4</v>
      </c>
      <c r="D6" s="341">
        <v>133.3</v>
      </c>
      <c r="E6" s="380">
        <v>39.1</v>
      </c>
      <c r="F6" s="342">
        <v>50</v>
      </c>
      <c r="G6" s="341">
        <v>80</v>
      </c>
      <c r="H6" s="341">
        <v>83.9</v>
      </c>
      <c r="I6" s="341"/>
      <c r="J6" s="341">
        <v>6.5</v>
      </c>
      <c r="K6" s="341"/>
      <c r="L6" s="341"/>
      <c r="M6" s="343">
        <v>2</v>
      </c>
      <c r="N6" s="344">
        <v>177.2</v>
      </c>
      <c r="O6" s="341">
        <v>66.3</v>
      </c>
      <c r="P6" s="341">
        <v>53.3</v>
      </c>
      <c r="Q6" s="341">
        <v>57.6</v>
      </c>
      <c r="R6" s="345">
        <v>19</v>
      </c>
      <c r="S6" s="341">
        <v>54</v>
      </c>
      <c r="T6" s="341">
        <v>329</v>
      </c>
      <c r="U6" s="341">
        <v>7.8</v>
      </c>
      <c r="V6" s="341">
        <v>289.8</v>
      </c>
      <c r="W6" s="341">
        <v>53.9</v>
      </c>
      <c r="X6" s="341">
        <v>9.5</v>
      </c>
      <c r="Y6" s="341">
        <v>318.3</v>
      </c>
      <c r="Z6" s="343">
        <v>185.7</v>
      </c>
      <c r="AA6" s="192"/>
      <c r="AB6" s="192"/>
      <c r="AC6" s="192"/>
      <c r="AD6" s="192"/>
    </row>
    <row r="7" spans="1:30" ht="43.5" customHeight="1">
      <c r="A7" s="346" t="s">
        <v>254</v>
      </c>
      <c r="B7" s="201">
        <v>3</v>
      </c>
      <c r="C7" s="347">
        <v>9.4</v>
      </c>
      <c r="D7" s="347">
        <v>8.4</v>
      </c>
      <c r="E7" s="348">
        <v>1</v>
      </c>
      <c r="F7" s="348">
        <v>1</v>
      </c>
      <c r="G7" s="348">
        <v>1</v>
      </c>
      <c r="H7" s="348">
        <v>8.4</v>
      </c>
      <c r="I7" s="348"/>
      <c r="J7" s="348"/>
      <c r="K7" s="348"/>
      <c r="L7" s="348"/>
      <c r="M7" s="349"/>
      <c r="N7" s="350">
        <v>7.8</v>
      </c>
      <c r="O7" s="351">
        <v>1</v>
      </c>
      <c r="P7" s="351">
        <v>6.8</v>
      </c>
      <c r="Q7" s="351"/>
      <c r="R7" s="352">
        <v>2</v>
      </c>
      <c r="S7" s="351"/>
      <c r="T7" s="351">
        <v>14.7</v>
      </c>
      <c r="U7" s="351"/>
      <c r="V7" s="351">
        <v>5.1</v>
      </c>
      <c r="W7" s="351">
        <v>9.6</v>
      </c>
      <c r="X7" s="351"/>
      <c r="Y7" s="351">
        <v>5.1</v>
      </c>
      <c r="Z7" s="353">
        <v>188.5</v>
      </c>
      <c r="AA7" s="192"/>
      <c r="AB7" s="192"/>
      <c r="AC7" s="192"/>
      <c r="AD7" s="192"/>
    </row>
    <row r="8" spans="1:30" ht="43.5" customHeight="1">
      <c r="A8" s="354" t="s">
        <v>106</v>
      </c>
      <c r="B8" s="377">
        <v>4</v>
      </c>
      <c r="C8" s="355">
        <v>5.7</v>
      </c>
      <c r="D8" s="355">
        <v>2.6</v>
      </c>
      <c r="E8" s="356">
        <v>3.1</v>
      </c>
      <c r="F8" s="356"/>
      <c r="G8" s="356">
        <v>5.4</v>
      </c>
      <c r="H8" s="356">
        <v>0.3</v>
      </c>
      <c r="I8" s="356"/>
      <c r="J8" s="356"/>
      <c r="K8" s="356"/>
      <c r="L8" s="356"/>
      <c r="M8" s="357"/>
      <c r="N8" s="358">
        <v>5.6</v>
      </c>
      <c r="O8" s="356">
        <v>5.6</v>
      </c>
      <c r="P8" s="356"/>
      <c r="Q8" s="356"/>
      <c r="R8" s="359"/>
      <c r="S8" s="356"/>
      <c r="T8" s="356">
        <v>11.1</v>
      </c>
      <c r="U8" s="356"/>
      <c r="V8" s="356">
        <v>4.6</v>
      </c>
      <c r="W8" s="356"/>
      <c r="X8" s="356">
        <v>2.9</v>
      </c>
      <c r="Y8" s="356"/>
      <c r="Z8" s="357">
        <v>198.2</v>
      </c>
      <c r="AA8" s="192"/>
      <c r="AB8" s="192"/>
      <c r="AC8" s="192"/>
      <c r="AD8" s="192"/>
    </row>
    <row r="9" spans="1:30" ht="43.5" customHeight="1">
      <c r="A9" s="354" t="s">
        <v>392</v>
      </c>
      <c r="B9" s="377">
        <v>4</v>
      </c>
      <c r="C9" s="355">
        <v>13</v>
      </c>
      <c r="D9" s="355"/>
      <c r="E9" s="355">
        <v>13</v>
      </c>
      <c r="F9" s="356"/>
      <c r="G9" s="355">
        <v>4.5</v>
      </c>
      <c r="H9" s="355">
        <v>2</v>
      </c>
      <c r="I9" s="356"/>
      <c r="J9" s="356">
        <v>6.5</v>
      </c>
      <c r="K9" s="356"/>
      <c r="L9" s="356"/>
      <c r="M9" s="357"/>
      <c r="N9" s="358">
        <v>16.2</v>
      </c>
      <c r="O9" s="356"/>
      <c r="P9" s="356">
        <v>16.2</v>
      </c>
      <c r="Q9" s="356"/>
      <c r="R9" s="359">
        <v>3</v>
      </c>
      <c r="S9" s="356"/>
      <c r="T9" s="356">
        <v>30.8</v>
      </c>
      <c r="U9" s="356"/>
      <c r="V9" s="356">
        <v>21.6</v>
      </c>
      <c r="W9" s="356">
        <v>4.1</v>
      </c>
      <c r="X9" s="356">
        <v>5.1</v>
      </c>
      <c r="Y9" s="356">
        <v>21.6</v>
      </c>
      <c r="Z9" s="357">
        <v>190.1</v>
      </c>
      <c r="AA9" s="192"/>
      <c r="AB9" s="192"/>
      <c r="AC9" s="192"/>
      <c r="AD9" s="192"/>
    </row>
    <row r="10" spans="1:30" s="365" customFormat="1" ht="43.5" customHeight="1">
      <c r="A10" s="360" t="s">
        <v>107</v>
      </c>
      <c r="B10" s="361">
        <v>5</v>
      </c>
      <c r="C10" s="362">
        <v>66.2</v>
      </c>
      <c r="D10" s="362">
        <v>44.2</v>
      </c>
      <c r="E10" s="362">
        <v>22</v>
      </c>
      <c r="F10" s="362">
        <v>15</v>
      </c>
      <c r="G10" s="362"/>
      <c r="H10" s="362">
        <v>66.2</v>
      </c>
      <c r="I10" s="362"/>
      <c r="J10" s="362"/>
      <c r="K10" s="362"/>
      <c r="L10" s="362"/>
      <c r="M10" s="363"/>
      <c r="N10" s="364">
        <v>80.1</v>
      </c>
      <c r="O10" s="362">
        <v>34.5</v>
      </c>
      <c r="P10" s="362">
        <v>4</v>
      </c>
      <c r="Q10" s="362">
        <v>41.6</v>
      </c>
      <c r="R10" s="378">
        <v>3</v>
      </c>
      <c r="S10" s="362">
        <v>30</v>
      </c>
      <c r="T10" s="362">
        <v>64.7</v>
      </c>
      <c r="U10" s="362"/>
      <c r="V10" s="362">
        <v>91.6</v>
      </c>
      <c r="W10" s="362">
        <v>8.5</v>
      </c>
      <c r="X10" s="362"/>
      <c r="Y10" s="362">
        <v>91.6</v>
      </c>
      <c r="Z10" s="363">
        <v>80.8</v>
      </c>
      <c r="AA10" s="227"/>
      <c r="AB10" s="227"/>
      <c r="AC10" s="227"/>
      <c r="AD10" s="227"/>
    </row>
    <row r="11" spans="1:30" s="365" customFormat="1" ht="43.5" customHeight="1">
      <c r="A11" s="360" t="s">
        <v>300</v>
      </c>
      <c r="B11" s="361">
        <v>0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3"/>
      <c r="N11" s="364"/>
      <c r="O11" s="362"/>
      <c r="P11" s="362"/>
      <c r="Q11" s="362"/>
      <c r="R11" s="378"/>
      <c r="S11" s="362"/>
      <c r="T11" s="362"/>
      <c r="U11" s="362"/>
      <c r="V11" s="362"/>
      <c r="W11" s="362"/>
      <c r="X11" s="362"/>
      <c r="Y11" s="362"/>
      <c r="Z11" s="363"/>
      <c r="AA11" s="227"/>
      <c r="AB11" s="227"/>
      <c r="AC11" s="227"/>
      <c r="AD11" s="227"/>
    </row>
    <row r="12" spans="1:30" s="365" customFormat="1" ht="43.5" customHeight="1">
      <c r="A12" s="360" t="s">
        <v>393</v>
      </c>
      <c r="B12" s="361">
        <v>12</v>
      </c>
      <c r="C12" s="362">
        <v>68.1</v>
      </c>
      <c r="D12" s="362">
        <v>68.1</v>
      </c>
      <c r="E12" s="362"/>
      <c r="F12" s="362">
        <v>27</v>
      </c>
      <c r="G12" s="362">
        <v>66.1</v>
      </c>
      <c r="H12" s="362"/>
      <c r="I12" s="362"/>
      <c r="J12" s="362"/>
      <c r="K12" s="362"/>
      <c r="L12" s="362"/>
      <c r="M12" s="363">
        <v>2</v>
      </c>
      <c r="N12" s="364">
        <v>57.5</v>
      </c>
      <c r="O12" s="362">
        <v>25.2</v>
      </c>
      <c r="P12" s="362">
        <v>16.3</v>
      </c>
      <c r="Q12" s="362">
        <v>16</v>
      </c>
      <c r="R12" s="378">
        <v>11</v>
      </c>
      <c r="S12" s="362">
        <v>17</v>
      </c>
      <c r="T12" s="362">
        <v>200</v>
      </c>
      <c r="U12" s="362">
        <v>7.8</v>
      </c>
      <c r="V12" s="362">
        <v>164.8</v>
      </c>
      <c r="W12" s="362">
        <v>26</v>
      </c>
      <c r="X12" s="362">
        <v>1.5</v>
      </c>
      <c r="Y12" s="362">
        <v>200</v>
      </c>
      <c r="Z12" s="363">
        <v>347.8</v>
      </c>
      <c r="AA12" s="227"/>
      <c r="AB12" s="227"/>
      <c r="AC12" s="227"/>
      <c r="AD12" s="227"/>
    </row>
    <row r="13" spans="1:30" s="365" customFormat="1" ht="43.5" customHeight="1" thickBot="1">
      <c r="A13" s="366" t="s">
        <v>394</v>
      </c>
      <c r="B13" s="367">
        <v>2</v>
      </c>
      <c r="C13" s="368">
        <v>10</v>
      </c>
      <c r="D13" s="368">
        <v>10</v>
      </c>
      <c r="E13" s="368"/>
      <c r="F13" s="368">
        <v>7</v>
      </c>
      <c r="G13" s="368">
        <v>3</v>
      </c>
      <c r="H13" s="368">
        <v>7</v>
      </c>
      <c r="I13" s="368"/>
      <c r="J13" s="368"/>
      <c r="K13" s="368"/>
      <c r="L13" s="368"/>
      <c r="M13" s="369"/>
      <c r="N13" s="370">
        <v>10</v>
      </c>
      <c r="O13" s="368"/>
      <c r="P13" s="368">
        <v>10</v>
      </c>
      <c r="Q13" s="368"/>
      <c r="R13" s="379"/>
      <c r="S13" s="368">
        <v>7</v>
      </c>
      <c r="T13" s="368">
        <v>7.8</v>
      </c>
      <c r="U13" s="368"/>
      <c r="V13" s="368">
        <v>2.1</v>
      </c>
      <c r="W13" s="368">
        <v>5.7</v>
      </c>
      <c r="X13" s="368"/>
      <c r="Y13" s="368"/>
      <c r="Z13" s="369">
        <v>78</v>
      </c>
      <c r="AA13" s="227"/>
      <c r="AB13" s="227"/>
      <c r="AC13" s="227"/>
      <c r="AD13" s="227"/>
    </row>
    <row r="14" spans="1:21" s="376" customFormat="1" ht="17.25">
      <c r="A14" s="119" t="s">
        <v>395</v>
      </c>
      <c r="B14" s="371"/>
      <c r="C14" s="372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4"/>
      <c r="O14" s="374"/>
      <c r="P14" s="374"/>
      <c r="Q14" s="374"/>
      <c r="R14" s="374"/>
      <c r="S14" s="374"/>
      <c r="T14" s="374"/>
      <c r="U14" s="375"/>
    </row>
  </sheetData>
  <sheetProtection/>
  <mergeCells count="21">
    <mergeCell ref="G4:G5"/>
    <mergeCell ref="H4:H5"/>
    <mergeCell ref="J4:J5"/>
    <mergeCell ref="G3:M3"/>
    <mergeCell ref="R3:R5"/>
    <mergeCell ref="I4:I5"/>
    <mergeCell ref="M4:M5"/>
    <mergeCell ref="N2:Z2"/>
    <mergeCell ref="Y3:Y4"/>
    <mergeCell ref="P4:P5"/>
    <mergeCell ref="Q4:Q5"/>
    <mergeCell ref="S3:S4"/>
    <mergeCell ref="O4:O5"/>
    <mergeCell ref="K4:K5"/>
    <mergeCell ref="L4:L5"/>
    <mergeCell ref="A1:E1"/>
    <mergeCell ref="A2:A5"/>
    <mergeCell ref="B2:B5"/>
    <mergeCell ref="C2:M2"/>
    <mergeCell ref="C3:E3"/>
    <mergeCell ref="F3:F4"/>
  </mergeCells>
  <printOptions horizontalCentered="1"/>
  <pageMargins left="0.5905511811023623" right="0.5905511811023623" top="0.5905511811023623" bottom="0.3937007874015748" header="0.31496062992125984" footer="0.5118110236220472"/>
  <pageSetup firstPageNumber="82" useFirstPageNumber="1" fitToWidth="0" horizontalDpi="600" verticalDpi="600" orientation="portrait" pageOrder="overThenDown" paperSize="9" scale="80" r:id="rId1"/>
  <headerFooter scaleWithDoc="0" alignWithMargins="0">
    <oddFooter>&amp;C&amp;"ＭＳ Ｐゴシック,標準"&amp;11- &amp;P -</oddFooter>
  </headerFooter>
  <colBreaks count="1" manualBreakCount="1">
    <brk id="13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2015-01-21T05:06:22Z</dcterms:created>
  <dcterms:modified xsi:type="dcterms:W3CDTF">2015-01-21T05:11:45Z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